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2年度\決算統計\01普通会計\H30財政状況資料集\04 市町村回答\10月末公表分（2回目）\★1回目公表資料\"/>
    </mc:Choice>
  </mc:AlternateContent>
  <bookViews>
    <workbookView xWindow="0" yWindow="0" windowWidth="15360" windowHeight="7635" tabRatio="925" firstSheet="9"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<sst xmlns="http://schemas.openxmlformats.org/spreadsheetml/2006/main" count="1160" uniqueCount="634">
  <si>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</si>
  <si>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</si>
  <si>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</si>
  <si>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</si>
  <si>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</si>
  <si>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</si>
  <si>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</si>
  <si>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</si>
  <si>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</si>
  <si>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</si>
  <si>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</si>
  <si>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</si>
  <si>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</si>
  <si>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</si>
  <si>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</si>
  <si>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</si>
  <si>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</si>
  <si>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</si>
  <si>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</si>
  <si>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</si>
  <si>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</si>
  <si>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</si>
  <si>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</si>
  <si>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</si>
  <si>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</si>
  <si>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</si>
  <si>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</si>
  <si>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</si>
  <si>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</si>
  <si>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</si>
  <si>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</si>
  <si>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</si>
  <si>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</si>
  <si>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</si>
  <si>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</si>
  <si>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</si>
  <si>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</si>
  <si>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</si>
  <si>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</si>
  <si>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</si>
  <si>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</si>
  <si>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</si>
  <si>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</si>
  <si>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</si>
  <si>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</si>
  <si>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</si>
  <si>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</si>
  <si>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</si>
  <si>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</si>
  <si>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</si>
  <si>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</si>
  <si>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</si>
  <si>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</si>
  <si>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</si>
  <si>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</si>
  <si>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</si>
  <si>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</si>
  <si>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</si>
  <si>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</si>
  <si>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</si>
  <si>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</si>
  <si>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</si>
  <si>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</si>
  <si>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</si>
  <si>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</si>
  <si>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</si>
  <si>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</si>
  <si>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</si>
  <si>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</si>
  <si>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</si>
  <si>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</si>
  <si>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</si>
  <si>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</si>
  <si>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</si>
  <si>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</si>
  <si>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</si>
  <si>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</si>
  <si>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</si>
  <si>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</si>
  <si>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</si>
  <si>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</si>
  <si>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</si>
  <si>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</si>
  <si>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</si>
  <si>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</si>
  <si>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</si>
  <si>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</si>
  <si>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</si>
  <si>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</si>
  <si>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</si>
  <si>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</si>
  <si>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</si>
  <si>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</si>
  <si>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</si>
  <si>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</si>
  <si>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</si>
  <si>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</si>
  <si>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九重町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</si>
  <si>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</si>
  <si>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</si>
  <si>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</si>
  <si>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</si>
  <si>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</si>
  <si>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</si>
  <si>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</si>
  <si>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</si>
  <si>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</si>
  <si>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</si>
  <si>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</si>
  <si>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</si>
  <si>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</si>
  <si>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</si>
  <si>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</si>
  <si>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</si>
  <si>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</si>
  <si>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</si>
  <si>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</si>
  <si>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</si>
  <si>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</si>
  <si>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</si>
  <si>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</si>
  <si>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</si>
  <si>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</si>
  <si>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</si>
  <si>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</si>
  <si>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</si>
  <si>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</si>
  <si>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</si>
  <si>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</si>
  <si>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</si>
  <si>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</si>
  <si>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</si>
  <si>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</si>
  <si>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</si>
  <si>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</si>
  <si>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</si>
  <si>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</si>
  <si>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</si>
  <si>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</si>
  <si>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</si>
  <si>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</si>
  <si>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</si>
  <si>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</si>
  <si>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</si>
  <si>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</si>
  <si>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</si>
  <si>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</si>
  <si>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</si>
  <si>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</si>
  <si>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</si>
  <si>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</si>
  <si>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</si>
  <si>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4"/>
  </si>
  <si>
    <t>うち日本人(％)</t>
    <phoneticPr fontId="5"/>
  </si>
  <si>
    <t>-2.1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</si>
  <si>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</si>
  <si>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</si>
  <si>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</si>
  <si>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</si>
  <si>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</si>
  <si>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</si>
  <si>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</si>
  <si>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</si>
  <si>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</si>
  <si>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</si>
  <si>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</si>
  <si>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</si>
  <si>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</si>
  <si>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</si>
  <si>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</si>
  <si>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</si>
  <si>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</si>
  <si>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</si>
  <si>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</si>
  <si>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</si>
  <si>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</si>
  <si>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</si>
  <si>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</si>
  <si>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</si>
  <si>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</si>
  <si>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</si>
  <si>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</si>
  <si>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</si>
  <si>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</si>
  <si>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</si>
  <si>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</si>
  <si>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</si>
  <si>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</si>
  <si>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</si>
  <si>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</si>
  <si>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</si>
  <si>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</si>
  <si>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</si>
  <si>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</si>
  <si>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</si>
  <si>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</si>
  <si>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</si>
  <si>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</si>
  <si>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</si>
  <si>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</si>
  <si>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</si>
  <si>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</si>
  <si>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</si>
  <si>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</si>
  <si>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</si>
  <si>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</si>
  <si>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</si>
  <si>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</si>
  <si>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</si>
  <si>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</si>
  <si>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</si>
  <si>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大分県九重町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</si>
  <si>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</si>
  <si>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</si>
  <si>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</si>
  <si>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</si>
  <si>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</si>
  <si>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</si>
  <si>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</si>
  <si>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</si>
  <si>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</si>
  <si>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</si>
  <si>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</si>
  <si>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</si>
  <si>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</si>
  <si>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</si>
  <si>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</si>
  <si>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</si>
  <si>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</si>
  <si>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</si>
  <si>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</si>
  <si>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</si>
  <si>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</si>
  <si>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</si>
  <si>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</si>
  <si>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</si>
  <si>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</si>
  <si>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</si>
  <si>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</si>
  <si>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</si>
  <si>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</si>
  <si>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</si>
  <si>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</si>
  <si>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</si>
  <si>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</si>
  <si>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</si>
  <si>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</si>
  <si>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</si>
  <si>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</si>
  <si>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</si>
  <si>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</si>
  <si>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</si>
  <si>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</si>
  <si>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</si>
  <si>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</si>
  <si>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</si>
  <si>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</si>
  <si>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</si>
  <si>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</si>
  <si>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</si>
  <si>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</si>
  <si>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</si>
  <si>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</si>
  <si>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</si>
  <si>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</si>
  <si>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</si>
  <si>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</si>
  <si>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</si>
  <si>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</si>
  <si>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</si>
  <si>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</si>
  <si>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</si>
  <si>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</si>
  <si>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</si>
  <si>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</si>
  <si>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</si>
  <si>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</si>
  <si>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</si>
  <si>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</si>
  <si>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</si>
  <si>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</si>
  <si>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</si>
  <si>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</si>
  <si>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</si>
  <si>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</si>
  <si>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</si>
  <si>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</si>
  <si>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</si>
  <si>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</si>
  <si>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</si>
  <si>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</si>
  <si>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</si>
  <si>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</si>
  <si>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</si>
  <si>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</si>
  <si>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</si>
  <si>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</si>
  <si>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</si>
  <si>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</si>
  <si>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</si>
  <si>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</si>
  <si>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</si>
  <si>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</si>
  <si>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</si>
  <si>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</si>
  <si>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</si>
  <si>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</si>
  <si>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</si>
  <si>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</si>
  <si>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</si>
  <si>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</si>
  <si>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</si>
  <si>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</si>
  <si>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</si>
  <si>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</si>
  <si>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</si>
  <si>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</si>
  <si>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</si>
  <si>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</si>
  <si>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</si>
  <si>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</si>
  <si>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</si>
  <si>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</si>
  <si>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</si>
  <si>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</si>
  <si>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</si>
  <si>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</si>
  <si>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</si>
  <si>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</si>
  <si>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</si>
  <si>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</si>
  <si>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</si>
  <si>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</si>
  <si>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</si>
  <si>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</si>
  <si>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</si>
  <si>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</si>
  <si>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</si>
  <si>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</si>
  <si>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</si>
  <si>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</si>
  <si>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</si>
  <si>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</si>
  <si>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</si>
  <si>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</si>
  <si>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</si>
  <si>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</si>
  <si>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</si>
  <si>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</si>
  <si>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</si>
  <si>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</si>
  <si>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</si>
  <si>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</si>
  <si>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</si>
  <si>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</si>
  <si>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</si>
  <si>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</si>
  <si>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</si>
  <si>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</si>
  <si>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</si>
  <si>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</si>
  <si>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大分県九重町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</si>
  <si>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</si>
  <si>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</si>
  <si>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</si>
  <si>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</si>
  <si>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</si>
  <si>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</si>
  <si>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</si>
  <si>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</si>
  <si>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</si>
  <si>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</si>
  <si>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</si>
  <si>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</si>
  <si>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</si>
  <si>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</si>
  <si>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</si>
  <si>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</si>
  <si>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</si>
  <si>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</si>
  <si>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</si>
  <si>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</si>
  <si>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飯田高原診療所特別会計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</si>
  <si>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</si>
  <si>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</si>
  <si>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</si>
  <si>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</si>
  <si>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</si>
  <si>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</si>
  <si>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</si>
  <si>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</si>
  <si>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</si>
  <si>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</si>
  <si>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</si>
  <si>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</si>
  <si>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</si>
  <si>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</si>
  <si>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</si>
  <si>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</si>
  <si>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</si>
  <si>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</si>
  <si>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t>
    <phoneticPr fontId="5"/>
  </si>
  <si>
    <t>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</si>
  <si>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</si>
  <si>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</si>
  <si>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</si>
  <si>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</si>
  <si>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</si>
  <si>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</si>
  <si>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</si>
  <si>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</si>
  <si>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</si>
  <si>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</si>
  <si>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</si>
  <si>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</si>
  <si>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</si>
  <si>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</si>
  <si>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</si>
  <si>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</si>
  <si>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</si>
  <si>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</si>
  <si>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</si>
  <si>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</si>
  <si>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</si>
  <si>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</si>
  <si>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</si>
  <si>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</si>
  <si>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</si>
  <si>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</si>
  <si>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</si>
  <si>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</si>
  <si>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</si>
  <si>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</si>
  <si>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</si>
  <si>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</si>
  <si>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</si>
  <si>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</si>
  <si>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</si>
  <si>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</si>
  <si>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</si>
  <si>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</si>
  <si>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</si>
  <si>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</si>
  <si>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</si>
  <si>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</si>
  <si>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</si>
  <si>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</si>
  <si>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</si>
  <si>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</si>
  <si>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</si>
  <si>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</si>
  <si>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</si>
  <si>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</si>
  <si>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</si>
  <si>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</si>
  <si>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</si>
  <si>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</si>
  <si>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</si>
  <si>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</si>
  <si>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</si>
  <si>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</si>
  <si>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</si>
  <si>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</si>
  <si>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</si>
  <si>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</si>
  <si>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</si>
  <si>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</si>
  <si>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</si>
  <si>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</si>
  <si>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介護サービス事業特別会計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</si>
  <si>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</si>
  <si>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</si>
  <si>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</si>
  <si>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</si>
  <si>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</si>
  <si>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</si>
  <si>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</si>
  <si>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</si>
  <si>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</si>
  <si>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</si>
  <si>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</si>
  <si>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</si>
  <si>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</si>
  <si>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</si>
  <si>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</si>
  <si>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</si>
  <si>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</si>
  <si>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</si>
  <si>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</si>
  <si>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</si>
  <si>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</si>
  <si>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</si>
  <si>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</si>
  <si>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</si>
  <si>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</si>
  <si>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</si>
  <si>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</si>
  <si>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</si>
  <si>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</si>
  <si>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</si>
  <si>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</si>
  <si>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</si>
  <si>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</si>
  <si>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</si>
  <si>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</si>
  <si>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</si>
  <si>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</si>
  <si>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</si>
  <si>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</si>
  <si>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</si>
  <si>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</si>
  <si>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</si>
  <si>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</si>
  <si>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</si>
  <si>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</si>
  <si>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</si>
  <si>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</si>
  <si>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</si>
  <si>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</si>
  <si>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</si>
  <si>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</si>
  <si>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</si>
  <si>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</si>
  <si>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</si>
  <si>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</si>
  <si>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</si>
  <si>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</si>
  <si>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</si>
  <si>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</si>
  <si>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</si>
  <si>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</si>
  <si>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</si>
  <si>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</si>
  <si>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</si>
  <si>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</si>
  <si>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</si>
  <si>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</si>
  <si>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</si>
  <si>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</si>
  <si>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</si>
  <si>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</si>
  <si>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</si>
  <si>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</si>
  <si>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</si>
  <si>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</si>
  <si>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</si>
  <si>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</si>
  <si>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</si>
  <si>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</si>
  <si>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</si>
  <si>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</si>
  <si>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</si>
  <si>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</si>
  <si>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</si>
  <si>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</si>
  <si>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</si>
  <si>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</si>
  <si>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</si>
  <si>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</si>
  <si>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</si>
  <si>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</si>
  <si>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</si>
  <si>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</si>
  <si>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</si>
  <si>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</si>
  <si>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</si>
  <si>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</si>
  <si>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1.23</t>
  </si>
  <si>
    <t>▲ 1.85</t>
  </si>
  <si>
    <t>▲ 8.01</t>
  </si>
  <si>
    <t>▲ 9.49</t>
  </si>
  <si>
    <t>一般会計</t>
  </si>
  <si>
    <t>介護保険特別会計</t>
  </si>
  <si>
    <t>国民健康保険特別会計</t>
  </si>
  <si>
    <t>水道特別会計</t>
  </si>
  <si>
    <t>飯田高原診療所特別会計</t>
  </si>
  <si>
    <t>後期高齢者医療特別会計</t>
  </si>
  <si>
    <t>介護サービス事業特別会計</t>
  </si>
  <si>
    <t>その他会計（赤字）</t>
  </si>
  <si>
    <t>その他会計（黒字）</t>
  </si>
  <si>
    <t>H25末</t>
    <phoneticPr fontId="5"/>
  </si>
  <si>
    <t>H26末</t>
    <phoneticPr fontId="5"/>
  </si>
  <si>
    <t>H27末</t>
    <phoneticPr fontId="5"/>
  </si>
  <si>
    <t>H28末</t>
    <phoneticPr fontId="5"/>
  </si>
  <si>
    <t>H29末</t>
    <phoneticPr fontId="5"/>
  </si>
  <si>
    <t>基金から959百万繰入</t>
    <rPh sb="0" eb="2">
      <t>キキン</t>
    </rPh>
    <rPh sb="7" eb="9">
      <t>ヒャクマン</t>
    </rPh>
    <rPh sb="9" eb="11">
      <t>クリイレ</t>
    </rPh>
    <phoneticPr fontId="2"/>
  </si>
  <si>
    <t>-</t>
    <phoneticPr fontId="2"/>
  </si>
  <si>
    <t>-</t>
    <phoneticPr fontId="2"/>
  </si>
  <si>
    <t>.-</t>
    <phoneticPr fontId="2"/>
  </si>
  <si>
    <t>-</t>
    <phoneticPr fontId="2"/>
  </si>
  <si>
    <t>-</t>
    <phoneticPr fontId="2"/>
  </si>
  <si>
    <t>-</t>
    <phoneticPr fontId="2"/>
  </si>
  <si>
    <t>-</t>
    <phoneticPr fontId="2"/>
  </si>
  <si>
    <t>-</t>
    <phoneticPr fontId="2"/>
  </si>
  <si>
    <t>大分県退職手当組合</t>
    <rPh sb="0" eb="3">
      <t>オオイタケン</t>
    </rPh>
    <rPh sb="3" eb="5">
      <t>タイショク</t>
    </rPh>
    <rPh sb="5" eb="7">
      <t>テアテ</t>
    </rPh>
    <rPh sb="7" eb="9">
      <t>クミアイ</t>
    </rPh>
    <phoneticPr fontId="2"/>
  </si>
  <si>
    <t>大分県消防補償等組合</t>
    <rPh sb="0" eb="3">
      <t>オオイタケン</t>
    </rPh>
    <rPh sb="3" eb="5">
      <t>ショウボウ</t>
    </rPh>
    <rPh sb="5" eb="7">
      <t>ホショウ</t>
    </rPh>
    <rPh sb="7" eb="8">
      <t>トウ</t>
    </rPh>
    <rPh sb="8" eb="10">
      <t>クミアイ</t>
    </rPh>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</si>
  <si>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</si>
  <si>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</si>
  <si>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</si>
  <si>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</si>
  <si>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日田玖珠広域消防組合</t>
    <rPh sb="0" eb="2">
      <t>ヒタ</t>
    </rPh>
    <rPh sb="2" eb="4">
      <t>クス</t>
    </rPh>
    <rPh sb="4" eb="6">
      <t>コウイキ</t>
    </rPh>
    <rPh sb="6" eb="8">
      <t>ショウボウ</t>
    </rPh>
    <rPh sb="8" eb="10">
      <t>クミアイ</t>
    </rPh>
    <phoneticPr fontId="2"/>
  </si>
  <si>
    <t>玖珠九重行政事務組合</t>
    <rPh sb="0" eb="2">
      <t>クス</t>
    </rPh>
    <rPh sb="2" eb="4">
      <t>ココノエ</t>
    </rPh>
    <rPh sb="4" eb="6">
      <t>ギョウセイ</t>
    </rPh>
    <rPh sb="6" eb="8">
      <t>ジム</t>
    </rPh>
    <rPh sb="8" eb="10">
      <t>クミアイ</t>
    </rPh>
    <phoneticPr fontId="2"/>
  </si>
  <si>
    <t>大分県農業農村振興公社</t>
    <rPh sb="0" eb="3">
      <t>オオイタケン</t>
    </rPh>
    <rPh sb="3" eb="5">
      <t>ノウギョウ</t>
    </rPh>
    <rPh sb="5" eb="7">
      <t>ノウソン</t>
    </rPh>
    <rPh sb="7" eb="9">
      <t>シンコウ</t>
    </rPh>
    <rPh sb="9" eb="11">
      <t>コウシャ</t>
    </rPh>
    <phoneticPr fontId="2"/>
  </si>
  <si>
    <t>-</t>
    <phoneticPr fontId="2"/>
  </si>
  <si>
    <t>-</t>
    <phoneticPr fontId="2"/>
  </si>
  <si>
    <t>-</t>
    <phoneticPr fontId="2"/>
  </si>
  <si>
    <t>基金から47百万円繰入</t>
    <rPh sb="0" eb="2">
      <t>キキン</t>
    </rPh>
    <rPh sb="6" eb="8">
      <t>ヒャクマン</t>
    </rPh>
    <rPh sb="8" eb="9">
      <t>エン</t>
    </rPh>
    <rPh sb="9" eb="11">
      <t>クリイレ</t>
    </rPh>
    <phoneticPr fontId="2"/>
  </si>
  <si>
    <t>基金から30百万円繰入</t>
    <rPh sb="0" eb="2">
      <t>キキン</t>
    </rPh>
    <rPh sb="6" eb="8">
      <t>ヒャクマン</t>
    </rPh>
    <rPh sb="8" eb="9">
      <t>エン</t>
    </rPh>
    <rPh sb="9" eb="11">
      <t>クリイレ</t>
    </rPh>
    <phoneticPr fontId="2"/>
  </si>
  <si>
    <t>基金から5百万円繰入</t>
    <rPh sb="0" eb="2">
      <t>キキン</t>
    </rPh>
    <rPh sb="5" eb="7">
      <t>ヒャクマン</t>
    </rPh>
    <rPh sb="7" eb="8">
      <t>エン</t>
    </rPh>
    <rPh sb="8" eb="10">
      <t>クリイレ</t>
    </rPh>
    <phoneticPr fontId="2"/>
  </si>
  <si>
    <t>基金から5百万円繰入</t>
    <rPh sb="0" eb="2">
      <t>キキン</t>
    </rPh>
    <rPh sb="5" eb="8">
      <t>ヒャクマンエン</t>
    </rPh>
    <rPh sb="8" eb="10">
      <t>クリイレ</t>
    </rPh>
    <phoneticPr fontId="2"/>
  </si>
  <si>
    <t>基金からの繰り入れなし</t>
    <rPh sb="0" eb="2">
      <t>キキン</t>
    </rPh>
    <rPh sb="5" eb="6">
      <t>ク</t>
    </rPh>
    <rPh sb="7" eb="8">
      <t>イ</t>
    </rPh>
    <phoneticPr fontId="2"/>
  </si>
  <si>
    <t>基金から31百万円繰入</t>
    <rPh sb="0" eb="2">
      <t>キキン</t>
    </rPh>
    <rPh sb="6" eb="9">
      <t>ヒャクマンエン</t>
    </rPh>
    <rPh sb="9" eb="11">
      <t>クリイレ</t>
    </rPh>
    <phoneticPr fontId="2"/>
  </si>
  <si>
    <t>-</t>
    <phoneticPr fontId="2"/>
  </si>
  <si>
    <t>-</t>
    <phoneticPr fontId="2"/>
  </si>
  <si>
    <t>県所管第三セクター</t>
    <rPh sb="0" eb="1">
      <t>ケン</t>
    </rPh>
    <rPh sb="1" eb="3">
      <t>ショカン</t>
    </rPh>
    <rPh sb="3" eb="5">
      <t>ダイサン</t>
    </rPh>
    <phoneticPr fontId="2"/>
  </si>
  <si>
    <t>町有施設整備基金</t>
  </si>
  <si>
    <t>ふるさと創生事業基金</t>
    <rPh sb="4" eb="6">
      <t>ソウセイ</t>
    </rPh>
    <rPh sb="6" eb="8">
      <t>ジギョウ</t>
    </rPh>
    <rPh sb="8" eb="10">
      <t>キキン</t>
    </rPh>
    <phoneticPr fontId="11"/>
  </si>
  <si>
    <t>九重町福祉基金</t>
    <rPh sb="0" eb="3">
      <t>ココノエマチ</t>
    </rPh>
    <rPh sb="3" eb="5">
      <t>フクシ</t>
    </rPh>
    <rPh sb="5" eb="7">
      <t>キキン</t>
    </rPh>
    <phoneticPr fontId="11"/>
  </si>
  <si>
    <t>スクールバス事業基金</t>
    <rPh sb="6" eb="8">
      <t>ジギョウ</t>
    </rPh>
    <rPh sb="8" eb="10">
      <t>キキン</t>
    </rPh>
    <phoneticPr fontId="11"/>
  </si>
  <si>
    <t>地域振興基金</t>
    <rPh sb="0" eb="2">
      <t>チイキ</t>
    </rPh>
    <rPh sb="2" eb="4">
      <t>シンコウ</t>
    </rPh>
    <rPh sb="4" eb="6">
      <t>キキン</t>
    </rPh>
    <phoneticPr fontId="1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</si>
  <si>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</si>
  <si>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</si>
  <si>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</si>
  <si>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</si>
  <si>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</si>
  <si>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地方債の発行を抑制してきた結果、基金残高と地方債残高のバランスが良好に保たれている。一方、有形固定資産減価償却率は類似団体よりも高くなっている。主な要因として、道路の有形固定資産減価償却率が75.5％、町内に多数存在する橋りょう、トンネルの有形固定資産減価償却率が70.9％であることなどが挙げられる。公共施設等総合管理計画に基づき、老朽化対策に取り組んで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</si>
  <si>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</si>
  <si>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</si>
  <si>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</si>
  <si>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</si>
  <si>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</si>
  <si>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</si>
  <si>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低い水準であり、近年横ばいとなっており、また、将来負担比率についても、地方債の発行を抑制してきた結果、基金残高と地方債残高のバランスが良好に保たれている。今後は、総合こども園建設事業（平成27年度完成）等の大型事業に伴う償還が開始され、実質公債費比率が上昇していくことが考えられるため、引き続き、地方債の発行の抑制に取り組んで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</si>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</sst>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132212</c:v>
                </c:pt>
                <c:pt idx="1">
                  <c:v>162193</c:v>
                </c:pt>
                <c:pt idx="2">
                  <c:v>168868</c:v>
                </c:pt>
                <c:pt idx="3">
                  <c:v>202870</c:v>
                </c:pt>
                <c:pt idx="4">
                  <c:v>167497</c:v>
                </c:pt>
              </c:numCache>
            </c:numRef>
          </c:val>
          <c:smooth val="0"/>
          <c:extLst>
            <c:ext xmlns:c16="http://schemas.microsoft.com/office/drawing/2014/chart" uri="{C3380CC4-5D6E-409C-BE32-E72D297353CC}">
              <c16:uniqueId val="{00000000-D5CB-44CE-8C15-9B6FDC35120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148968</c:v>
                </c:pt>
                <c:pt idx="1">
                  <c:v>188029</c:v>
                </c:pt>
                <c:pt idx="2">
                  <c:v>136954</c:v>
                </c:pt>
                <c:pt idx="3">
                  <c:v>121952</c:v>
                </c:pt>
                <c:pt idx="4">
                  <c:v>129340</c:v>
                </c:pt>
              </c:numCache>
            </c:numRef>
          </c:val>
          <c:smooth val="0"/>
          <c:extLst>
            <c:ext xmlns:c16="http://schemas.microsoft.com/office/drawing/2014/chart" uri="{C3380CC4-5D6E-409C-BE32-E72D297353CC}">
              <c16:uniqueId val="{00000001-D5CB-44CE-8C15-9B6FDC35120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8.58</c:v>
                </c:pt>
                <c:pt idx="1">
                  <c:v>9.1199999999999992</c:v>
                </c:pt>
                <c:pt idx="2">
                  <c:v>9.36</c:v>
                </c:pt>
                <c:pt idx="3">
                  <c:v>10.27</c:v>
                </c:pt>
                <c:pt idx="4">
                  <c:v>9.1199999999999992</c:v>
                </c:pt>
              </c:numCache>
            </c:numRef>
          </c:val>
          <c:extLst>
            <c:ext xmlns:c16="http://schemas.microsoft.com/office/drawing/2014/chart" uri="{C3380CC4-5D6E-409C-BE32-E72D297353CC}">
              <c16:uniqueId val="{00000000-9F63-4F42-9680-035CF2B275B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30.08</c:v>
                </c:pt>
                <c:pt idx="1">
                  <c:v>30.95</c:v>
                </c:pt>
                <c:pt idx="2">
                  <c:v>35.76</c:v>
                </c:pt>
                <c:pt idx="3">
                  <c:v>32.950000000000003</c:v>
                </c:pt>
                <c:pt idx="4">
                  <c:v>30.12</c:v>
                </c:pt>
              </c:numCache>
            </c:numRef>
          </c:val>
          <c:extLst>
            <c:ext xmlns:c16="http://schemas.microsoft.com/office/drawing/2014/chart" uri="{C3380CC4-5D6E-409C-BE32-E72D297353CC}">
              <c16:uniqueId val="{00000001-9F63-4F42-9680-035CF2B275B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-1.23</c:v>
                </c:pt>
                <c:pt idx="1">
                  <c:v>-1.85</c:v>
                </c:pt>
                <c:pt idx="2">
                  <c:v>0.19</c:v>
                </c:pt>
                <c:pt idx="3">
                  <c:v>-8.01</c:v>
                </c:pt>
                <c:pt idx="4">
                  <c:v>-9.49</c:v>
                </c:pt>
              </c:numCache>
            </c:numRef>
          </c:val>
          <c:smooth val="0"/>
          <c:extLst>
            <c:ext xmlns:c16="http://schemas.microsoft.com/office/drawing/2014/chart" uri="{C3380CC4-5D6E-409C-BE32-E72D297353CC}">
              <c16:uniqueId val="{00000002-9F63-4F42-9680-035CF2B275B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7BE-40A7-B8A9-12C5375988B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7BE-40A7-B8A9-12C5375988B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7BE-40A7-B8A9-12C5375988BF}"/>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0.05</c:v>
                </c:pt>
                <c:pt idx="2">
                  <c:v>#N/A</c:v>
                </c:pt>
                <c:pt idx="3">
                  <c:v>0.04</c:v>
                </c:pt>
                <c:pt idx="4">
                  <c:v>#N/A</c:v>
                </c:pt>
                <c:pt idx="5">
                  <c:v>0</c:v>
                </c:pt>
                <c:pt idx="6">
                  <c:v>#N/A</c:v>
                </c:pt>
                <c:pt idx="7">
                  <c:v>0</c:v>
                </c:pt>
                <c:pt idx="8">
                  <c:v>#N/A</c:v>
                </c:pt>
                <c:pt idx="9">
                  <c:v>0</c:v>
                </c:pt>
              </c:numCache>
            </c:numRef>
          </c:val>
          <c:extLst>
            <c:ext xmlns:c16="http://schemas.microsoft.com/office/drawing/2014/chart" uri="{C3380CC4-5D6E-409C-BE32-E72D297353CC}">
              <c16:uniqueId val="{00000003-57BE-40A7-B8A9-12C5375988B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4-57BE-40A7-B8A9-12C5375988BF}"/>
            </c:ext>
          </c:extLst>
        </c:ser>
        <c:ser>
          <c:idx val="5"/>
          <c:order val="5"/>
          <c:tx>
            <c:strRef>
              <c:f>データシート!$A$32</c:f>
              <c:strCache>
                <c:ptCount val="1"/>
                <c:pt idx="0">
                  <c:v>飯田高原診療所特別会計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0.04</c:v>
                </c:pt>
                <c:pt idx="2">
                  <c:v>#N/A</c:v>
                </c:pt>
                <c:pt idx="3">
                  <c:v>0.09</c:v>
                </c:pt>
                <c:pt idx="4">
                  <c:v>#N/A</c:v>
                </c:pt>
                <c:pt idx="5">
                  <c:v>0.04</c:v>
                </c:pt>
                <c:pt idx="6">
                  <c:v>#N/A</c:v>
                </c:pt>
                <c:pt idx="7">
                  <c:v>0.06</c:v>
                </c:pt>
                <c:pt idx="8">
                  <c:v>#N/A</c:v>
                </c:pt>
                <c:pt idx="9">
                  <c:v>0.04</c:v>
                </c:pt>
              </c:numCache>
            </c:numRef>
          </c:val>
          <c:extLst>
            <c:ext xmlns:c16="http://schemas.microsoft.com/office/drawing/2014/chart" uri="{C3380CC4-5D6E-409C-BE32-E72D297353CC}">
              <c16:uniqueId val="{00000005-57BE-40A7-B8A9-12C5375988BF}"/>
            </c:ext>
          </c:extLst>
        </c:ser>
        <c:ser>
          <c:idx val="6"/>
          <c:order val="6"/>
          <c:tx>
            <c:strRef>
              <c:f>データシート!$A$33</c:f>
              <c:strCache>
                <c:ptCount val="1"/>
                <c:pt idx="0">
                  <c:v>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0.15</c:v>
                </c:pt>
                <c:pt idx="2">
                  <c:v>#N/A</c:v>
                </c:pt>
                <c:pt idx="3">
                  <c:v>0.11</c:v>
                </c:pt>
                <c:pt idx="4">
                  <c:v>#N/A</c:v>
                </c:pt>
                <c:pt idx="5">
                  <c:v>0.06</c:v>
                </c:pt>
                <c:pt idx="6">
                  <c:v>#N/A</c:v>
                </c:pt>
                <c:pt idx="7">
                  <c:v>0.77</c:v>
                </c:pt>
                <c:pt idx="8">
                  <c:v>#N/A</c:v>
                </c:pt>
                <c:pt idx="9">
                  <c:v>0.49</c:v>
                </c:pt>
              </c:numCache>
            </c:numRef>
          </c:val>
          <c:extLst>
            <c:ext xmlns:c16="http://schemas.microsoft.com/office/drawing/2014/chart" uri="{C3380CC4-5D6E-409C-BE32-E72D297353CC}">
              <c16:uniqueId val="{00000006-57BE-40A7-B8A9-12C5375988BF}"/>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0.2</c:v>
                </c:pt>
                <c:pt idx="2">
                  <c:v>#N/A</c:v>
                </c:pt>
                <c:pt idx="3">
                  <c:v>0.3</c:v>
                </c:pt>
                <c:pt idx="4">
                  <c:v>#N/A</c:v>
                </c:pt>
                <c:pt idx="5">
                  <c:v>0.7</c:v>
                </c:pt>
                <c:pt idx="6">
                  <c:v>#N/A</c:v>
                </c:pt>
                <c:pt idx="7">
                  <c:v>2.0299999999999998</c:v>
                </c:pt>
                <c:pt idx="8">
                  <c:v>#N/A</c:v>
                </c:pt>
                <c:pt idx="9">
                  <c:v>1.95</c:v>
                </c:pt>
              </c:numCache>
            </c:numRef>
          </c:val>
          <c:extLst>
            <c:ext xmlns:c16="http://schemas.microsoft.com/office/drawing/2014/chart" uri="{C3380CC4-5D6E-409C-BE32-E72D297353CC}">
              <c16:uniqueId val="{00000007-57BE-40A7-B8A9-12C5375988BF}"/>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1.21</c:v>
                </c:pt>
                <c:pt idx="2">
                  <c:v>#N/A</c:v>
                </c:pt>
                <c:pt idx="3">
                  <c:v>1.4</c:v>
                </c:pt>
                <c:pt idx="4">
                  <c:v>#N/A</c:v>
                </c:pt>
                <c:pt idx="5">
                  <c:v>1.67</c:v>
                </c:pt>
                <c:pt idx="6">
                  <c:v>#N/A</c:v>
                </c:pt>
                <c:pt idx="7">
                  <c:v>1.97</c:v>
                </c:pt>
                <c:pt idx="8">
                  <c:v>#N/A</c:v>
                </c:pt>
                <c:pt idx="9">
                  <c:v>2.2000000000000002</c:v>
                </c:pt>
              </c:numCache>
            </c:numRef>
          </c:val>
          <c:extLst>
            <c:ext xmlns:c16="http://schemas.microsoft.com/office/drawing/2014/chart" uri="{C3380CC4-5D6E-409C-BE32-E72D297353CC}">
              <c16:uniqueId val="{00000008-57BE-40A7-B8A9-12C5375988B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8.52</c:v>
                </c:pt>
                <c:pt idx="2">
                  <c:v>#N/A</c:v>
                </c:pt>
                <c:pt idx="3">
                  <c:v>9.02</c:v>
                </c:pt>
                <c:pt idx="4">
                  <c:v>#N/A</c:v>
                </c:pt>
                <c:pt idx="5">
                  <c:v>9.31</c:v>
                </c:pt>
                <c:pt idx="6">
                  <c:v>#N/A</c:v>
                </c:pt>
                <c:pt idx="7">
                  <c:v>10.210000000000001</c:v>
                </c:pt>
                <c:pt idx="8">
                  <c:v>#N/A</c:v>
                </c:pt>
                <c:pt idx="9">
                  <c:v>9.07</c:v>
                </c:pt>
              </c:numCache>
            </c:numRef>
          </c:val>
          <c:extLst>
            <c:ext xmlns:c16="http://schemas.microsoft.com/office/drawing/2014/chart" uri="{C3380CC4-5D6E-409C-BE32-E72D297353CC}">
              <c16:uniqueId val="{00000009-57BE-40A7-B8A9-12C5375988B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565</c:v>
                </c:pt>
                <c:pt idx="5">
                  <c:v>579</c:v>
                </c:pt>
                <c:pt idx="8">
                  <c:v>601</c:v>
                </c:pt>
                <c:pt idx="11">
                  <c:v>555</c:v>
                </c:pt>
                <c:pt idx="14">
                  <c:v>585</c:v>
                </c:pt>
              </c:numCache>
            </c:numRef>
          </c:val>
          <c:extLst>
            <c:ext xmlns:c16="http://schemas.microsoft.com/office/drawing/2014/chart" uri="{C3380CC4-5D6E-409C-BE32-E72D297353CC}">
              <c16:uniqueId val="{00000000-34F7-412F-BDD3-2B47CDB41D8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4F7-412F-BDD3-2B47CDB41D8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4F7-412F-BDD3-2B47CDB41D8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41</c:v>
                </c:pt>
                <c:pt idx="3">
                  <c:v>34</c:v>
                </c:pt>
                <c:pt idx="6">
                  <c:v>28</c:v>
                </c:pt>
                <c:pt idx="9">
                  <c:v>28</c:v>
                </c:pt>
                <c:pt idx="12">
                  <c:v>28</c:v>
                </c:pt>
              </c:numCache>
            </c:numRef>
          </c:val>
          <c:extLst>
            <c:ext xmlns:c16="http://schemas.microsoft.com/office/drawing/2014/chart" uri="{C3380CC4-5D6E-409C-BE32-E72D297353CC}">
              <c16:uniqueId val="{00000003-34F7-412F-BDD3-2B47CDB41D8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18</c:v>
                </c:pt>
                <c:pt idx="3">
                  <c:v>11</c:v>
                </c:pt>
                <c:pt idx="6">
                  <c:v>6</c:v>
                </c:pt>
                <c:pt idx="9">
                  <c:v>4</c:v>
                </c:pt>
                <c:pt idx="12">
                  <c:v>2</c:v>
                </c:pt>
              </c:numCache>
            </c:numRef>
          </c:val>
          <c:extLst>
            <c:ext xmlns:c16="http://schemas.microsoft.com/office/drawing/2014/chart" uri="{C3380CC4-5D6E-409C-BE32-E72D297353CC}">
              <c16:uniqueId val="{00000004-34F7-412F-BDD3-2B47CDB41D8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4F7-412F-BDD3-2B47CDB41D8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4F7-412F-BDD3-2B47CDB41D8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653</c:v>
                </c:pt>
                <c:pt idx="3">
                  <c:v>694</c:v>
                </c:pt>
                <c:pt idx="6">
                  <c:v>737</c:v>
                </c:pt>
                <c:pt idx="9">
                  <c:v>702</c:v>
                </c:pt>
                <c:pt idx="12">
                  <c:v>772</c:v>
                </c:pt>
              </c:numCache>
            </c:numRef>
          </c:val>
          <c:extLst>
            <c:ext xmlns:c16="http://schemas.microsoft.com/office/drawing/2014/chart" uri="{C3380CC4-5D6E-409C-BE32-E72D297353CC}">
              <c16:uniqueId val="{00000007-34F7-412F-BDD3-2B47CDB41D8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147</c:v>
                </c:pt>
                <c:pt idx="2">
                  <c:v>#N/A</c:v>
                </c:pt>
                <c:pt idx="3">
                  <c:v>#N/A</c:v>
                </c:pt>
                <c:pt idx="4">
                  <c:v>160</c:v>
                </c:pt>
                <c:pt idx="5">
                  <c:v>#N/A</c:v>
                </c:pt>
                <c:pt idx="6">
                  <c:v>#N/A</c:v>
                </c:pt>
                <c:pt idx="7">
                  <c:v>170</c:v>
                </c:pt>
                <c:pt idx="8">
                  <c:v>#N/A</c:v>
                </c:pt>
                <c:pt idx="9">
                  <c:v>#N/A</c:v>
                </c:pt>
                <c:pt idx="10">
                  <c:v>179</c:v>
                </c:pt>
                <c:pt idx="11">
                  <c:v>#N/A</c:v>
                </c:pt>
                <c:pt idx="12">
                  <c:v>#N/A</c:v>
                </c:pt>
                <c:pt idx="13">
                  <c:v>217</c:v>
                </c:pt>
                <c:pt idx="14">
                  <c:v>#N/A</c:v>
                </c:pt>
              </c:numCache>
            </c:numRef>
          </c:val>
          <c:smooth val="0"/>
          <c:extLst>
            <c:ext xmlns:c16="http://schemas.microsoft.com/office/drawing/2014/chart" uri="{C3380CC4-5D6E-409C-BE32-E72D297353CC}">
              <c16:uniqueId val="{00000008-34F7-412F-BDD3-2B47CDB41D8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5243</c:v>
                </c:pt>
                <c:pt idx="5">
                  <c:v>5440</c:v>
                </c:pt>
                <c:pt idx="8">
                  <c:v>5395</c:v>
                </c:pt>
                <c:pt idx="11">
                  <c:v>5252</c:v>
                </c:pt>
                <c:pt idx="14">
                  <c:v>5143</c:v>
                </c:pt>
              </c:numCache>
            </c:numRef>
          </c:val>
          <c:extLst>
            <c:ext xmlns:c16="http://schemas.microsoft.com/office/drawing/2014/chart" uri="{C3380CC4-5D6E-409C-BE32-E72D297353CC}">
              <c16:uniqueId val="{00000000-21A8-450A-8129-A198856F739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241</c:v>
                </c:pt>
                <c:pt idx="5">
                  <c:v>206</c:v>
                </c:pt>
                <c:pt idx="8">
                  <c:v>306</c:v>
                </c:pt>
                <c:pt idx="11">
                  <c:v>296</c:v>
                </c:pt>
                <c:pt idx="14">
                  <c:v>239</c:v>
                </c:pt>
              </c:numCache>
            </c:numRef>
          </c:val>
          <c:extLst>
            <c:ext xmlns:c16="http://schemas.microsoft.com/office/drawing/2014/chart" uri="{C3380CC4-5D6E-409C-BE32-E72D297353CC}">
              <c16:uniqueId val="{00000001-21A8-450A-8129-A198856F739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6987</c:v>
                </c:pt>
                <c:pt idx="5">
                  <c:v>7135</c:v>
                </c:pt>
                <c:pt idx="8">
                  <c:v>7066</c:v>
                </c:pt>
                <c:pt idx="11">
                  <c:v>7189</c:v>
                </c:pt>
                <c:pt idx="14">
                  <c:v>7034</c:v>
                </c:pt>
              </c:numCache>
            </c:numRef>
          </c:val>
          <c:extLst>
            <c:ext xmlns:c16="http://schemas.microsoft.com/office/drawing/2014/chart" uri="{C3380CC4-5D6E-409C-BE32-E72D297353CC}">
              <c16:uniqueId val="{00000002-21A8-450A-8129-A198856F739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1A8-450A-8129-A198856F739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1A8-450A-8129-A198856F739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1A8-450A-8129-A198856F739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794</c:v>
                </c:pt>
                <c:pt idx="3">
                  <c:v>937</c:v>
                </c:pt>
                <c:pt idx="6">
                  <c:v>859</c:v>
                </c:pt>
                <c:pt idx="9">
                  <c:v>477</c:v>
                </c:pt>
                <c:pt idx="12">
                  <c:v>342</c:v>
                </c:pt>
              </c:numCache>
            </c:numRef>
          </c:val>
          <c:extLst>
            <c:ext xmlns:c16="http://schemas.microsoft.com/office/drawing/2014/chart" uri="{C3380CC4-5D6E-409C-BE32-E72D297353CC}">
              <c16:uniqueId val="{00000006-21A8-450A-8129-A198856F739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196</c:v>
                </c:pt>
                <c:pt idx="3">
                  <c:v>160</c:v>
                </c:pt>
                <c:pt idx="6">
                  <c:v>132</c:v>
                </c:pt>
                <c:pt idx="9">
                  <c:v>120</c:v>
                </c:pt>
                <c:pt idx="12">
                  <c:v>106</c:v>
                </c:pt>
              </c:numCache>
            </c:numRef>
          </c:val>
          <c:extLst>
            <c:ext xmlns:c16="http://schemas.microsoft.com/office/drawing/2014/chart" uri="{C3380CC4-5D6E-409C-BE32-E72D297353CC}">
              <c16:uniqueId val="{00000007-21A8-450A-8129-A198856F739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142</c:v>
                </c:pt>
                <c:pt idx="3">
                  <c:v>122</c:v>
                </c:pt>
                <c:pt idx="6">
                  <c:v>113</c:v>
                </c:pt>
                <c:pt idx="9">
                  <c:v>88</c:v>
                </c:pt>
                <c:pt idx="12">
                  <c:v>52</c:v>
                </c:pt>
              </c:numCache>
            </c:numRef>
          </c:val>
          <c:extLst>
            <c:ext xmlns:c16="http://schemas.microsoft.com/office/drawing/2014/chart" uri="{C3380CC4-5D6E-409C-BE32-E72D297353CC}">
              <c16:uniqueId val="{00000008-21A8-450A-8129-A198856F739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1A8-450A-8129-A198856F739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6352</c:v>
                </c:pt>
                <c:pt idx="3">
                  <c:v>6737</c:v>
                </c:pt>
                <c:pt idx="6">
                  <c:v>6713</c:v>
                </c:pt>
                <c:pt idx="9">
                  <c:v>6501</c:v>
                </c:pt>
                <c:pt idx="12">
                  <c:v>6285</c:v>
                </c:pt>
              </c:numCache>
            </c:numRef>
          </c:val>
          <c:extLst>
            <c:ext xmlns:c16="http://schemas.microsoft.com/office/drawing/2014/chart" uri="{C3380CC4-5D6E-409C-BE32-E72D297353CC}">
              <c16:uniqueId val="{0000000A-21A8-450A-8129-A198856F739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1A8-450A-8129-A198856F739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1477</c:v>
                </c:pt>
                <c:pt idx="1">
                  <c:v>1322</c:v>
                </c:pt>
                <c:pt idx="2">
                  <c:v>1199</c:v>
                </c:pt>
              </c:numCache>
            </c:numRef>
          </c:val>
          <c:extLst>
            <c:ext xmlns:c16="http://schemas.microsoft.com/office/drawing/2014/chart" uri="{C3380CC4-5D6E-409C-BE32-E72D297353CC}">
              <c16:uniqueId val="{00000000-62AC-4E63-BEB3-EC62F523FF5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1118</c:v>
                </c:pt>
                <c:pt idx="1">
                  <c:v>1360</c:v>
                </c:pt>
                <c:pt idx="2">
                  <c:v>1476</c:v>
                </c:pt>
              </c:numCache>
            </c:numRef>
          </c:val>
          <c:extLst>
            <c:ext xmlns:c16="http://schemas.microsoft.com/office/drawing/2014/chart" uri="{C3380CC4-5D6E-409C-BE32-E72D297353CC}">
              <c16:uniqueId val="{00000001-62AC-4E63-BEB3-EC62F523FF5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4272</c:v>
                </c:pt>
                <c:pt idx="1">
                  <c:v>4286</c:v>
                </c:pt>
                <c:pt idx="2">
                  <c:v>4108</c:v>
                </c:pt>
              </c:numCache>
            </c:numRef>
          </c:val>
          <c:extLst>
            <c:ext xmlns:c16="http://schemas.microsoft.com/office/drawing/2014/chart" uri="{C3380CC4-5D6E-409C-BE32-E72D297353CC}">
              <c16:uniqueId val="{00000002-62AC-4E63-BEB3-EC62F523FF5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{6BAA7CF0-FC5C-479E-8CE5-45F4C543E751}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664-4ED3-87C9-00196160F3B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{9DD9FED3-8413-4334-91E3-DD376F665772}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664-4ED3-87C9-00196160F3B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{48886F57-22E9-44EA-9986-414DE8AA0DCB}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664-4ED3-87C9-00196160F3B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{89DF68B0-2965-4BA8-9F0E-73ED44DA3463}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664-4ED3-87C9-00196160F3B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{D7D4C85E-5864-446E-AF39-F881E1052906}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664-4ED3-87C9-00196160F3B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{ED6A7C9D-95A5-4C13-98B1-75154D2E7960}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664-4ED3-87C9-00196160F3B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{A6CFE148-3896-4BCC-8BA5-A0662A4C8FC7}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664-4ED3-87C9-00196160F3B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{465B5CFB-C58F-4452-9533-2BDAA0114888}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664-4ED3-87C9-00196160F3B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{2BB3E04F-0006-4773-AA05-4E47AAEB25E2}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664-4ED3-87C9-00196160F3B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67.599999999999994</c:v>
                </c:pt>
                <c:pt idx="16">
                  <c:v>70.7</c:v>
                </c:pt>
                <c:pt idx="24">
                  <c:v>71.8</c:v>
                </c:pt>
                <c:pt idx="32">
                  <c:v>72.8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664-4ED3-87C9-00196160F3B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{C27944B6-5784-4396-B9CB-AEF3FC0E486E}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664-4ED3-87C9-00196160F3B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{EC8CD11D-775E-4603-82C6-54A181017884}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664-4ED3-87C9-00196160F3B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{931AA049-F2A9-4C36-AD50-E41DE93814E0}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664-4ED3-87C9-00196160F3B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{87F57275-9AFE-4BE4-8D56-073A55C355CF}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664-4ED3-87C9-00196160F3B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{AFE46462-C7F5-45CB-A5D1-3638B9525AC2}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664-4ED3-87C9-00196160F3B5}"/>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{6FE1353E-0429-470B-A315-0D83321DABA0}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664-4ED3-87C9-00196160F3B5}"/>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{6AE74DF0-F497-48B9-A7E1-9C1AE7823E71}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664-4ED3-87C9-00196160F3B5}"/>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{EDBB5A76-9C00-4A51-8D1F-544C3123A41E}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664-4ED3-87C9-00196160F3B5}"/>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{F129E9B0-636D-4484-A302-470C5E983EEF}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664-4ED3-87C9-00196160F3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55.3</c:v>
                </c:pt>
                <c:pt idx="16">
                  <c:v>56.3</c:v>
                </c:pt>
                <c:pt idx="24">
                  <c:v>58.3</c:v>
                </c:pt>
                <c:pt idx="32">
                  <c:v>59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D664-4ED3-87C9-00196160F3B5}"/>
            </c:ext>
          </c:extLst>
        </c:ser>
        <c:dLbls>
          <c:showLegendKey val="0"/>
          <c:showVal val="1"/>
          <c:showCatName val="0"/>
          <c:showSerName val="0"/>
          <c:showPercent val="0"/>
          <c:showBubbleSize val="0"/>
        </c:dLbls>
        <c:axId val="46179840"/>
        <c:axId val="46181760"/>
      </c:scatterChart>
      <c:valAx>
        <c:axId val="46179840"/>
        <c:scaling>
          <c:orientation val="minMax"/>
          <c:max val="59.4"/>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{43E02BE6-219D-41D6-A934-705E556459E1}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283-4A75-A0E2-9A526CC5F49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{3E3DE8E7-BB86-49A6-9B81-4F5E0139BA49}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283-4A75-A0E2-9A526CC5F49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{3C6BD6D5-708B-4E73-8EAE-33F77C1D5CE1}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283-4A75-A0E2-9A526CC5F49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{AAEC3143-28AD-4228-B1DA-E18380F0D2F3}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283-4A75-A0E2-9A526CC5F49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{AFCBB562-7D40-4278-AD58-36F17924A718}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283-4A75-A0E2-9A526CC5F49D}"/>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{0FCB6133-D663-41F8-9FE9-68AEE96F3040}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283-4A75-A0E2-9A526CC5F49D}"/>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{98C78D3F-43DB-4638-A1D3-FC0ACE25879B}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283-4A75-A0E2-9A526CC5F49D}"/>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{B2E36390-2472-4373-B2CD-E4446AA7AF68}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283-4A75-A0E2-9A526CC5F49D}"/>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{3E2CC9EC-515D-4D4D-98C9-32822CB11547}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283-4A75-A0E2-9A526CC5F49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5.0999999999999996</c:v>
                </c:pt>
                <c:pt idx="8">
                  <c:v>4.4000000000000004</c:v>
                </c:pt>
                <c:pt idx="16">
                  <c:v>4.4000000000000004</c:v>
                </c:pt>
                <c:pt idx="24">
                  <c:v>4.7</c:v>
                </c:pt>
                <c:pt idx="32">
                  <c:v>5.4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283-4A75-A0E2-9A526CC5F49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{01B4B17C-BEB4-4CEB-A65A-38E62FBCB957}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283-4A75-A0E2-9A526CC5F49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{E7CDD66D-94FB-4CC7-8E39-9BBA4AC5DFCF}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283-4A75-A0E2-9A526CC5F49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{31B604A2-20A6-411B-AE2D-BC7965610646}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283-4A75-A0E2-9A526CC5F49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{2EBAA611-CD72-4D3B-B43D-3020D577289A}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283-4A75-A0E2-9A526CC5F49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{D74C13ED-C6D8-48CF-863F-8E2015DC4313}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283-4A75-A0E2-9A526CC5F49D}"/>
                </c:ext>
              </c:extLst>
            </c:dLbl>
            <c:dLbl>
              <c:idx val="8"/>
              <c:layout>
                <c:manualLayout>
                  <c:x val="-3.0343319526001892E-2"/>
                  <c:y val="-9.3162954900551959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{980A76C3-6D18-4CD2-BC8D-A398BE59108F}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283-4A75-A0E2-9A526CC5F49D}"/>
                </c:ext>
              </c:extLst>
            </c:dLbl>
            <c:dLbl>
              <c:idx val="16"/>
              <c:layout>
                <c:manualLayout>
                  <c:x val="-3.3052663712219377E-2"/>
                  <c:y val="-8.9837058113975826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{EFE97401-B333-4D9E-AF43-6FF2EB2A9861}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283-4A75-A0E2-9A526CC5F49D}"/>
                </c:ext>
              </c:extLst>
            </c:dLbl>
            <c:dLbl>
              <c:idx val="24"/>
              <c:layout>
                <c:manualLayout>
                  <c:x val="-3.1697991619110633E-2"/>
                  <c:y val="-1.4412733139850689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{8544A163-42E4-416F-BE04-677BC8905E07}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283-4A75-A0E2-9A526CC5F49D}"/>
                </c:ext>
              </c:extLst>
            </c:dLbl>
            <c:dLbl>
              <c:idx val="32"/>
              <c:layout>
                <c:manualLayout>
                  <c:x val="-3.1697991619110633E-2"/>
                  <c:y val="-5.225418468436696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{BC5F491D-DBB4-49E3-9F64-A66B13A23840}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283-4A75-A0E2-9A526CC5F49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8.6</c:v>
                </c:pt>
                <c:pt idx="16">
                  <c:v>8.5</c:v>
                </c:pt>
                <c:pt idx="24">
                  <c:v>8.5</c:v>
                </c:pt>
                <c:pt idx="32">
                  <c:v>8.6</c:v>
                </c:pt>
              </c:numCache>
            </c:numRef>
          </c:xVal>
          <c:yVal>
            <c:numRef>
              <c:f>公会計指標分析・財政指標組合せ分析表!$BP$77:$DC$77</c:f>
              <c:numCache>
                <c:formatCode>#,##0.0;"▲ "#,##0.0</c:formatCode>
                <c:ptCount val="40"/>
                <c:pt idx="0">
                  <c:v>54</c:v>
                </c:pt>
                <c:pt idx="8">
                  <c:v>0</c:v>
                </c:pt>
                <c:pt idx="16">
                  <c:v>0</c:v>
                </c:pt>
                <c:pt idx="24">
                  <c:v>0</c:v>
                </c:pt>
                <c:pt idx="32">
                  <c:v>0</c:v>
                </c:pt>
              </c:numCache>
            </c:numRef>
          </c:yVal>
          <c:smooth val="0"/>
          <c:extLst>
            <c:ext xmlns:c16="http://schemas.microsoft.com/office/drawing/2014/chart" uri="{C3380CC4-5D6E-409C-BE32-E72D297353CC}">
              <c16:uniqueId val="{00000013-A283-4A75-A0E2-9A526CC5F49D}"/>
            </c:ext>
          </c:extLst>
        </c:ser>
        <c:dLbls>
          <c:showLegendKey val="0"/>
          <c:showVal val="1"/>
          <c:showCatName val="0"/>
          <c:showSerName val="0"/>
          <c:showPercent val="0"/>
          <c:showBubbleSize val="0"/>
        </c:dLbls>
        <c:axId val="84219776"/>
        <c:axId val="84234240"/>
      </c:scatterChart>
      <c:valAx>
        <c:axId val="84219776"/>
        <c:scaling>
          <c:orientation val="minMax"/>
          <c:max val="11.799999999999999"/>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3"/>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大分県九重町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特徴としては、普通交付税に算入される公債費の割合が高く、結果として比率が全国的にも低い状況にある。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また、公債費の増は、過疎対策事業債及び臨時財政対策債の増であり、その他のものは例年並みで、今後についても急な変化はないものと見込んでいる。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今後は、総合こども園建設事業（平成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年度完成）等の大型事業に伴う償還が開始される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年度がピークであ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り、防災行政無線デジタル化整備に伴う緊防債等もあるものの、全体としては減少していく見込みである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令和元年度を償還額のピークと見込んでいるため、今度の借り入れ・償還等とのバランスを見ながら、適正な積立額を検討していく。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大分県九重町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将来負担額は、地方債の現在高及び退職手当負担見込額が減少したことにより、総額においても前年度と比較して減少した。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充当可能財源等については、おおむね良好な状態といえる。特定財源（主に使用料等）については、引き続き新たな収入源の確保・拡大を行う。</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将来負担は、良好な状況が続いて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、引き続き基金残高と地方債残高とのバランスを保てるよう努める。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大分県九重町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・基金全体としては、財調の減の他に、町有施設整備基金において、大型事業（ふれあい交流センター・公営住宅建設等）に対しての取り崩しにより減少している。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定目的基金の一部において、具体的な活用策が定まっていないため、その方策についても提示できづらく、また、基金積立に対する特定財源があるものについては、不確定要素が多いことから、将来推計が立てづらい。今後は、個別施設計画に基づく、各施設の除却等を町有施設整備基金において対応することが想定さ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・町有施設整備基金：町有施設を整備するため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・ふるさと創生事業基金：ふるさと創生事業計画に基づく事業及び九重町まちづくり寄付金条例規定に基づく事業に充てる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・九重町福祉基金：福祉事業の円滑な運営を図るため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・スクールバス事業基金：スクールバス事業の経費・スクールバス事業の実施に充てる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・地域振興基金：本格的な高齢化社会の到来に備え、九重町における福祉活動の促進及び快適な生活環境の形成等を図るため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・町有施設整備基金：ふれあい交流施設や公営住宅の建設など、大型のハード事業が続いたため取崩が多くなっている。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・ふるさと創生事業基金：ふるさと納税の増額及びバイナリー発電所熱料金収入による積立の増。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・町有施設整備基金については、大吊橋施設分（約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億円）及びその他の公共施設分（約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億円）という基金内訳である。大吊橋施設については、将来的な大規模改修対策費としての積立金であり、当時の建設事業費、約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億円を目標としている。その他の公共施設分としては、独自に策定した財政推計により、今後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年間で約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億円の基金が必要となることから、その他の突発的な事業に備えて、施設の更新・長寿命化対策費、約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億円を目標に掲げている。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・余剰財源を利用した、繰入額の減額を行わなかったため。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億円）を維持するように調整を行っていくが、適正な率については随時検討する。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・余剰財源を利用し、繰入額を減額及び積立金の増額を図ったため。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については、過去に行った大型事業に係る公債費が高止まりすることから、一般財源の圧迫を避けるため、基金取崩しを行う予定である。よって、余剰財源については減債基金への積み増しを中心に行い、現在高（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億）を維持していくよう調整を行っていく。財調同様、適正な額については随時検討する。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大分県九重町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9,530
9,435
271.37
7,747,111
7,217,702
363,058
3,980,353
6,284,716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年度に策定した公共施設等総合管理計画において、公共施設等の総延床面積を</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を掲げ、老朽化した施設の更新にあたっては、他の公共施設等との複合化や多機能化、廃止を進めている。有形固定資産減価償却率については、上昇傾向であるため、さらに取り組みを進め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9" name="テキスト ボックス 58"/>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1" name="テキスト ボックス 60"/>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9" name="テキスト ボックス 68"/>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71" name="直線コネクタ 70"/>
        <xdr:cNvCxnSpPr/>
      </xdr:nvCxnSpPr>
      <xdr:spPr>
        <a:xfrm flipV="1">
          <a:off x="4760595" y="5255260"/>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72" name="有形固定資産減価償却率最小値テキスト"/>
        <xdr:cNvSpPr txBox="1"/>
      </xdr:nvSpPr>
      <xdr:spPr>
        <a:xfrm>
          <a:off x="4813300"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73" name="直線コネクタ 72"/>
        <xdr:cNvCxnSpPr/>
      </xdr:nvCxnSpPr>
      <xdr:spPr>
        <a:xfrm>
          <a:off x="4673600" y="649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74" name="有形固定資産減価償却率最大値テキスト"/>
        <xdr:cNvSpPr txBox="1"/>
      </xdr:nvSpPr>
      <xdr:spPr>
        <a:xfrm>
          <a:off x="4813300" y="503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75" name="直線コネクタ 74"/>
        <xdr:cNvCxnSpPr/>
      </xdr:nvCxnSpPr>
      <xdr:spPr>
        <a:xfrm>
          <a:off x="4673600" y="525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22242</xdr:rowOff>
    </xdr:from>
    <xdr:ext cx="405111" cy="259045"/>
    <xdr:sp macro="" textlink="">
      <xdr:nvSpPr>
        <xdr:cNvPr id="76" name="有形固定資産減価償却率平均値テキスト"/>
        <xdr:cNvSpPr txBox="1"/>
      </xdr:nvSpPr>
      <xdr:spPr>
        <a:xfrm>
          <a:off x="4813300" y="5765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77" name="フローチャート: 判断 76"/>
        <xdr:cNvSpPr/>
      </xdr:nvSpPr>
      <xdr:spPr>
        <a:xfrm>
          <a:off x="47117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78" name="フローチャート: 判断 77"/>
        <xdr:cNvSpPr/>
      </xdr:nvSpPr>
      <xdr:spPr>
        <a:xfrm>
          <a:off x="4000500" y="580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9" name="フローチャート: 判断 78"/>
        <xdr:cNvSpPr/>
      </xdr:nvSpPr>
      <xdr:spPr>
        <a:xfrm>
          <a:off x="3238500" y="584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123698</xdr:rowOff>
    </xdr:from>
    <xdr:to>
      <xdr:col>11</xdr:col>
      <xdr:colOff>187325</xdr:colOff>
      <xdr:row>30</xdr:row>
      <xdr:rowOff>53848</xdr:rowOff>
    </xdr:to>
    <xdr:sp macro="" textlink="">
      <xdr:nvSpPr>
        <xdr:cNvPr id="80" name="フローチャート: 判断 79"/>
        <xdr:cNvSpPr/>
      </xdr:nvSpPr>
      <xdr:spPr>
        <a:xfrm>
          <a:off x="2476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88773</xdr:rowOff>
    </xdr:from>
    <xdr:to>
      <xdr:col>23</xdr:col>
      <xdr:colOff>136525</xdr:colOff>
      <xdr:row>28</xdr:row>
      <xdr:rowOff>18923</xdr:rowOff>
    </xdr:to>
    <xdr:sp macro="" textlink="">
      <xdr:nvSpPr>
        <xdr:cNvPr id="86" name="楕円 85"/>
        <xdr:cNvSpPr/>
      </xdr:nvSpPr>
      <xdr:spPr>
        <a:xfrm>
          <a:off x="4711700" y="548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111650</xdr:rowOff>
    </xdr:from>
    <xdr:ext cx="405111" cy="259045"/>
    <xdr:sp macro="" textlink="">
      <xdr:nvSpPr>
        <xdr:cNvPr id="87" name="有形固定資産減価償却率該当値テキスト"/>
        <xdr:cNvSpPr txBox="1"/>
      </xdr:nvSpPr>
      <xdr:spPr>
        <a:xfrm>
          <a:off x="4813300" y="5340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110363</xdr:rowOff>
    </xdr:from>
    <xdr:to>
      <xdr:col>19</xdr:col>
      <xdr:colOff>187325</xdr:colOff>
      <xdr:row>28</xdr:row>
      <xdr:rowOff>40513</xdr:rowOff>
    </xdr:to>
    <xdr:sp macro="" textlink="">
      <xdr:nvSpPr>
        <xdr:cNvPr id="88" name="楕円 87"/>
        <xdr:cNvSpPr/>
      </xdr:nvSpPr>
      <xdr:spPr>
        <a:xfrm>
          <a:off x="4000500" y="551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139573</xdr:rowOff>
    </xdr:from>
    <xdr:to>
      <xdr:col>23</xdr:col>
      <xdr:colOff>85725</xdr:colOff>
      <xdr:row>27</xdr:row>
      <xdr:rowOff>161163</xdr:rowOff>
    </xdr:to>
    <xdr:cxnSp macro="">
      <xdr:nvCxnSpPr>
        <xdr:cNvPr id="89" name="直線コネクタ 88"/>
        <xdr:cNvCxnSpPr/>
      </xdr:nvCxnSpPr>
      <xdr:spPr>
        <a:xfrm flipV="1">
          <a:off x="4051300" y="5540248"/>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134112</xdr:rowOff>
    </xdr:from>
    <xdr:to>
      <xdr:col>15</xdr:col>
      <xdr:colOff>187325</xdr:colOff>
      <xdr:row>28</xdr:row>
      <xdr:rowOff>64262</xdr:rowOff>
    </xdr:to>
    <xdr:sp macro="" textlink="">
      <xdr:nvSpPr>
        <xdr:cNvPr id="90" name="楕円 89"/>
        <xdr:cNvSpPr/>
      </xdr:nvSpPr>
      <xdr:spPr>
        <a:xfrm>
          <a:off x="3238500" y="553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161163</xdr:rowOff>
    </xdr:from>
    <xdr:to>
      <xdr:col>19</xdr:col>
      <xdr:colOff>136525</xdr:colOff>
      <xdr:row>28</xdr:row>
      <xdr:rowOff>13462</xdr:rowOff>
    </xdr:to>
    <xdr:cxnSp macro="">
      <xdr:nvCxnSpPr>
        <xdr:cNvPr id="91" name="直線コネクタ 90"/>
        <xdr:cNvCxnSpPr/>
      </xdr:nvCxnSpPr>
      <xdr:spPr>
        <a:xfrm flipV="1">
          <a:off x="3289300" y="5561838"/>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29591</xdr:rowOff>
    </xdr:from>
    <xdr:to>
      <xdr:col>11</xdr:col>
      <xdr:colOff>187325</xdr:colOff>
      <xdr:row>28</xdr:row>
      <xdr:rowOff>131191</xdr:rowOff>
    </xdr:to>
    <xdr:sp macro="" textlink="">
      <xdr:nvSpPr>
        <xdr:cNvPr id="92" name="楕円 91"/>
        <xdr:cNvSpPr/>
      </xdr:nvSpPr>
      <xdr:spPr>
        <a:xfrm>
          <a:off x="2476500" y="560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13462</xdr:rowOff>
    </xdr:from>
    <xdr:to>
      <xdr:col>15</xdr:col>
      <xdr:colOff>136525</xdr:colOff>
      <xdr:row>28</xdr:row>
      <xdr:rowOff>80391</xdr:rowOff>
    </xdr:to>
    <xdr:cxnSp macro="">
      <xdr:nvCxnSpPr>
        <xdr:cNvPr id="93" name="直線コネクタ 92"/>
        <xdr:cNvCxnSpPr/>
      </xdr:nvCxnSpPr>
      <xdr:spPr>
        <a:xfrm flipV="1">
          <a:off x="2527300" y="5585587"/>
          <a:ext cx="762000" cy="6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151655</xdr:rowOff>
    </xdr:from>
    <xdr:ext cx="405111" cy="259045"/>
    <xdr:sp macro="" textlink="">
      <xdr:nvSpPr>
        <xdr:cNvPr id="94" name="n_1aveValue有形固定資産減価償却率"/>
        <xdr:cNvSpPr txBox="1"/>
      </xdr:nvSpPr>
      <xdr:spPr>
        <a:xfrm>
          <a:off x="3836044" y="5895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23385</xdr:rowOff>
    </xdr:from>
    <xdr:ext cx="405111" cy="259045"/>
    <xdr:sp macro="" textlink="">
      <xdr:nvSpPr>
        <xdr:cNvPr id="95" name="n_2aveValue有形固定資産減価償却率"/>
        <xdr:cNvSpPr txBox="1"/>
      </xdr:nvSpPr>
      <xdr:spPr>
        <a:xfrm>
          <a:off x="3086744" y="5938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44975</xdr:rowOff>
    </xdr:from>
    <xdr:ext cx="405111" cy="259045"/>
    <xdr:sp macro="" textlink="">
      <xdr:nvSpPr>
        <xdr:cNvPr id="96" name="n_3aveValue有形固定資産減価償却率"/>
        <xdr:cNvSpPr txBox="1"/>
      </xdr:nvSpPr>
      <xdr:spPr>
        <a:xfrm>
          <a:off x="2324744" y="5960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57040</xdr:rowOff>
    </xdr:from>
    <xdr:ext cx="405111" cy="259045"/>
    <xdr:sp macro="" textlink="">
      <xdr:nvSpPr>
        <xdr:cNvPr id="97" name="n_1mainValue有形固定資産減価償却率"/>
        <xdr:cNvSpPr txBox="1"/>
      </xdr:nvSpPr>
      <xdr:spPr>
        <a:xfrm>
          <a:off x="3836044" y="5286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80789</xdr:rowOff>
    </xdr:from>
    <xdr:ext cx="405111" cy="259045"/>
    <xdr:sp macro="" textlink="">
      <xdr:nvSpPr>
        <xdr:cNvPr id="98" name="n_2mainValue有形固定資産減価償却率"/>
        <xdr:cNvSpPr txBox="1"/>
      </xdr:nvSpPr>
      <xdr:spPr>
        <a:xfrm>
          <a:off x="3086744" y="5310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147718</xdr:rowOff>
    </xdr:from>
    <xdr:ext cx="405111" cy="259045"/>
    <xdr:sp macro="" textlink="">
      <xdr:nvSpPr>
        <xdr:cNvPr id="99" name="n_3mainValue有形固定資産減価償却率"/>
        <xdr:cNvSpPr txBox="1"/>
      </xdr:nvSpPr>
      <xdr:spPr>
        <a:xfrm>
          <a:off x="2324744" y="537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2" name="正方形/長方形 10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交付税算入率の高い地方債の借入を行っていることや、今後の公共施設の老朽対策事業を見据えた基金への積立をおこなっていることなどから、充当可能財源等が将来負担額を上回っている。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6" name="テキスト ボックス 115"/>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6" name="テキスト ボックス 125"/>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130" name="直線コネクタ 129"/>
        <xdr:cNvCxnSpPr/>
      </xdr:nvCxnSpPr>
      <xdr:spPr>
        <a:xfrm flipV="1">
          <a:off x="14793595" y="5316329"/>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31"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32" name="直線コネクタ 131"/>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133" name="債務償還比率最大値テキスト"/>
        <xdr:cNvSpPr txBox="1"/>
      </xdr:nvSpPr>
      <xdr:spPr>
        <a:xfrm>
          <a:off x="14846300" y="5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134" name="直線コネクタ 133"/>
        <xdr:cNvCxnSpPr/>
      </xdr:nvCxnSpPr>
      <xdr:spPr>
        <a:xfrm>
          <a:off x="14706600" y="531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45946</xdr:rowOff>
    </xdr:from>
    <xdr:ext cx="469744" cy="259045"/>
    <xdr:sp macro="" textlink="">
      <xdr:nvSpPr>
        <xdr:cNvPr id="135" name="債務償還比率平均値テキスト"/>
        <xdr:cNvSpPr txBox="1"/>
      </xdr:nvSpPr>
      <xdr:spPr>
        <a:xfrm>
          <a:off x="14846300" y="5960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136" name="フローチャート: 判断 135"/>
        <xdr:cNvSpPr/>
      </xdr:nvSpPr>
      <xdr:spPr>
        <a:xfrm>
          <a:off x="14744700" y="61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137" name="フローチャート: 判断 136"/>
        <xdr:cNvSpPr/>
      </xdr:nvSpPr>
      <xdr:spPr>
        <a:xfrm>
          <a:off x="14033500" y="61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153070</xdr:rowOff>
    </xdr:from>
    <xdr:ext cx="469744" cy="259045"/>
    <xdr:sp macro="" textlink="">
      <xdr:nvSpPr>
        <xdr:cNvPr id="143" name="n_1aveValue債務償還比率"/>
        <xdr:cNvSpPr txBox="1"/>
      </xdr:nvSpPr>
      <xdr:spPr>
        <a:xfrm>
          <a:off x="13836727" y="5896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大分県九重町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9,530
9,435
271.37
7,747,111
7,217,702
363,058
3,980,353
6,284,716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xdr:cNvCxnSpPr/>
      </xdr:nvCxnSpPr>
      <xdr:spPr>
        <a:xfrm flipV="1">
          <a:off x="4634865" y="578739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13352</xdr:rowOff>
    </xdr:from>
    <xdr:ext cx="405111" cy="259045"/>
    <xdr:sp macro="" textlink="">
      <xdr:nvSpPr>
        <xdr:cNvPr id="57" name="【道路】&#10;有形固定資産減価償却率最小値テキスト"/>
        <xdr:cNvSpPr txBox="1"/>
      </xdr:nvSpPr>
      <xdr:spPr>
        <a:xfrm>
          <a:off x="4673600"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xdr:cNvCxnSpPr/>
      </xdr:nvCxnSpPr>
      <xdr:spPr>
        <a:xfrm>
          <a:off x="4546600" y="721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59" name="【道路】&#10;有形固定資産減価償却率最大値テキスト"/>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62882</xdr:rowOff>
    </xdr:from>
    <xdr:ext cx="405111" cy="259045"/>
    <xdr:sp macro="" textlink="">
      <xdr:nvSpPr>
        <xdr:cNvPr id="61" name="【道路】&#10;有形固定資産減価償却率平均値テキスト"/>
        <xdr:cNvSpPr txBox="1"/>
      </xdr:nvSpPr>
      <xdr:spPr>
        <a:xfrm>
          <a:off x="4673600" y="640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xdr:cNvSpPr/>
      </xdr:nvSpPr>
      <xdr:spPr>
        <a:xfrm>
          <a:off x="45847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xdr:cNvSpPr/>
      </xdr:nvSpPr>
      <xdr:spPr>
        <a:xfrm>
          <a:off x="2857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130175</xdr:rowOff>
    </xdr:from>
    <xdr:to>
      <xdr:col>24</xdr:col>
      <xdr:colOff>114300</xdr:colOff>
      <xdr:row>36</xdr:row>
      <xdr:rowOff>60325</xdr:rowOff>
    </xdr:to>
    <xdr:sp macro="" textlink="">
      <xdr:nvSpPr>
        <xdr:cNvPr id="71" name="楕円 70"/>
        <xdr:cNvSpPr/>
      </xdr:nvSpPr>
      <xdr:spPr>
        <a:xfrm>
          <a:off x="4584700" y="6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153052</xdr:rowOff>
    </xdr:from>
    <xdr:ext cx="405111" cy="259045"/>
    <xdr:sp macro="" textlink="">
      <xdr:nvSpPr>
        <xdr:cNvPr id="72" name="【道路】&#10;有形固定資産減価償却率該当値テキスト"/>
        <xdr:cNvSpPr txBox="1"/>
      </xdr:nvSpPr>
      <xdr:spPr>
        <a:xfrm>
          <a:off x="4673600"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153035</xdr:rowOff>
    </xdr:from>
    <xdr:to>
      <xdr:col>20</xdr:col>
      <xdr:colOff>38100</xdr:colOff>
      <xdr:row>36</xdr:row>
      <xdr:rowOff>83185</xdr:rowOff>
    </xdr:to>
    <xdr:sp macro="" textlink="">
      <xdr:nvSpPr>
        <xdr:cNvPr id="73" name="楕円 72"/>
        <xdr:cNvSpPr/>
      </xdr:nvSpPr>
      <xdr:spPr>
        <a:xfrm>
          <a:off x="3746500" y="615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9525</xdr:rowOff>
    </xdr:from>
    <xdr:to>
      <xdr:col>24</xdr:col>
      <xdr:colOff>63500</xdr:colOff>
      <xdr:row>36</xdr:row>
      <xdr:rowOff>32385</xdr:rowOff>
    </xdr:to>
    <xdr:cxnSp macro="">
      <xdr:nvCxnSpPr>
        <xdr:cNvPr id="74" name="直線コネクタ 73"/>
        <xdr:cNvCxnSpPr/>
      </xdr:nvCxnSpPr>
      <xdr:spPr>
        <a:xfrm flipV="1">
          <a:off x="3797300" y="618172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4445</xdr:rowOff>
    </xdr:from>
    <xdr:to>
      <xdr:col>15</xdr:col>
      <xdr:colOff>101600</xdr:colOff>
      <xdr:row>36</xdr:row>
      <xdr:rowOff>106045</xdr:rowOff>
    </xdr:to>
    <xdr:sp macro="" textlink="">
      <xdr:nvSpPr>
        <xdr:cNvPr id="75" name="楕円 74"/>
        <xdr:cNvSpPr/>
      </xdr:nvSpPr>
      <xdr:spPr>
        <a:xfrm>
          <a:off x="28575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32385</xdr:rowOff>
    </xdr:from>
    <xdr:to>
      <xdr:col>19</xdr:col>
      <xdr:colOff>177800</xdr:colOff>
      <xdr:row>36</xdr:row>
      <xdr:rowOff>55245</xdr:rowOff>
    </xdr:to>
    <xdr:cxnSp macro="">
      <xdr:nvCxnSpPr>
        <xdr:cNvPr id="76" name="直線コネクタ 75"/>
        <xdr:cNvCxnSpPr/>
      </xdr:nvCxnSpPr>
      <xdr:spPr>
        <a:xfrm flipV="1">
          <a:off x="2908300" y="62045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31115</xdr:rowOff>
    </xdr:from>
    <xdr:to>
      <xdr:col>10</xdr:col>
      <xdr:colOff>165100</xdr:colOff>
      <xdr:row>36</xdr:row>
      <xdr:rowOff>132715</xdr:rowOff>
    </xdr:to>
    <xdr:sp macro="" textlink="">
      <xdr:nvSpPr>
        <xdr:cNvPr id="77" name="楕円 76"/>
        <xdr:cNvSpPr/>
      </xdr:nvSpPr>
      <xdr:spPr>
        <a:xfrm>
          <a:off x="19685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55245</xdr:rowOff>
    </xdr:from>
    <xdr:to>
      <xdr:col>15</xdr:col>
      <xdr:colOff>50800</xdr:colOff>
      <xdr:row>36</xdr:row>
      <xdr:rowOff>81915</xdr:rowOff>
    </xdr:to>
    <xdr:cxnSp macro="">
      <xdr:nvCxnSpPr>
        <xdr:cNvPr id="78" name="直線コネクタ 77"/>
        <xdr:cNvCxnSpPr/>
      </xdr:nvCxnSpPr>
      <xdr:spPr>
        <a:xfrm flipV="1">
          <a:off x="2019300" y="622744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79" name="n_1aveValue【道路】&#10;有形固定資産減価償却率"/>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60977</xdr:rowOff>
    </xdr:from>
    <xdr:ext cx="405111" cy="259045"/>
    <xdr:sp macro="" textlink="">
      <xdr:nvSpPr>
        <xdr:cNvPr id="80" name="n_2aveValue【道路】&#10;有形固定資産減価償却率"/>
        <xdr:cNvSpPr txBox="1"/>
      </xdr:nvSpPr>
      <xdr:spPr>
        <a:xfrm>
          <a:off x="2705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80027</xdr:rowOff>
    </xdr:from>
    <xdr:ext cx="405111" cy="259045"/>
    <xdr:sp macro="" textlink="">
      <xdr:nvSpPr>
        <xdr:cNvPr id="81" name="n_3aveValue【道路】&#10;有形固定資産減価償却率"/>
        <xdr:cNvSpPr txBox="1"/>
      </xdr:nvSpPr>
      <xdr:spPr>
        <a:xfrm>
          <a:off x="1816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99712</xdr:rowOff>
    </xdr:from>
    <xdr:ext cx="405111" cy="259045"/>
    <xdr:sp macro="" textlink="">
      <xdr:nvSpPr>
        <xdr:cNvPr id="82" name="n_1mainValue【道路】&#10;有形固定資産減価償却率"/>
        <xdr:cNvSpPr txBox="1"/>
      </xdr:nvSpPr>
      <xdr:spPr>
        <a:xfrm>
          <a:off x="3582044" y="592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122572</xdr:rowOff>
    </xdr:from>
    <xdr:ext cx="405111" cy="259045"/>
    <xdr:sp macro="" textlink="">
      <xdr:nvSpPr>
        <xdr:cNvPr id="83" name="n_2mainValue【道路】&#10;有形固定資産減価償却率"/>
        <xdr:cNvSpPr txBox="1"/>
      </xdr:nvSpPr>
      <xdr:spPr>
        <a:xfrm>
          <a:off x="27057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149242</xdr:rowOff>
    </xdr:from>
    <xdr:ext cx="405111" cy="259045"/>
    <xdr:sp macro="" textlink="">
      <xdr:nvSpPr>
        <xdr:cNvPr id="84" name="n_3mainValue【道路】&#10;有形固定資産減価償却率"/>
        <xdr:cNvSpPr txBox="1"/>
      </xdr:nvSpPr>
      <xdr:spPr>
        <a:xfrm>
          <a:off x="1816744"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8" name="テキスト ボックス 97"/>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108" name="直線コネクタ 107"/>
        <xdr:cNvCxnSpPr/>
      </xdr:nvCxnSpPr>
      <xdr:spPr>
        <a:xfrm flipV="1">
          <a:off x="10476865" y="5758164"/>
          <a:ext cx="0" cy="147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9" name="【道路】&#10;一人当たり延長最小値テキスト"/>
        <xdr:cNvSpPr txBox="1"/>
      </xdr:nvSpPr>
      <xdr:spPr>
        <a:xfrm>
          <a:off x="10515600" y="723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10" name="直線コネクタ 109"/>
        <xdr:cNvCxnSpPr/>
      </xdr:nvCxnSpPr>
      <xdr:spPr>
        <a:xfrm>
          <a:off x="10388600" y="722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11" name="【道路】&#10;一人当たり延長最大値テキスト"/>
        <xdr:cNvSpPr txBox="1"/>
      </xdr:nvSpPr>
      <xdr:spPr>
        <a:xfrm>
          <a:off x="10515600" y="553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12" name="直線コネクタ 111"/>
        <xdr:cNvCxnSpPr/>
      </xdr:nvCxnSpPr>
      <xdr:spPr>
        <a:xfrm>
          <a:off x="10388600" y="575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130352</xdr:rowOff>
    </xdr:from>
    <xdr:ext cx="534377" cy="259045"/>
    <xdr:sp macro="" textlink="">
      <xdr:nvSpPr>
        <xdr:cNvPr id="113" name="【道路】&#10;一人当たり延長平均値テキスト"/>
        <xdr:cNvSpPr txBox="1"/>
      </xdr:nvSpPr>
      <xdr:spPr>
        <a:xfrm>
          <a:off x="10515600" y="6816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14" name="フローチャート: 判断 113"/>
        <xdr:cNvSpPr/>
      </xdr:nvSpPr>
      <xdr:spPr>
        <a:xfrm>
          <a:off x="10426700" y="696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15" name="フローチャート: 判断 114"/>
        <xdr:cNvSpPr/>
      </xdr:nvSpPr>
      <xdr:spPr>
        <a:xfrm>
          <a:off x="9588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16" name="フローチャート: 判断 115"/>
        <xdr:cNvSpPr/>
      </xdr:nvSpPr>
      <xdr:spPr>
        <a:xfrm>
          <a:off x="8699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121016</xdr:rowOff>
    </xdr:from>
    <xdr:to>
      <xdr:col>41</xdr:col>
      <xdr:colOff>101600</xdr:colOff>
      <xdr:row>41</xdr:row>
      <xdr:rowOff>51166</xdr:rowOff>
    </xdr:to>
    <xdr:sp macro="" textlink="">
      <xdr:nvSpPr>
        <xdr:cNvPr id="117" name="フローチャート: 判断 116"/>
        <xdr:cNvSpPr/>
      </xdr:nvSpPr>
      <xdr:spPr>
        <a:xfrm>
          <a:off x="7810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168191</xdr:rowOff>
    </xdr:from>
    <xdr:to>
      <xdr:col>55</xdr:col>
      <xdr:colOff>50800</xdr:colOff>
      <xdr:row>41</xdr:row>
      <xdr:rowOff>98341</xdr:rowOff>
    </xdr:to>
    <xdr:sp macro="" textlink="">
      <xdr:nvSpPr>
        <xdr:cNvPr id="123" name="楕円 122"/>
        <xdr:cNvSpPr/>
      </xdr:nvSpPr>
      <xdr:spPr>
        <a:xfrm>
          <a:off x="10426700" y="702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146618</xdr:rowOff>
    </xdr:from>
    <xdr:ext cx="534377" cy="259045"/>
    <xdr:sp macro="" textlink="">
      <xdr:nvSpPr>
        <xdr:cNvPr id="124" name="【道路】&#10;一人当たり延長該当値テキスト"/>
        <xdr:cNvSpPr txBox="1"/>
      </xdr:nvSpPr>
      <xdr:spPr>
        <a:xfrm>
          <a:off x="10515600" y="700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171403</xdr:rowOff>
    </xdr:from>
    <xdr:to>
      <xdr:col>50</xdr:col>
      <xdr:colOff>165100</xdr:colOff>
      <xdr:row>41</xdr:row>
      <xdr:rowOff>101553</xdr:rowOff>
    </xdr:to>
    <xdr:sp macro="" textlink="">
      <xdr:nvSpPr>
        <xdr:cNvPr id="125" name="楕円 124"/>
        <xdr:cNvSpPr/>
      </xdr:nvSpPr>
      <xdr:spPr>
        <a:xfrm>
          <a:off x="9588500" y="702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47541</xdr:rowOff>
    </xdr:from>
    <xdr:to>
      <xdr:col>55</xdr:col>
      <xdr:colOff>0</xdr:colOff>
      <xdr:row>41</xdr:row>
      <xdr:rowOff>50753</xdr:rowOff>
    </xdr:to>
    <xdr:cxnSp macro="">
      <xdr:nvCxnSpPr>
        <xdr:cNvPr id="126" name="直線コネクタ 125"/>
        <xdr:cNvCxnSpPr/>
      </xdr:nvCxnSpPr>
      <xdr:spPr>
        <a:xfrm flipV="1">
          <a:off x="9639300" y="7076991"/>
          <a:ext cx="838200" cy="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3401</xdr:rowOff>
    </xdr:from>
    <xdr:to>
      <xdr:col>46</xdr:col>
      <xdr:colOff>38100</xdr:colOff>
      <xdr:row>41</xdr:row>
      <xdr:rowOff>105001</xdr:rowOff>
    </xdr:to>
    <xdr:sp macro="" textlink="">
      <xdr:nvSpPr>
        <xdr:cNvPr id="127" name="楕円 126"/>
        <xdr:cNvSpPr/>
      </xdr:nvSpPr>
      <xdr:spPr>
        <a:xfrm>
          <a:off x="8699500" y="703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50753</xdr:rowOff>
    </xdr:from>
    <xdr:to>
      <xdr:col>50</xdr:col>
      <xdr:colOff>114300</xdr:colOff>
      <xdr:row>41</xdr:row>
      <xdr:rowOff>54201</xdr:rowOff>
    </xdr:to>
    <xdr:cxnSp macro="">
      <xdr:nvCxnSpPr>
        <xdr:cNvPr id="128" name="直線コネクタ 127"/>
        <xdr:cNvCxnSpPr/>
      </xdr:nvCxnSpPr>
      <xdr:spPr>
        <a:xfrm flipV="1">
          <a:off x="8750300" y="7080203"/>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18873</xdr:rowOff>
    </xdr:from>
    <xdr:to>
      <xdr:col>41</xdr:col>
      <xdr:colOff>101600</xdr:colOff>
      <xdr:row>41</xdr:row>
      <xdr:rowOff>120473</xdr:rowOff>
    </xdr:to>
    <xdr:sp macro="" textlink="">
      <xdr:nvSpPr>
        <xdr:cNvPr id="129" name="楕円 128"/>
        <xdr:cNvSpPr/>
      </xdr:nvSpPr>
      <xdr:spPr>
        <a:xfrm>
          <a:off x="7810500" y="70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54201</xdr:rowOff>
    </xdr:from>
    <xdr:to>
      <xdr:col>45</xdr:col>
      <xdr:colOff>177800</xdr:colOff>
      <xdr:row>41</xdr:row>
      <xdr:rowOff>69673</xdr:rowOff>
    </xdr:to>
    <xdr:cxnSp macro="">
      <xdr:nvCxnSpPr>
        <xdr:cNvPr id="130" name="直線コネクタ 129"/>
        <xdr:cNvCxnSpPr/>
      </xdr:nvCxnSpPr>
      <xdr:spPr>
        <a:xfrm flipV="1">
          <a:off x="7861300" y="7083651"/>
          <a:ext cx="889000" cy="1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58000</xdr:rowOff>
    </xdr:from>
    <xdr:ext cx="534377" cy="259045"/>
    <xdr:sp macro="" textlink="">
      <xdr:nvSpPr>
        <xdr:cNvPr id="131" name="n_1aveValue【道路】&#10;一人当たり延長"/>
        <xdr:cNvSpPr txBox="1"/>
      </xdr:nvSpPr>
      <xdr:spPr>
        <a:xfrm>
          <a:off x="93594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51649</xdr:rowOff>
    </xdr:from>
    <xdr:ext cx="534377" cy="259045"/>
    <xdr:sp macro="" textlink="">
      <xdr:nvSpPr>
        <xdr:cNvPr id="132" name="n_2aveValue【道路】&#10;一人当たり延長"/>
        <xdr:cNvSpPr txBox="1"/>
      </xdr:nvSpPr>
      <xdr:spPr>
        <a:xfrm>
          <a:off x="8483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67693</xdr:rowOff>
    </xdr:from>
    <xdr:ext cx="534377" cy="259045"/>
    <xdr:sp macro="" textlink="">
      <xdr:nvSpPr>
        <xdr:cNvPr id="133" name="n_3aveValue【道路】&#10;一人当たり延長"/>
        <xdr:cNvSpPr txBox="1"/>
      </xdr:nvSpPr>
      <xdr:spPr>
        <a:xfrm>
          <a:off x="7594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92680</xdr:rowOff>
    </xdr:from>
    <xdr:ext cx="534377" cy="259045"/>
    <xdr:sp macro="" textlink="">
      <xdr:nvSpPr>
        <xdr:cNvPr id="134" name="n_1mainValue【道路】&#10;一人当たり延長"/>
        <xdr:cNvSpPr txBox="1"/>
      </xdr:nvSpPr>
      <xdr:spPr>
        <a:xfrm>
          <a:off x="9359411" y="712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96128</xdr:rowOff>
    </xdr:from>
    <xdr:ext cx="534377" cy="259045"/>
    <xdr:sp macro="" textlink="">
      <xdr:nvSpPr>
        <xdr:cNvPr id="135" name="n_2mainValue【道路】&#10;一人当たり延長"/>
        <xdr:cNvSpPr txBox="1"/>
      </xdr:nvSpPr>
      <xdr:spPr>
        <a:xfrm>
          <a:off x="8483111" y="712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111600</xdr:rowOff>
    </xdr:from>
    <xdr:ext cx="534377" cy="259045"/>
    <xdr:sp macro="" textlink="">
      <xdr:nvSpPr>
        <xdr:cNvPr id="136" name="n_3mainValue【道路】&#10;一人当たり延長"/>
        <xdr:cNvSpPr txBox="1"/>
      </xdr:nvSpPr>
      <xdr:spPr>
        <a:xfrm>
          <a:off x="7594111" y="714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62" name="直線コネクタ 161"/>
        <xdr:cNvCxnSpPr/>
      </xdr:nvCxnSpPr>
      <xdr:spPr>
        <a:xfrm flipV="1">
          <a:off x="4634865" y="9558746"/>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63" name="【橋りょう・トンネル】&#10;有形固定資産減価償却率最小値テキスト"/>
        <xdr:cNvSpPr txBox="1"/>
      </xdr:nvSpPr>
      <xdr:spPr>
        <a:xfrm>
          <a:off x="4673600" y="1110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64" name="直線コネクタ 163"/>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65" name="【橋りょう・トンネル】&#10;有形固定資産減価償却率最大値テキスト"/>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66" name="直線コネクタ 165"/>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15801</xdr:rowOff>
    </xdr:from>
    <xdr:ext cx="405111" cy="259045"/>
    <xdr:sp macro="" textlink="">
      <xdr:nvSpPr>
        <xdr:cNvPr id="167" name="【橋りょう・トンネル】&#10;有形固定資産減価償却率平均値テキスト"/>
        <xdr:cNvSpPr txBox="1"/>
      </xdr:nvSpPr>
      <xdr:spPr>
        <a:xfrm>
          <a:off x="4673600" y="10131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68" name="フローチャート: 判断 167"/>
        <xdr:cNvSpPr/>
      </xdr:nvSpPr>
      <xdr:spPr>
        <a:xfrm>
          <a:off x="45847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9" name="フローチャート: 判断 168"/>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70" name="フローチャート: 判断 169"/>
        <xdr:cNvSpPr/>
      </xdr:nvSpPr>
      <xdr:spPr>
        <a:xfrm>
          <a:off x="2857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71" name="フローチャート: 判断 170"/>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122283</xdr:rowOff>
    </xdr:from>
    <xdr:to>
      <xdr:col>24</xdr:col>
      <xdr:colOff>114300</xdr:colOff>
      <xdr:row>58</xdr:row>
      <xdr:rowOff>52433</xdr:rowOff>
    </xdr:to>
    <xdr:sp macro="" textlink="">
      <xdr:nvSpPr>
        <xdr:cNvPr id="177" name="楕円 176"/>
        <xdr:cNvSpPr/>
      </xdr:nvSpPr>
      <xdr:spPr>
        <a:xfrm>
          <a:off x="4584700" y="989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145160</xdr:rowOff>
    </xdr:from>
    <xdr:ext cx="405111" cy="259045"/>
    <xdr:sp macro="" textlink="">
      <xdr:nvSpPr>
        <xdr:cNvPr id="178" name="【橋りょう・トンネル】&#10;有形固定資産減価償却率該当値テキスト"/>
        <xdr:cNvSpPr txBox="1"/>
      </xdr:nvSpPr>
      <xdr:spPr>
        <a:xfrm>
          <a:off x="4673600" y="9746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135346</xdr:rowOff>
    </xdr:from>
    <xdr:to>
      <xdr:col>20</xdr:col>
      <xdr:colOff>38100</xdr:colOff>
      <xdr:row>58</xdr:row>
      <xdr:rowOff>65496</xdr:rowOff>
    </xdr:to>
    <xdr:sp macro="" textlink="">
      <xdr:nvSpPr>
        <xdr:cNvPr id="179" name="楕円 178"/>
        <xdr:cNvSpPr/>
      </xdr:nvSpPr>
      <xdr:spPr>
        <a:xfrm>
          <a:off x="3746500" y="990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1633</xdr:rowOff>
    </xdr:from>
    <xdr:to>
      <xdr:col>24</xdr:col>
      <xdr:colOff>63500</xdr:colOff>
      <xdr:row>58</xdr:row>
      <xdr:rowOff>14696</xdr:rowOff>
    </xdr:to>
    <xdr:cxnSp macro="">
      <xdr:nvCxnSpPr>
        <xdr:cNvPr id="180" name="直線コネクタ 179"/>
        <xdr:cNvCxnSpPr/>
      </xdr:nvCxnSpPr>
      <xdr:spPr>
        <a:xfrm flipV="1">
          <a:off x="3797300" y="994573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158206</xdr:rowOff>
    </xdr:from>
    <xdr:to>
      <xdr:col>15</xdr:col>
      <xdr:colOff>101600</xdr:colOff>
      <xdr:row>58</xdr:row>
      <xdr:rowOff>88356</xdr:rowOff>
    </xdr:to>
    <xdr:sp macro="" textlink="">
      <xdr:nvSpPr>
        <xdr:cNvPr id="181" name="楕円 180"/>
        <xdr:cNvSpPr/>
      </xdr:nvSpPr>
      <xdr:spPr>
        <a:xfrm>
          <a:off x="2857500" y="993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14696</xdr:rowOff>
    </xdr:from>
    <xdr:to>
      <xdr:col>19</xdr:col>
      <xdr:colOff>177800</xdr:colOff>
      <xdr:row>58</xdr:row>
      <xdr:rowOff>37556</xdr:rowOff>
    </xdr:to>
    <xdr:cxnSp macro="">
      <xdr:nvCxnSpPr>
        <xdr:cNvPr id="182" name="直線コネクタ 181"/>
        <xdr:cNvCxnSpPr/>
      </xdr:nvCxnSpPr>
      <xdr:spPr>
        <a:xfrm flipV="1">
          <a:off x="2908300" y="99587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163104</xdr:rowOff>
    </xdr:from>
    <xdr:to>
      <xdr:col>10</xdr:col>
      <xdr:colOff>165100</xdr:colOff>
      <xdr:row>58</xdr:row>
      <xdr:rowOff>93254</xdr:rowOff>
    </xdr:to>
    <xdr:sp macro="" textlink="">
      <xdr:nvSpPr>
        <xdr:cNvPr id="183" name="楕円 182"/>
        <xdr:cNvSpPr/>
      </xdr:nvSpPr>
      <xdr:spPr>
        <a:xfrm>
          <a:off x="1968500" y="993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37556</xdr:rowOff>
    </xdr:from>
    <xdr:to>
      <xdr:col>15</xdr:col>
      <xdr:colOff>50800</xdr:colOff>
      <xdr:row>58</xdr:row>
      <xdr:rowOff>42454</xdr:rowOff>
    </xdr:to>
    <xdr:cxnSp macro="">
      <xdr:nvCxnSpPr>
        <xdr:cNvPr id="184" name="直線コネクタ 183"/>
        <xdr:cNvCxnSpPr/>
      </xdr:nvCxnSpPr>
      <xdr:spPr>
        <a:xfrm flipV="1">
          <a:off x="2019300" y="998165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139899</xdr:rowOff>
    </xdr:from>
    <xdr:ext cx="405111" cy="259045"/>
    <xdr:sp macro="" textlink="">
      <xdr:nvSpPr>
        <xdr:cNvPr id="185" name="n_1aveValue【橋りょう・トンネル】&#10;有形固定資産減価償却率"/>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9270</xdr:rowOff>
    </xdr:from>
    <xdr:ext cx="405111" cy="259045"/>
    <xdr:sp macro="" textlink="">
      <xdr:nvSpPr>
        <xdr:cNvPr id="186" name="n_2aveValue【橋りょう・トンネル】&#10;有形固定資産減価償却率"/>
        <xdr:cNvSpPr txBox="1"/>
      </xdr:nvSpPr>
      <xdr:spPr>
        <a:xfrm>
          <a:off x="2705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41927</xdr:rowOff>
    </xdr:from>
    <xdr:ext cx="405111" cy="259045"/>
    <xdr:sp macro="" textlink="">
      <xdr:nvSpPr>
        <xdr:cNvPr id="187" name="n_3aveValue【橋りょう・トンネル】&#10;有形固定資産減価償却率"/>
        <xdr:cNvSpPr txBox="1"/>
      </xdr:nvSpPr>
      <xdr:spPr>
        <a:xfrm>
          <a:off x="1816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82023</xdr:rowOff>
    </xdr:from>
    <xdr:ext cx="405111" cy="259045"/>
    <xdr:sp macro="" textlink="">
      <xdr:nvSpPr>
        <xdr:cNvPr id="188" name="n_1mainValue【橋りょう・トンネル】&#10;有形固定資産減価償却率"/>
        <xdr:cNvSpPr txBox="1"/>
      </xdr:nvSpPr>
      <xdr:spPr>
        <a:xfrm>
          <a:off x="3582044" y="968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104883</xdr:rowOff>
    </xdr:from>
    <xdr:ext cx="405111" cy="259045"/>
    <xdr:sp macro="" textlink="">
      <xdr:nvSpPr>
        <xdr:cNvPr id="189" name="n_2mainValue【橋りょう・トンネル】&#10;有形固定資産減価償却率"/>
        <xdr:cNvSpPr txBox="1"/>
      </xdr:nvSpPr>
      <xdr:spPr>
        <a:xfrm>
          <a:off x="2705744" y="970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109781</xdr:rowOff>
    </xdr:from>
    <xdr:ext cx="405111" cy="259045"/>
    <xdr:sp macro="" textlink="">
      <xdr:nvSpPr>
        <xdr:cNvPr id="190" name="n_3mainValue【橋りょう・トンネル】&#10;有形固定資産減価償却率"/>
        <xdr:cNvSpPr txBox="1"/>
      </xdr:nvSpPr>
      <xdr:spPr>
        <a:xfrm>
          <a:off x="1816744" y="971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4" name="テキスト ボックス 203"/>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6" name="テキスト ボックス 205"/>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8" name="テキスト ボックス 207"/>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212" name="直線コネクタ 211"/>
        <xdr:cNvCxnSpPr/>
      </xdr:nvCxnSpPr>
      <xdr:spPr>
        <a:xfrm flipV="1">
          <a:off x="10476865" y="9546837"/>
          <a:ext cx="0" cy="142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213" name="【橋りょう・トンネル】&#10;一人当たり有形固定資産（償却資産）額最小値テキスト"/>
        <xdr:cNvSpPr txBox="1"/>
      </xdr:nvSpPr>
      <xdr:spPr>
        <a:xfrm>
          <a:off x="10515600" y="109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214" name="直線コネクタ 213"/>
        <xdr:cNvCxnSpPr/>
      </xdr:nvCxnSpPr>
      <xdr:spPr>
        <a:xfrm>
          <a:off x="10388600" y="109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215" name="【橋りょう・トンネル】&#10;一人当たり有形固定資産（償却資産）額最大値テキスト"/>
        <xdr:cNvSpPr txBox="1"/>
      </xdr:nvSpPr>
      <xdr:spPr>
        <a:xfrm>
          <a:off x="10515600" y="9322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216" name="直線コネクタ 215"/>
        <xdr:cNvCxnSpPr/>
      </xdr:nvCxnSpPr>
      <xdr:spPr>
        <a:xfrm>
          <a:off x="10388600" y="954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115804</xdr:rowOff>
    </xdr:from>
    <xdr:ext cx="599010" cy="259045"/>
    <xdr:sp macro="" textlink="">
      <xdr:nvSpPr>
        <xdr:cNvPr id="217" name="【橋りょう・トンネル】&#10;一人当たり有形固定資産（償却資産）額平均値テキスト"/>
        <xdr:cNvSpPr txBox="1"/>
      </xdr:nvSpPr>
      <xdr:spPr>
        <a:xfrm>
          <a:off x="10515600" y="10402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218" name="フローチャート: 判断 217"/>
        <xdr:cNvSpPr/>
      </xdr:nvSpPr>
      <xdr:spPr>
        <a:xfrm>
          <a:off x="10426700" y="105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219" name="フローチャート: 判断 218"/>
        <xdr:cNvSpPr/>
      </xdr:nvSpPr>
      <xdr:spPr>
        <a:xfrm>
          <a:off x="9588500" y="1058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220" name="フローチャート: 判断 219"/>
        <xdr:cNvSpPr/>
      </xdr:nvSpPr>
      <xdr:spPr>
        <a:xfrm>
          <a:off x="8699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21" name="フローチャート: 判断 220"/>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115532</xdr:rowOff>
    </xdr:from>
    <xdr:to>
      <xdr:col>55</xdr:col>
      <xdr:colOff>50800</xdr:colOff>
      <xdr:row>62</xdr:row>
      <xdr:rowOff>45682</xdr:rowOff>
    </xdr:to>
    <xdr:sp macro="" textlink="">
      <xdr:nvSpPr>
        <xdr:cNvPr id="227" name="楕円 226"/>
        <xdr:cNvSpPr/>
      </xdr:nvSpPr>
      <xdr:spPr>
        <a:xfrm>
          <a:off x="10426700" y="1057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93959</xdr:rowOff>
    </xdr:from>
    <xdr:ext cx="599010" cy="259045"/>
    <xdr:sp macro="" textlink="">
      <xdr:nvSpPr>
        <xdr:cNvPr id="228" name="【橋りょう・トンネル】&#10;一人当たり有形固定資産（償却資産）額該当値テキスト"/>
        <xdr:cNvSpPr txBox="1"/>
      </xdr:nvSpPr>
      <xdr:spPr>
        <a:xfrm>
          <a:off x="10515600" y="1055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124890</xdr:rowOff>
    </xdr:from>
    <xdr:to>
      <xdr:col>50</xdr:col>
      <xdr:colOff>165100</xdr:colOff>
      <xdr:row>62</xdr:row>
      <xdr:rowOff>55040</xdr:rowOff>
    </xdr:to>
    <xdr:sp macro="" textlink="">
      <xdr:nvSpPr>
        <xdr:cNvPr id="229" name="楕円 228"/>
        <xdr:cNvSpPr/>
      </xdr:nvSpPr>
      <xdr:spPr>
        <a:xfrm>
          <a:off x="9588500" y="1058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166332</xdr:rowOff>
    </xdr:from>
    <xdr:to>
      <xdr:col>55</xdr:col>
      <xdr:colOff>0</xdr:colOff>
      <xdr:row>62</xdr:row>
      <xdr:rowOff>4240</xdr:rowOff>
    </xdr:to>
    <xdr:cxnSp macro="">
      <xdr:nvCxnSpPr>
        <xdr:cNvPr id="230" name="直線コネクタ 229"/>
        <xdr:cNvCxnSpPr/>
      </xdr:nvCxnSpPr>
      <xdr:spPr>
        <a:xfrm flipV="1">
          <a:off x="9639300" y="10624782"/>
          <a:ext cx="838200" cy="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131351</xdr:rowOff>
    </xdr:from>
    <xdr:to>
      <xdr:col>46</xdr:col>
      <xdr:colOff>38100</xdr:colOff>
      <xdr:row>62</xdr:row>
      <xdr:rowOff>61501</xdr:rowOff>
    </xdr:to>
    <xdr:sp macro="" textlink="">
      <xdr:nvSpPr>
        <xdr:cNvPr id="231" name="楕円 230"/>
        <xdr:cNvSpPr/>
      </xdr:nvSpPr>
      <xdr:spPr>
        <a:xfrm>
          <a:off x="8699500" y="1058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4240</xdr:rowOff>
    </xdr:from>
    <xdr:to>
      <xdr:col>50</xdr:col>
      <xdr:colOff>114300</xdr:colOff>
      <xdr:row>62</xdr:row>
      <xdr:rowOff>10701</xdr:rowOff>
    </xdr:to>
    <xdr:cxnSp macro="">
      <xdr:nvCxnSpPr>
        <xdr:cNvPr id="232" name="直線コネクタ 231"/>
        <xdr:cNvCxnSpPr/>
      </xdr:nvCxnSpPr>
      <xdr:spPr>
        <a:xfrm flipV="1">
          <a:off x="8750300" y="10634140"/>
          <a:ext cx="889000" cy="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36442</xdr:rowOff>
    </xdr:from>
    <xdr:to>
      <xdr:col>41</xdr:col>
      <xdr:colOff>101600</xdr:colOff>
      <xdr:row>63</xdr:row>
      <xdr:rowOff>138042</xdr:rowOff>
    </xdr:to>
    <xdr:sp macro="" textlink="">
      <xdr:nvSpPr>
        <xdr:cNvPr id="233" name="楕円 232"/>
        <xdr:cNvSpPr/>
      </xdr:nvSpPr>
      <xdr:spPr>
        <a:xfrm>
          <a:off x="7810500" y="1083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10701</xdr:rowOff>
    </xdr:from>
    <xdr:to>
      <xdr:col>45</xdr:col>
      <xdr:colOff>177800</xdr:colOff>
      <xdr:row>63</xdr:row>
      <xdr:rowOff>87242</xdr:rowOff>
    </xdr:to>
    <xdr:cxnSp macro="">
      <xdr:nvCxnSpPr>
        <xdr:cNvPr id="234" name="直線コネクタ 233"/>
        <xdr:cNvCxnSpPr/>
      </xdr:nvCxnSpPr>
      <xdr:spPr>
        <a:xfrm flipV="1">
          <a:off x="7861300" y="10640601"/>
          <a:ext cx="889000" cy="24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70065</xdr:rowOff>
    </xdr:from>
    <xdr:ext cx="599010" cy="259045"/>
    <xdr:sp macro="" textlink="">
      <xdr:nvSpPr>
        <xdr:cNvPr id="235" name="n_1aveValue【橋りょう・トンネル】&#10;一人当たり有形固定資産（償却資産）額"/>
        <xdr:cNvSpPr txBox="1"/>
      </xdr:nvSpPr>
      <xdr:spPr>
        <a:xfrm>
          <a:off x="9327095" y="1035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53075</xdr:rowOff>
    </xdr:from>
    <xdr:ext cx="599010" cy="259045"/>
    <xdr:sp macro="" textlink="">
      <xdr:nvSpPr>
        <xdr:cNvPr id="236" name="n_2aveValue【橋りょう・トンネル】&#10;一人当たり有形固定資産（償却資産）額"/>
        <xdr:cNvSpPr txBox="1"/>
      </xdr:nvSpPr>
      <xdr:spPr>
        <a:xfrm>
          <a:off x="8450795" y="1068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90910</xdr:rowOff>
    </xdr:from>
    <xdr:ext cx="599010" cy="259045"/>
    <xdr:sp macro="" textlink="">
      <xdr:nvSpPr>
        <xdr:cNvPr id="237" name="n_3aveValue【橋りょう・トンネル】&#10;一人当たり有形固定資産（償却資産）額"/>
        <xdr:cNvSpPr txBox="1"/>
      </xdr:nvSpPr>
      <xdr:spPr>
        <a:xfrm>
          <a:off x="7561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46167</xdr:rowOff>
    </xdr:from>
    <xdr:ext cx="599010" cy="259045"/>
    <xdr:sp macro="" textlink="">
      <xdr:nvSpPr>
        <xdr:cNvPr id="238" name="n_1mainValue【橋りょう・トンネル】&#10;一人当たり有形固定資産（償却資産）額"/>
        <xdr:cNvSpPr txBox="1"/>
      </xdr:nvSpPr>
      <xdr:spPr>
        <a:xfrm>
          <a:off x="9327095" y="1067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78028</xdr:rowOff>
    </xdr:from>
    <xdr:ext cx="599010" cy="259045"/>
    <xdr:sp macro="" textlink="">
      <xdr:nvSpPr>
        <xdr:cNvPr id="239" name="n_2mainValue【橋りょう・トンネル】&#10;一人当たり有形固定資産（償却資産）額"/>
        <xdr:cNvSpPr txBox="1"/>
      </xdr:nvSpPr>
      <xdr:spPr>
        <a:xfrm>
          <a:off x="8450795" y="1036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129169</xdr:rowOff>
    </xdr:from>
    <xdr:ext cx="599010" cy="259045"/>
    <xdr:sp macro="" textlink="">
      <xdr:nvSpPr>
        <xdr:cNvPr id="240" name="n_3mainValue【橋りょう・トンネル】&#10;一人当たり有形固定資産（償却資産）額"/>
        <xdr:cNvSpPr txBox="1"/>
      </xdr:nvSpPr>
      <xdr:spPr>
        <a:xfrm>
          <a:off x="7561795" y="10930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45720</xdr:rowOff>
    </xdr:to>
    <xdr:cxnSp macro="">
      <xdr:nvCxnSpPr>
        <xdr:cNvPr id="265" name="直線コネクタ 264"/>
        <xdr:cNvCxnSpPr/>
      </xdr:nvCxnSpPr>
      <xdr:spPr>
        <a:xfrm flipV="1">
          <a:off x="4634865" y="1334452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49547</xdr:rowOff>
    </xdr:from>
    <xdr:ext cx="405111" cy="259045"/>
    <xdr:sp macro="" textlink="">
      <xdr:nvSpPr>
        <xdr:cNvPr id="266" name="【公営住宅】&#10;有形固定資産減価償却率最小値テキスト"/>
        <xdr:cNvSpPr txBox="1"/>
      </xdr:nvSpPr>
      <xdr:spPr>
        <a:xfrm>
          <a:off x="4673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45720</xdr:rowOff>
    </xdr:from>
    <xdr:to>
      <xdr:col>24</xdr:col>
      <xdr:colOff>152400</xdr:colOff>
      <xdr:row>85</xdr:row>
      <xdr:rowOff>45720</xdr:rowOff>
    </xdr:to>
    <xdr:cxnSp macro="">
      <xdr:nvCxnSpPr>
        <xdr:cNvPr id="267" name="直線コネクタ 266"/>
        <xdr:cNvCxnSpPr/>
      </xdr:nvCxnSpPr>
      <xdr:spPr>
        <a:xfrm>
          <a:off x="4546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68" name="【公営住宅】&#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9" name="直線コネクタ 268"/>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103522</xdr:rowOff>
    </xdr:from>
    <xdr:ext cx="405111" cy="259045"/>
    <xdr:sp macro="" textlink="">
      <xdr:nvSpPr>
        <xdr:cNvPr id="270" name="【公営住宅】&#10;有形固定資産減価償却率平均値テキスト"/>
        <xdr:cNvSpPr txBox="1"/>
      </xdr:nvSpPr>
      <xdr:spPr>
        <a:xfrm>
          <a:off x="4673600" y="13819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71" name="フローチャート: 判断 270"/>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72" name="フローチャート: 判断 271"/>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273" name="フローチャート: 判断 272"/>
        <xdr:cNvSpPr/>
      </xdr:nvSpPr>
      <xdr:spPr>
        <a:xfrm>
          <a:off x="2857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149225</xdr:rowOff>
    </xdr:from>
    <xdr:to>
      <xdr:col>10</xdr:col>
      <xdr:colOff>165100</xdr:colOff>
      <xdr:row>82</xdr:row>
      <xdr:rowOff>79375</xdr:rowOff>
    </xdr:to>
    <xdr:sp macro="" textlink="">
      <xdr:nvSpPr>
        <xdr:cNvPr id="274" name="フローチャート: 判断 273"/>
        <xdr:cNvSpPr/>
      </xdr:nvSpPr>
      <xdr:spPr>
        <a:xfrm>
          <a:off x="1968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38736</xdr:rowOff>
    </xdr:from>
    <xdr:to>
      <xdr:col>24</xdr:col>
      <xdr:colOff>114300</xdr:colOff>
      <xdr:row>82</xdr:row>
      <xdr:rowOff>140336</xdr:rowOff>
    </xdr:to>
    <xdr:sp macro="" textlink="">
      <xdr:nvSpPr>
        <xdr:cNvPr id="280" name="楕円 279"/>
        <xdr:cNvSpPr/>
      </xdr:nvSpPr>
      <xdr:spPr>
        <a:xfrm>
          <a:off x="45847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17163</xdr:rowOff>
    </xdr:from>
    <xdr:ext cx="405111" cy="259045"/>
    <xdr:sp macro="" textlink="">
      <xdr:nvSpPr>
        <xdr:cNvPr id="281" name="【公営住宅】&#10;有形固定資産減価償却率該当値テキスト"/>
        <xdr:cNvSpPr txBox="1"/>
      </xdr:nvSpPr>
      <xdr:spPr>
        <a:xfrm>
          <a:off x="4673600" y="1407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82550</xdr:rowOff>
    </xdr:from>
    <xdr:to>
      <xdr:col>20</xdr:col>
      <xdr:colOff>38100</xdr:colOff>
      <xdr:row>83</xdr:row>
      <xdr:rowOff>12700</xdr:rowOff>
    </xdr:to>
    <xdr:sp macro="" textlink="">
      <xdr:nvSpPr>
        <xdr:cNvPr id="282" name="楕円 281"/>
        <xdr:cNvSpPr/>
      </xdr:nvSpPr>
      <xdr:spPr>
        <a:xfrm>
          <a:off x="3746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89536</xdr:rowOff>
    </xdr:from>
    <xdr:to>
      <xdr:col>24</xdr:col>
      <xdr:colOff>63500</xdr:colOff>
      <xdr:row>82</xdr:row>
      <xdr:rowOff>133350</xdr:rowOff>
    </xdr:to>
    <xdr:cxnSp macro="">
      <xdr:nvCxnSpPr>
        <xdr:cNvPr id="283" name="直線コネクタ 282"/>
        <xdr:cNvCxnSpPr/>
      </xdr:nvCxnSpPr>
      <xdr:spPr>
        <a:xfrm flipV="1">
          <a:off x="3797300" y="14148436"/>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15875</xdr:rowOff>
    </xdr:from>
    <xdr:to>
      <xdr:col>15</xdr:col>
      <xdr:colOff>101600</xdr:colOff>
      <xdr:row>82</xdr:row>
      <xdr:rowOff>117475</xdr:rowOff>
    </xdr:to>
    <xdr:sp macro="" textlink="">
      <xdr:nvSpPr>
        <xdr:cNvPr id="284" name="楕円 283"/>
        <xdr:cNvSpPr/>
      </xdr:nvSpPr>
      <xdr:spPr>
        <a:xfrm>
          <a:off x="28575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66675</xdr:rowOff>
    </xdr:from>
    <xdr:to>
      <xdr:col>19</xdr:col>
      <xdr:colOff>177800</xdr:colOff>
      <xdr:row>82</xdr:row>
      <xdr:rowOff>133350</xdr:rowOff>
    </xdr:to>
    <xdr:cxnSp macro="">
      <xdr:nvCxnSpPr>
        <xdr:cNvPr id="285" name="直線コネクタ 284"/>
        <xdr:cNvCxnSpPr/>
      </xdr:nvCxnSpPr>
      <xdr:spPr>
        <a:xfrm>
          <a:off x="2908300" y="141255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65405</xdr:rowOff>
    </xdr:from>
    <xdr:to>
      <xdr:col>10</xdr:col>
      <xdr:colOff>165100</xdr:colOff>
      <xdr:row>82</xdr:row>
      <xdr:rowOff>167005</xdr:rowOff>
    </xdr:to>
    <xdr:sp macro="" textlink="">
      <xdr:nvSpPr>
        <xdr:cNvPr id="286" name="楕円 285"/>
        <xdr:cNvSpPr/>
      </xdr:nvSpPr>
      <xdr:spPr>
        <a:xfrm>
          <a:off x="1968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66675</xdr:rowOff>
    </xdr:from>
    <xdr:to>
      <xdr:col>15</xdr:col>
      <xdr:colOff>50800</xdr:colOff>
      <xdr:row>82</xdr:row>
      <xdr:rowOff>116205</xdr:rowOff>
    </xdr:to>
    <xdr:cxnSp macro="">
      <xdr:nvCxnSpPr>
        <xdr:cNvPr id="287" name="直線コネクタ 286"/>
        <xdr:cNvCxnSpPr/>
      </xdr:nvCxnSpPr>
      <xdr:spPr>
        <a:xfrm flipV="1">
          <a:off x="2019300" y="1412557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288" name="n_1aveValue【公営住宅】&#10;有形固定資産減価償却率"/>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55897</xdr:rowOff>
    </xdr:from>
    <xdr:ext cx="405111" cy="259045"/>
    <xdr:sp macro="" textlink="">
      <xdr:nvSpPr>
        <xdr:cNvPr id="289" name="n_2aveValue【公営住宅】&#10;有形固定資産減価償却率"/>
        <xdr:cNvSpPr txBox="1"/>
      </xdr:nvSpPr>
      <xdr:spPr>
        <a:xfrm>
          <a:off x="2705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95902</xdr:rowOff>
    </xdr:from>
    <xdr:ext cx="405111" cy="259045"/>
    <xdr:sp macro="" textlink="">
      <xdr:nvSpPr>
        <xdr:cNvPr id="290" name="n_3aveValue【公営住宅】&#10;有形固定資産減価償却率"/>
        <xdr:cNvSpPr txBox="1"/>
      </xdr:nvSpPr>
      <xdr:spPr>
        <a:xfrm>
          <a:off x="1816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3827</xdr:rowOff>
    </xdr:from>
    <xdr:ext cx="405111" cy="259045"/>
    <xdr:sp macro="" textlink="">
      <xdr:nvSpPr>
        <xdr:cNvPr id="291" name="n_1mainValue【公営住宅】&#10;有形固定資産減価償却率"/>
        <xdr:cNvSpPr txBox="1"/>
      </xdr:nvSpPr>
      <xdr:spPr>
        <a:xfrm>
          <a:off x="3582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108602</xdr:rowOff>
    </xdr:from>
    <xdr:ext cx="405111" cy="259045"/>
    <xdr:sp macro="" textlink="">
      <xdr:nvSpPr>
        <xdr:cNvPr id="292" name="n_2mainValue【公営住宅】&#10;有形固定資産減価償却率"/>
        <xdr:cNvSpPr txBox="1"/>
      </xdr:nvSpPr>
      <xdr:spPr>
        <a:xfrm>
          <a:off x="27057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158132</xdr:rowOff>
    </xdr:from>
    <xdr:ext cx="405111" cy="259045"/>
    <xdr:sp macro="" textlink="">
      <xdr:nvSpPr>
        <xdr:cNvPr id="293" name="n_3mainValue【公営住宅】&#10;有形固定資産減価償却率"/>
        <xdr:cNvSpPr txBox="1"/>
      </xdr:nvSpPr>
      <xdr:spPr>
        <a:xfrm>
          <a:off x="1816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5" name="テキスト ボックス 31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44005</xdr:rowOff>
    </xdr:from>
    <xdr:to>
      <xdr:col>54</xdr:col>
      <xdr:colOff>189865</xdr:colOff>
      <xdr:row>86</xdr:row>
      <xdr:rowOff>73913</xdr:rowOff>
    </xdr:to>
    <xdr:cxnSp macro="">
      <xdr:nvCxnSpPr>
        <xdr:cNvPr id="317" name="直線コネクタ 316"/>
        <xdr:cNvCxnSpPr/>
      </xdr:nvCxnSpPr>
      <xdr:spPr>
        <a:xfrm flipV="1">
          <a:off x="10476865" y="13417105"/>
          <a:ext cx="0" cy="140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77740</xdr:rowOff>
    </xdr:from>
    <xdr:ext cx="469744" cy="259045"/>
    <xdr:sp macro="" textlink="">
      <xdr:nvSpPr>
        <xdr:cNvPr id="318" name="【公営住宅】&#10;一人当たり面積最小値テキスト"/>
        <xdr:cNvSpPr txBox="1"/>
      </xdr:nvSpPr>
      <xdr:spPr>
        <a:xfrm>
          <a:off x="10515600"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73913</xdr:rowOff>
    </xdr:from>
    <xdr:to>
      <xdr:col>55</xdr:col>
      <xdr:colOff>88900</xdr:colOff>
      <xdr:row>86</xdr:row>
      <xdr:rowOff>73913</xdr:rowOff>
    </xdr:to>
    <xdr:cxnSp macro="">
      <xdr:nvCxnSpPr>
        <xdr:cNvPr id="319" name="直線コネクタ 318"/>
        <xdr:cNvCxnSpPr/>
      </xdr:nvCxnSpPr>
      <xdr:spPr>
        <a:xfrm>
          <a:off x="10388600" y="1481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162132</xdr:rowOff>
    </xdr:from>
    <xdr:ext cx="469744" cy="259045"/>
    <xdr:sp macro="" textlink="">
      <xdr:nvSpPr>
        <xdr:cNvPr id="320" name="【公営住宅】&#10;一人当たり面積最大値テキスト"/>
        <xdr:cNvSpPr txBox="1"/>
      </xdr:nvSpPr>
      <xdr:spPr>
        <a:xfrm>
          <a:off x="10515600" y="131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44005</xdr:rowOff>
    </xdr:from>
    <xdr:to>
      <xdr:col>55</xdr:col>
      <xdr:colOff>88900</xdr:colOff>
      <xdr:row>78</xdr:row>
      <xdr:rowOff>44005</xdr:rowOff>
    </xdr:to>
    <xdr:cxnSp macro="">
      <xdr:nvCxnSpPr>
        <xdr:cNvPr id="321" name="直線コネクタ 320"/>
        <xdr:cNvCxnSpPr/>
      </xdr:nvCxnSpPr>
      <xdr:spPr>
        <a:xfrm>
          <a:off x="10388600" y="134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125810</xdr:rowOff>
    </xdr:from>
    <xdr:ext cx="469744" cy="259045"/>
    <xdr:sp macro="" textlink="">
      <xdr:nvSpPr>
        <xdr:cNvPr id="322" name="【公営住宅】&#10;一人当たり面積平均値テキスト"/>
        <xdr:cNvSpPr txBox="1"/>
      </xdr:nvSpPr>
      <xdr:spPr>
        <a:xfrm>
          <a:off x="10515600" y="14184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102933</xdr:rowOff>
    </xdr:from>
    <xdr:to>
      <xdr:col>55</xdr:col>
      <xdr:colOff>50800</xdr:colOff>
      <xdr:row>84</xdr:row>
      <xdr:rowOff>33083</xdr:rowOff>
    </xdr:to>
    <xdr:sp macro="" textlink="">
      <xdr:nvSpPr>
        <xdr:cNvPr id="323" name="フローチャート: 判断 322"/>
        <xdr:cNvSpPr/>
      </xdr:nvSpPr>
      <xdr:spPr>
        <a:xfrm>
          <a:off x="10426700" y="1433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50736</xdr:rowOff>
    </xdr:from>
    <xdr:to>
      <xdr:col>50</xdr:col>
      <xdr:colOff>165100</xdr:colOff>
      <xdr:row>83</xdr:row>
      <xdr:rowOff>152336</xdr:rowOff>
    </xdr:to>
    <xdr:sp macro="" textlink="">
      <xdr:nvSpPr>
        <xdr:cNvPr id="324" name="フローチャート: 判断 323"/>
        <xdr:cNvSpPr/>
      </xdr:nvSpPr>
      <xdr:spPr>
        <a:xfrm>
          <a:off x="9588500" y="1428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106744</xdr:rowOff>
    </xdr:from>
    <xdr:to>
      <xdr:col>46</xdr:col>
      <xdr:colOff>38100</xdr:colOff>
      <xdr:row>84</xdr:row>
      <xdr:rowOff>36894</xdr:rowOff>
    </xdr:to>
    <xdr:sp macro="" textlink="">
      <xdr:nvSpPr>
        <xdr:cNvPr id="325" name="フローチャート: 判断 324"/>
        <xdr:cNvSpPr/>
      </xdr:nvSpPr>
      <xdr:spPr>
        <a:xfrm>
          <a:off x="8699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81217</xdr:rowOff>
    </xdr:from>
    <xdr:to>
      <xdr:col>41</xdr:col>
      <xdr:colOff>101600</xdr:colOff>
      <xdr:row>84</xdr:row>
      <xdr:rowOff>11367</xdr:rowOff>
    </xdr:to>
    <xdr:sp macro="" textlink="">
      <xdr:nvSpPr>
        <xdr:cNvPr id="326" name="フローチャート: 判断 325"/>
        <xdr:cNvSpPr/>
      </xdr:nvSpPr>
      <xdr:spPr>
        <a:xfrm>
          <a:off x="7810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92456</xdr:rowOff>
    </xdr:from>
    <xdr:to>
      <xdr:col>55</xdr:col>
      <xdr:colOff>50800</xdr:colOff>
      <xdr:row>85</xdr:row>
      <xdr:rowOff>22606</xdr:rowOff>
    </xdr:to>
    <xdr:sp macro="" textlink="">
      <xdr:nvSpPr>
        <xdr:cNvPr id="332" name="楕円 331"/>
        <xdr:cNvSpPr/>
      </xdr:nvSpPr>
      <xdr:spPr>
        <a:xfrm>
          <a:off x="104267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70883</xdr:rowOff>
    </xdr:from>
    <xdr:ext cx="469744" cy="259045"/>
    <xdr:sp macro="" textlink="">
      <xdr:nvSpPr>
        <xdr:cNvPr id="333" name="【公営住宅】&#10;一人当たり面積該当値テキスト"/>
        <xdr:cNvSpPr txBox="1"/>
      </xdr:nvSpPr>
      <xdr:spPr>
        <a:xfrm>
          <a:off x="10515600"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97410</xdr:rowOff>
    </xdr:from>
    <xdr:to>
      <xdr:col>50</xdr:col>
      <xdr:colOff>165100</xdr:colOff>
      <xdr:row>85</xdr:row>
      <xdr:rowOff>27560</xdr:rowOff>
    </xdr:to>
    <xdr:sp macro="" textlink="">
      <xdr:nvSpPr>
        <xdr:cNvPr id="334" name="楕円 333"/>
        <xdr:cNvSpPr/>
      </xdr:nvSpPr>
      <xdr:spPr>
        <a:xfrm>
          <a:off x="9588500" y="1449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143256</xdr:rowOff>
    </xdr:from>
    <xdr:to>
      <xdr:col>55</xdr:col>
      <xdr:colOff>0</xdr:colOff>
      <xdr:row>84</xdr:row>
      <xdr:rowOff>148210</xdr:rowOff>
    </xdr:to>
    <xdr:cxnSp macro="">
      <xdr:nvCxnSpPr>
        <xdr:cNvPr id="335" name="直線コネクタ 334"/>
        <xdr:cNvCxnSpPr/>
      </xdr:nvCxnSpPr>
      <xdr:spPr>
        <a:xfrm flipV="1">
          <a:off x="9639300" y="14545056"/>
          <a:ext cx="8382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117221</xdr:rowOff>
    </xdr:from>
    <xdr:to>
      <xdr:col>46</xdr:col>
      <xdr:colOff>38100</xdr:colOff>
      <xdr:row>85</xdr:row>
      <xdr:rowOff>47371</xdr:rowOff>
    </xdr:to>
    <xdr:sp macro="" textlink="">
      <xdr:nvSpPr>
        <xdr:cNvPr id="336" name="楕円 335"/>
        <xdr:cNvSpPr/>
      </xdr:nvSpPr>
      <xdr:spPr>
        <a:xfrm>
          <a:off x="8699500" y="1451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148210</xdr:rowOff>
    </xdr:from>
    <xdr:to>
      <xdr:col>50</xdr:col>
      <xdr:colOff>114300</xdr:colOff>
      <xdr:row>84</xdr:row>
      <xdr:rowOff>168021</xdr:rowOff>
    </xdr:to>
    <xdr:cxnSp macro="">
      <xdr:nvCxnSpPr>
        <xdr:cNvPr id="337" name="直線コネクタ 336"/>
        <xdr:cNvCxnSpPr/>
      </xdr:nvCxnSpPr>
      <xdr:spPr>
        <a:xfrm flipV="1">
          <a:off x="8750300" y="14550010"/>
          <a:ext cx="889000" cy="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122746</xdr:rowOff>
    </xdr:from>
    <xdr:to>
      <xdr:col>41</xdr:col>
      <xdr:colOff>101600</xdr:colOff>
      <xdr:row>85</xdr:row>
      <xdr:rowOff>52896</xdr:rowOff>
    </xdr:to>
    <xdr:sp macro="" textlink="">
      <xdr:nvSpPr>
        <xdr:cNvPr id="338" name="楕円 337"/>
        <xdr:cNvSpPr/>
      </xdr:nvSpPr>
      <xdr:spPr>
        <a:xfrm>
          <a:off x="7810500" y="1452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168021</xdr:rowOff>
    </xdr:from>
    <xdr:to>
      <xdr:col>45</xdr:col>
      <xdr:colOff>177800</xdr:colOff>
      <xdr:row>85</xdr:row>
      <xdr:rowOff>2096</xdr:rowOff>
    </xdr:to>
    <xdr:cxnSp macro="">
      <xdr:nvCxnSpPr>
        <xdr:cNvPr id="339" name="直線コネクタ 338"/>
        <xdr:cNvCxnSpPr/>
      </xdr:nvCxnSpPr>
      <xdr:spPr>
        <a:xfrm flipV="1">
          <a:off x="7861300" y="14569821"/>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168863</xdr:rowOff>
    </xdr:from>
    <xdr:ext cx="469744" cy="259045"/>
    <xdr:sp macro="" textlink="">
      <xdr:nvSpPr>
        <xdr:cNvPr id="340" name="n_1aveValue【公営住宅】&#10;一人当たり面積"/>
        <xdr:cNvSpPr txBox="1"/>
      </xdr:nvSpPr>
      <xdr:spPr>
        <a:xfrm>
          <a:off x="9391727" y="1405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53421</xdr:rowOff>
    </xdr:from>
    <xdr:ext cx="469744" cy="259045"/>
    <xdr:sp macro="" textlink="">
      <xdr:nvSpPr>
        <xdr:cNvPr id="341" name="n_2aveValue【公営住宅】&#10;一人当たり面積"/>
        <xdr:cNvSpPr txBox="1"/>
      </xdr:nvSpPr>
      <xdr:spPr>
        <a:xfrm>
          <a:off x="8515427" y="1411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27894</xdr:rowOff>
    </xdr:from>
    <xdr:ext cx="469744" cy="259045"/>
    <xdr:sp macro="" textlink="">
      <xdr:nvSpPr>
        <xdr:cNvPr id="342" name="n_3aveValue【公営住宅】&#10;一人当たり面積"/>
        <xdr:cNvSpPr txBox="1"/>
      </xdr:nvSpPr>
      <xdr:spPr>
        <a:xfrm>
          <a:off x="7626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18687</xdr:rowOff>
    </xdr:from>
    <xdr:ext cx="469744" cy="259045"/>
    <xdr:sp macro="" textlink="">
      <xdr:nvSpPr>
        <xdr:cNvPr id="343" name="n_1mainValue【公営住宅】&#10;一人当たり面積"/>
        <xdr:cNvSpPr txBox="1"/>
      </xdr:nvSpPr>
      <xdr:spPr>
        <a:xfrm>
          <a:off x="9391727" y="1459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38498</xdr:rowOff>
    </xdr:from>
    <xdr:ext cx="469744" cy="259045"/>
    <xdr:sp macro="" textlink="">
      <xdr:nvSpPr>
        <xdr:cNvPr id="344" name="n_2mainValue【公営住宅】&#10;一人当たり面積"/>
        <xdr:cNvSpPr txBox="1"/>
      </xdr:nvSpPr>
      <xdr:spPr>
        <a:xfrm>
          <a:off x="8515427" y="1461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44023</xdr:rowOff>
    </xdr:from>
    <xdr:ext cx="469744" cy="259045"/>
    <xdr:sp macro="" textlink="">
      <xdr:nvSpPr>
        <xdr:cNvPr id="345" name="n_3mainValue【公営住宅】&#10;一人当たり面積"/>
        <xdr:cNvSpPr txBox="1"/>
      </xdr:nvSpPr>
      <xdr:spPr>
        <a:xfrm>
          <a:off x="7626427" y="14617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2" name="直線コネクタ 37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3" name="テキスト ボックス 37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4" name="直線コネクタ 37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5" name="テキスト ボックス 37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6" name="直線コネクタ 37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7" name="テキスト ボックス 37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8" name="直線コネクタ 37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9" name="テキスト ボックス 37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0" name="直線コネクタ 37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1" name="テキスト ボックス 38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2" name="直線コネクタ 38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3" name="テキスト ボックス 38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41</xdr:row>
      <xdr:rowOff>161109</xdr:rowOff>
    </xdr:to>
    <xdr:cxnSp macro="">
      <xdr:nvCxnSpPr>
        <xdr:cNvPr id="387" name="直線コネクタ 386"/>
        <xdr:cNvCxnSpPr/>
      </xdr:nvCxnSpPr>
      <xdr:spPr>
        <a:xfrm flipV="1">
          <a:off x="16318864" y="5706292"/>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164936</xdr:rowOff>
    </xdr:from>
    <xdr:ext cx="340478" cy="259045"/>
    <xdr:sp macro="" textlink="">
      <xdr:nvSpPr>
        <xdr:cNvPr id="388" name="【認定こども園・幼稚園・保育所】&#10;有形固定資産減価償却率最小値テキスト"/>
        <xdr:cNvSpPr txBox="1"/>
      </xdr:nvSpPr>
      <xdr:spPr>
        <a:xfrm>
          <a:off x="16357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161109</xdr:rowOff>
    </xdr:from>
    <xdr:to>
      <xdr:col>86</xdr:col>
      <xdr:colOff>25400</xdr:colOff>
      <xdr:row>41</xdr:row>
      <xdr:rowOff>161109</xdr:rowOff>
    </xdr:to>
    <xdr:cxnSp macro="">
      <xdr:nvCxnSpPr>
        <xdr:cNvPr id="389" name="直線コネクタ 388"/>
        <xdr:cNvCxnSpPr/>
      </xdr:nvCxnSpPr>
      <xdr:spPr>
        <a:xfrm>
          <a:off x="16230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405111" cy="259045"/>
    <xdr:sp macro="" textlink="">
      <xdr:nvSpPr>
        <xdr:cNvPr id="390" name="【認定こども園・幼稚園・保育所】&#10;有形固定資産減価償却率最大値テキスト"/>
        <xdr:cNvSpPr txBox="1"/>
      </xdr:nvSpPr>
      <xdr:spPr>
        <a:xfrm>
          <a:off x="16357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391" name="直線コネクタ 390"/>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118490</xdr:rowOff>
    </xdr:from>
    <xdr:ext cx="405111" cy="259045"/>
    <xdr:sp macro="" textlink="">
      <xdr:nvSpPr>
        <xdr:cNvPr id="392" name="【認定こども園・幼稚園・保育所】&#10;有形固定資産減価償却率平均値テキスト"/>
        <xdr:cNvSpPr txBox="1"/>
      </xdr:nvSpPr>
      <xdr:spPr>
        <a:xfrm>
          <a:off x="16357600" y="629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95613</xdr:rowOff>
    </xdr:from>
    <xdr:to>
      <xdr:col>85</xdr:col>
      <xdr:colOff>177800</xdr:colOff>
      <xdr:row>38</xdr:row>
      <xdr:rowOff>25763</xdr:rowOff>
    </xdr:to>
    <xdr:sp macro="" textlink="">
      <xdr:nvSpPr>
        <xdr:cNvPr id="393" name="フローチャート: 判断 392"/>
        <xdr:cNvSpPr/>
      </xdr:nvSpPr>
      <xdr:spPr>
        <a:xfrm>
          <a:off x="16268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80917</xdr:rowOff>
    </xdr:from>
    <xdr:to>
      <xdr:col>81</xdr:col>
      <xdr:colOff>101600</xdr:colOff>
      <xdr:row>38</xdr:row>
      <xdr:rowOff>11068</xdr:rowOff>
    </xdr:to>
    <xdr:sp macro="" textlink="">
      <xdr:nvSpPr>
        <xdr:cNvPr id="394" name="フローチャート: 判断 393"/>
        <xdr:cNvSpPr/>
      </xdr:nvSpPr>
      <xdr:spPr>
        <a:xfrm>
          <a:off x="154305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51526</xdr:rowOff>
    </xdr:from>
    <xdr:to>
      <xdr:col>76</xdr:col>
      <xdr:colOff>165100</xdr:colOff>
      <xdr:row>37</xdr:row>
      <xdr:rowOff>153126</xdr:rowOff>
    </xdr:to>
    <xdr:sp macro="" textlink="">
      <xdr:nvSpPr>
        <xdr:cNvPr id="395" name="フローチャート: 判断 394"/>
        <xdr:cNvSpPr/>
      </xdr:nvSpPr>
      <xdr:spPr>
        <a:xfrm>
          <a:off x="14541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396" name="フローチャート: 判断 395"/>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64588</xdr:rowOff>
    </xdr:from>
    <xdr:to>
      <xdr:col>85</xdr:col>
      <xdr:colOff>177800</xdr:colOff>
      <xdr:row>41</xdr:row>
      <xdr:rowOff>166188</xdr:rowOff>
    </xdr:to>
    <xdr:sp macro="" textlink="">
      <xdr:nvSpPr>
        <xdr:cNvPr id="402" name="楕円 401"/>
        <xdr:cNvSpPr/>
      </xdr:nvSpPr>
      <xdr:spPr>
        <a:xfrm>
          <a:off x="16268700" y="709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150965</xdr:rowOff>
    </xdr:from>
    <xdr:ext cx="340478" cy="259045"/>
    <xdr:sp macro="" textlink="">
      <xdr:nvSpPr>
        <xdr:cNvPr id="403" name="【認定こども園・幼稚園・保育所】&#10;有形固定資産減価償却率該当値テキスト"/>
        <xdr:cNvSpPr txBox="1"/>
      </xdr:nvSpPr>
      <xdr:spPr>
        <a:xfrm>
          <a:off x="16357600" y="7008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108676</xdr:rowOff>
    </xdr:from>
    <xdr:to>
      <xdr:col>81</xdr:col>
      <xdr:colOff>101600</xdr:colOff>
      <xdr:row>42</xdr:row>
      <xdr:rowOff>38826</xdr:rowOff>
    </xdr:to>
    <xdr:sp macro="" textlink="">
      <xdr:nvSpPr>
        <xdr:cNvPr id="404" name="楕円 403"/>
        <xdr:cNvSpPr/>
      </xdr:nvSpPr>
      <xdr:spPr>
        <a:xfrm>
          <a:off x="15430500" y="713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115388</xdr:rowOff>
    </xdr:from>
    <xdr:to>
      <xdr:col>85</xdr:col>
      <xdr:colOff>127000</xdr:colOff>
      <xdr:row>41</xdr:row>
      <xdr:rowOff>159476</xdr:rowOff>
    </xdr:to>
    <xdr:cxnSp macro="">
      <xdr:nvCxnSpPr>
        <xdr:cNvPr id="405" name="直線コネクタ 404"/>
        <xdr:cNvCxnSpPr/>
      </xdr:nvCxnSpPr>
      <xdr:spPr>
        <a:xfrm flipV="1">
          <a:off x="15481300" y="7144838"/>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152763</xdr:rowOff>
    </xdr:from>
    <xdr:to>
      <xdr:col>76</xdr:col>
      <xdr:colOff>165100</xdr:colOff>
      <xdr:row>42</xdr:row>
      <xdr:rowOff>82913</xdr:rowOff>
    </xdr:to>
    <xdr:sp macro="" textlink="">
      <xdr:nvSpPr>
        <xdr:cNvPr id="406" name="楕円 405"/>
        <xdr:cNvSpPr/>
      </xdr:nvSpPr>
      <xdr:spPr>
        <a:xfrm>
          <a:off x="14541500" y="718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159476</xdr:rowOff>
    </xdr:from>
    <xdr:to>
      <xdr:col>81</xdr:col>
      <xdr:colOff>50800</xdr:colOff>
      <xdr:row>42</xdr:row>
      <xdr:rowOff>32113</xdr:rowOff>
    </xdr:to>
    <xdr:cxnSp macro="">
      <xdr:nvCxnSpPr>
        <xdr:cNvPr id="407" name="直線コネクタ 406"/>
        <xdr:cNvCxnSpPr/>
      </xdr:nvCxnSpPr>
      <xdr:spPr>
        <a:xfrm flipV="1">
          <a:off x="14592300" y="718892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113574</xdr:rowOff>
    </xdr:from>
    <xdr:to>
      <xdr:col>72</xdr:col>
      <xdr:colOff>38100</xdr:colOff>
      <xdr:row>38</xdr:row>
      <xdr:rowOff>43724</xdr:rowOff>
    </xdr:to>
    <xdr:sp macro="" textlink="">
      <xdr:nvSpPr>
        <xdr:cNvPr id="408" name="楕円 407"/>
        <xdr:cNvSpPr/>
      </xdr:nvSpPr>
      <xdr:spPr>
        <a:xfrm>
          <a:off x="136525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164374</xdr:rowOff>
    </xdr:from>
    <xdr:to>
      <xdr:col>76</xdr:col>
      <xdr:colOff>114300</xdr:colOff>
      <xdr:row>42</xdr:row>
      <xdr:rowOff>32113</xdr:rowOff>
    </xdr:to>
    <xdr:cxnSp macro="">
      <xdr:nvCxnSpPr>
        <xdr:cNvPr id="409" name="直線コネクタ 408"/>
        <xdr:cNvCxnSpPr/>
      </xdr:nvCxnSpPr>
      <xdr:spPr>
        <a:xfrm>
          <a:off x="13703300" y="6508024"/>
          <a:ext cx="889000" cy="72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27594</xdr:rowOff>
    </xdr:from>
    <xdr:ext cx="405111" cy="259045"/>
    <xdr:sp macro="" textlink="">
      <xdr:nvSpPr>
        <xdr:cNvPr id="410" name="n_1aveValue【認定こども園・幼稚園・保育所】&#10;有形固定資産減価償却率"/>
        <xdr:cNvSpPr txBox="1"/>
      </xdr:nvSpPr>
      <xdr:spPr>
        <a:xfrm>
          <a:off x="15266044" y="619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169653</xdr:rowOff>
    </xdr:from>
    <xdr:ext cx="405111" cy="259045"/>
    <xdr:sp macro="" textlink="">
      <xdr:nvSpPr>
        <xdr:cNvPr id="411" name="n_2aveValue【認定こども園・幼稚園・保育所】&#10;有形固定資産減価償却率"/>
        <xdr:cNvSpPr txBox="1"/>
      </xdr:nvSpPr>
      <xdr:spPr>
        <a:xfrm>
          <a:off x="143897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67508</xdr:rowOff>
    </xdr:from>
    <xdr:ext cx="405111" cy="259045"/>
    <xdr:sp macro="" textlink="">
      <xdr:nvSpPr>
        <xdr:cNvPr id="412" name="n_3aveValue【認定こども園・幼稚園・保育所】&#10;有形固定資産減価償却率"/>
        <xdr:cNvSpPr txBox="1"/>
      </xdr:nvSpPr>
      <xdr:spPr>
        <a:xfrm>
          <a:off x="13500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42</xdr:row>
      <xdr:rowOff>29953</xdr:rowOff>
    </xdr:from>
    <xdr:ext cx="340478" cy="259045"/>
    <xdr:sp macro="" textlink="">
      <xdr:nvSpPr>
        <xdr:cNvPr id="413" name="n_1mainValue【認定こども園・幼稚園・保育所】&#10;有形固定資産減価償却率"/>
        <xdr:cNvSpPr txBox="1"/>
      </xdr:nvSpPr>
      <xdr:spPr>
        <a:xfrm>
          <a:off x="15298361" y="72308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42</xdr:row>
      <xdr:rowOff>74040</xdr:rowOff>
    </xdr:from>
    <xdr:ext cx="340478" cy="259045"/>
    <xdr:sp macro="" textlink="">
      <xdr:nvSpPr>
        <xdr:cNvPr id="414" name="n_2mainValue【認定こども園・幼稚園・保育所】&#10;有形固定資産減価償却率"/>
        <xdr:cNvSpPr txBox="1"/>
      </xdr:nvSpPr>
      <xdr:spPr>
        <a:xfrm>
          <a:off x="14422061" y="72749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60251</xdr:rowOff>
    </xdr:from>
    <xdr:ext cx="405111" cy="259045"/>
    <xdr:sp macro="" textlink="">
      <xdr:nvSpPr>
        <xdr:cNvPr id="415" name="n_3mainValue【認定こども園・幼稚園・保育所】&#10;有形固定資産減価償却率"/>
        <xdr:cNvSpPr txBox="1"/>
      </xdr:nvSpPr>
      <xdr:spPr>
        <a:xfrm>
          <a:off x="13500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6" name="直線コネクタ 42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7" name="テキスト ボックス 42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8" name="直線コネクタ 42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9" name="テキスト ボックス 42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0" name="直線コネクタ 42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1" name="テキスト ボックス 43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2" name="直線コネクタ 43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3" name="テキスト ボックス 43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4" name="直線コネクタ 4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5" name="テキスト ボックス 43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105918</xdr:rowOff>
    </xdr:from>
    <xdr:to>
      <xdr:col>116</xdr:col>
      <xdr:colOff>62864</xdr:colOff>
      <xdr:row>41</xdr:row>
      <xdr:rowOff>112319</xdr:rowOff>
    </xdr:to>
    <xdr:cxnSp macro="">
      <xdr:nvCxnSpPr>
        <xdr:cNvPr id="437" name="直線コネクタ 436"/>
        <xdr:cNvCxnSpPr/>
      </xdr:nvCxnSpPr>
      <xdr:spPr>
        <a:xfrm flipV="1">
          <a:off x="22160864" y="5763768"/>
          <a:ext cx="0" cy="137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38"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39" name="直線コネクタ 438"/>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52595</xdr:rowOff>
    </xdr:from>
    <xdr:ext cx="469744" cy="259045"/>
    <xdr:sp macro="" textlink="">
      <xdr:nvSpPr>
        <xdr:cNvPr id="440" name="【認定こども園・幼稚園・保育所】&#10;一人当たり面積最大値テキスト"/>
        <xdr:cNvSpPr txBox="1"/>
      </xdr:nvSpPr>
      <xdr:spPr>
        <a:xfrm>
          <a:off x="22199600" y="553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105918</xdr:rowOff>
    </xdr:from>
    <xdr:to>
      <xdr:col>116</xdr:col>
      <xdr:colOff>152400</xdr:colOff>
      <xdr:row>33</xdr:row>
      <xdr:rowOff>105918</xdr:rowOff>
    </xdr:to>
    <xdr:cxnSp macro="">
      <xdr:nvCxnSpPr>
        <xdr:cNvPr id="441" name="直線コネクタ 440"/>
        <xdr:cNvCxnSpPr/>
      </xdr:nvCxnSpPr>
      <xdr:spPr>
        <a:xfrm>
          <a:off x="22072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168521</xdr:rowOff>
    </xdr:from>
    <xdr:ext cx="469744" cy="259045"/>
    <xdr:sp macro="" textlink="">
      <xdr:nvSpPr>
        <xdr:cNvPr id="442" name="【認定こども園・幼稚園・保育所】&#10;一人当たり面積平均値テキスト"/>
        <xdr:cNvSpPr txBox="1"/>
      </xdr:nvSpPr>
      <xdr:spPr>
        <a:xfrm>
          <a:off x="22199600" y="668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43" name="フローチャート: 判断 442"/>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149301</xdr:rowOff>
    </xdr:from>
    <xdr:to>
      <xdr:col>112</xdr:col>
      <xdr:colOff>38100</xdr:colOff>
      <xdr:row>40</xdr:row>
      <xdr:rowOff>79451</xdr:rowOff>
    </xdr:to>
    <xdr:sp macro="" textlink="">
      <xdr:nvSpPr>
        <xdr:cNvPr id="444" name="フローチャート: 判断 443"/>
        <xdr:cNvSpPr/>
      </xdr:nvSpPr>
      <xdr:spPr>
        <a:xfrm>
          <a:off x="21272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120041</xdr:rowOff>
    </xdr:from>
    <xdr:to>
      <xdr:col>107</xdr:col>
      <xdr:colOff>101600</xdr:colOff>
      <xdr:row>40</xdr:row>
      <xdr:rowOff>50191</xdr:rowOff>
    </xdr:to>
    <xdr:sp macro="" textlink="">
      <xdr:nvSpPr>
        <xdr:cNvPr id="445" name="フローチャート: 判断 444"/>
        <xdr:cNvSpPr/>
      </xdr:nvSpPr>
      <xdr:spPr>
        <a:xfrm>
          <a:off x="20383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115468</xdr:rowOff>
    </xdr:from>
    <xdr:to>
      <xdr:col>102</xdr:col>
      <xdr:colOff>165100</xdr:colOff>
      <xdr:row>40</xdr:row>
      <xdr:rowOff>45618</xdr:rowOff>
    </xdr:to>
    <xdr:sp macro="" textlink="">
      <xdr:nvSpPr>
        <xdr:cNvPr id="446" name="フローチャート: 判断 445"/>
        <xdr:cNvSpPr/>
      </xdr:nvSpPr>
      <xdr:spPr>
        <a:xfrm>
          <a:off x="19494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7" name="テキスト ボックス 4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8" name="テキスト ボックス 4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9" name="テキスト ボックス 4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0" name="テキスト ボックス 4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1" name="テキスト ボックス 4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162103</xdr:rowOff>
    </xdr:from>
    <xdr:to>
      <xdr:col>116</xdr:col>
      <xdr:colOff>114300</xdr:colOff>
      <xdr:row>40</xdr:row>
      <xdr:rowOff>92253</xdr:rowOff>
    </xdr:to>
    <xdr:sp macro="" textlink="">
      <xdr:nvSpPr>
        <xdr:cNvPr id="452" name="楕円 451"/>
        <xdr:cNvSpPr/>
      </xdr:nvSpPr>
      <xdr:spPr>
        <a:xfrm>
          <a:off x="22110700" y="684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140530</xdr:rowOff>
    </xdr:from>
    <xdr:ext cx="469744" cy="259045"/>
    <xdr:sp macro="" textlink="">
      <xdr:nvSpPr>
        <xdr:cNvPr id="453" name="【認定こども園・幼稚園・保育所】&#10;一人当たり面積該当値テキスト"/>
        <xdr:cNvSpPr txBox="1"/>
      </xdr:nvSpPr>
      <xdr:spPr>
        <a:xfrm>
          <a:off x="22199600" y="682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167589</xdr:rowOff>
    </xdr:from>
    <xdr:to>
      <xdr:col>112</xdr:col>
      <xdr:colOff>38100</xdr:colOff>
      <xdr:row>40</xdr:row>
      <xdr:rowOff>97739</xdr:rowOff>
    </xdr:to>
    <xdr:sp macro="" textlink="">
      <xdr:nvSpPr>
        <xdr:cNvPr id="454" name="楕円 453"/>
        <xdr:cNvSpPr/>
      </xdr:nvSpPr>
      <xdr:spPr>
        <a:xfrm>
          <a:off x="21272500" y="685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41453</xdr:rowOff>
    </xdr:from>
    <xdr:to>
      <xdr:col>116</xdr:col>
      <xdr:colOff>63500</xdr:colOff>
      <xdr:row>40</xdr:row>
      <xdr:rowOff>46939</xdr:rowOff>
    </xdr:to>
    <xdr:cxnSp macro="">
      <xdr:nvCxnSpPr>
        <xdr:cNvPr id="455" name="直線コネクタ 454"/>
        <xdr:cNvCxnSpPr/>
      </xdr:nvCxnSpPr>
      <xdr:spPr>
        <a:xfrm flipV="1">
          <a:off x="21323300" y="6899453"/>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712</xdr:rowOff>
    </xdr:from>
    <xdr:to>
      <xdr:col>107</xdr:col>
      <xdr:colOff>101600</xdr:colOff>
      <xdr:row>40</xdr:row>
      <xdr:rowOff>102312</xdr:rowOff>
    </xdr:to>
    <xdr:sp macro="" textlink="">
      <xdr:nvSpPr>
        <xdr:cNvPr id="456" name="楕円 455"/>
        <xdr:cNvSpPr/>
      </xdr:nvSpPr>
      <xdr:spPr>
        <a:xfrm>
          <a:off x="20383500" y="68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46939</xdr:rowOff>
    </xdr:from>
    <xdr:to>
      <xdr:col>111</xdr:col>
      <xdr:colOff>177800</xdr:colOff>
      <xdr:row>40</xdr:row>
      <xdr:rowOff>51512</xdr:rowOff>
    </xdr:to>
    <xdr:cxnSp macro="">
      <xdr:nvCxnSpPr>
        <xdr:cNvPr id="457" name="直線コネクタ 456"/>
        <xdr:cNvCxnSpPr/>
      </xdr:nvCxnSpPr>
      <xdr:spPr>
        <a:xfrm flipV="1">
          <a:off x="20434300" y="6904939"/>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159359</xdr:rowOff>
    </xdr:from>
    <xdr:to>
      <xdr:col>102</xdr:col>
      <xdr:colOff>165100</xdr:colOff>
      <xdr:row>40</xdr:row>
      <xdr:rowOff>89509</xdr:rowOff>
    </xdr:to>
    <xdr:sp macro="" textlink="">
      <xdr:nvSpPr>
        <xdr:cNvPr id="458" name="楕円 457"/>
        <xdr:cNvSpPr/>
      </xdr:nvSpPr>
      <xdr:spPr>
        <a:xfrm>
          <a:off x="19494500" y="684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38709</xdr:rowOff>
    </xdr:from>
    <xdr:to>
      <xdr:col>107</xdr:col>
      <xdr:colOff>50800</xdr:colOff>
      <xdr:row>40</xdr:row>
      <xdr:rowOff>51512</xdr:rowOff>
    </xdr:to>
    <xdr:cxnSp macro="">
      <xdr:nvCxnSpPr>
        <xdr:cNvPr id="459" name="直線コネクタ 458"/>
        <xdr:cNvCxnSpPr/>
      </xdr:nvCxnSpPr>
      <xdr:spPr>
        <a:xfrm>
          <a:off x="19545300" y="6896709"/>
          <a:ext cx="889000" cy="1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95978</xdr:rowOff>
    </xdr:from>
    <xdr:ext cx="469744" cy="259045"/>
    <xdr:sp macro="" textlink="">
      <xdr:nvSpPr>
        <xdr:cNvPr id="460" name="n_1aveValue【認定こども園・幼稚園・保育所】&#10;一人当たり面積"/>
        <xdr:cNvSpPr txBox="1"/>
      </xdr:nvSpPr>
      <xdr:spPr>
        <a:xfrm>
          <a:off x="210757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66718</xdr:rowOff>
    </xdr:from>
    <xdr:ext cx="469744" cy="259045"/>
    <xdr:sp macro="" textlink="">
      <xdr:nvSpPr>
        <xdr:cNvPr id="461" name="n_2aveValue【認定こども園・幼稚園・保育所】&#10;一人当たり面積"/>
        <xdr:cNvSpPr txBox="1"/>
      </xdr:nvSpPr>
      <xdr:spPr>
        <a:xfrm>
          <a:off x="20199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62145</xdr:rowOff>
    </xdr:from>
    <xdr:ext cx="469744" cy="259045"/>
    <xdr:sp macro="" textlink="">
      <xdr:nvSpPr>
        <xdr:cNvPr id="462" name="n_3aveValue【認定こども園・幼稚園・保育所】&#10;一人当たり面積"/>
        <xdr:cNvSpPr txBox="1"/>
      </xdr:nvSpPr>
      <xdr:spPr>
        <a:xfrm>
          <a:off x="19310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88866</xdr:rowOff>
    </xdr:from>
    <xdr:ext cx="469744" cy="259045"/>
    <xdr:sp macro="" textlink="">
      <xdr:nvSpPr>
        <xdr:cNvPr id="463" name="n_1mainValue【認定こども園・幼稚園・保育所】&#10;一人当たり面積"/>
        <xdr:cNvSpPr txBox="1"/>
      </xdr:nvSpPr>
      <xdr:spPr>
        <a:xfrm>
          <a:off x="21075727" y="6946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93439</xdr:rowOff>
    </xdr:from>
    <xdr:ext cx="469744" cy="259045"/>
    <xdr:sp macro="" textlink="">
      <xdr:nvSpPr>
        <xdr:cNvPr id="464" name="n_2mainValue【認定こども園・幼稚園・保育所】&#10;一人当たり面積"/>
        <xdr:cNvSpPr txBox="1"/>
      </xdr:nvSpPr>
      <xdr:spPr>
        <a:xfrm>
          <a:off x="20199427" y="69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80636</xdr:rowOff>
    </xdr:from>
    <xdr:ext cx="469744" cy="259045"/>
    <xdr:sp macro="" textlink="">
      <xdr:nvSpPr>
        <xdr:cNvPr id="465" name="n_3mainValue【認定こども園・幼稚園・保育所】&#10;一人当たり面積"/>
        <xdr:cNvSpPr txBox="1"/>
      </xdr:nvSpPr>
      <xdr:spPr>
        <a:xfrm>
          <a:off x="19310427" y="693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6" name="正方形/長方形 4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7" name="正方形/長方形 4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8" name="正方形/長方形 4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9" name="正方形/長方形 4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0" name="正方形/長方形 4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1" name="正方形/長方形 4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2" name="正方形/長方形 4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3" name="正方形/長方形 47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4" name="テキスト ボックス 47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5" name="直線コネクタ 47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6" name="直線コネクタ 47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7" name="テキスト ボックス 476"/>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8" name="直線コネクタ 47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9" name="テキスト ボックス 47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0" name="直線コネクタ 47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1" name="テキスト ボックス 48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2" name="直線コネクタ 48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3" name="テキスト ボックス 48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4" name="直線コネクタ 48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5" name="テキスト ボックス 48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6" name="直線コネクタ 48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7" name="テキスト ボックス 486"/>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9" name="テキスト ボックス 48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491" name="直線コネクタ 490"/>
        <xdr:cNvCxnSpPr/>
      </xdr:nvCxnSpPr>
      <xdr:spPr>
        <a:xfrm flipV="1">
          <a:off x="16318864" y="9566910"/>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492" name="【学校施設】&#10;有形固定資産減価償却率最小値テキスト"/>
        <xdr:cNvSpPr txBox="1"/>
      </xdr:nvSpPr>
      <xdr:spPr>
        <a:xfrm>
          <a:off x="16357600" y="1091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493" name="直線コネクタ 492"/>
        <xdr:cNvCxnSpPr/>
      </xdr:nvCxnSpPr>
      <xdr:spPr>
        <a:xfrm>
          <a:off x="16230600" y="1090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494" name="【学校施設】&#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495" name="直線コネクタ 494"/>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19430</xdr:rowOff>
    </xdr:from>
    <xdr:ext cx="405111" cy="259045"/>
    <xdr:sp macro="" textlink="">
      <xdr:nvSpPr>
        <xdr:cNvPr id="496" name="【学校施設】&#10;有形固定資産減価償却率平均値テキスト"/>
        <xdr:cNvSpPr txBox="1"/>
      </xdr:nvSpPr>
      <xdr:spPr>
        <a:xfrm>
          <a:off x="16357600" y="9963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97" name="フローチャート: 判断 496"/>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98" name="フローチャート: 判断 497"/>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99" name="フローチャート: 判断 498"/>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24312</xdr:rowOff>
    </xdr:from>
    <xdr:to>
      <xdr:col>72</xdr:col>
      <xdr:colOff>38100</xdr:colOff>
      <xdr:row>59</xdr:row>
      <xdr:rowOff>125912</xdr:rowOff>
    </xdr:to>
    <xdr:sp macro="" textlink="">
      <xdr:nvSpPr>
        <xdr:cNvPr id="500" name="フローチャート: 判断 499"/>
        <xdr:cNvSpPr/>
      </xdr:nvSpPr>
      <xdr:spPr>
        <a:xfrm>
          <a:off x="13652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92891</xdr:rowOff>
    </xdr:from>
    <xdr:to>
      <xdr:col>85</xdr:col>
      <xdr:colOff>177800</xdr:colOff>
      <xdr:row>60</xdr:row>
      <xdr:rowOff>23041</xdr:rowOff>
    </xdr:to>
    <xdr:sp macro="" textlink="">
      <xdr:nvSpPr>
        <xdr:cNvPr id="506" name="楕円 505"/>
        <xdr:cNvSpPr/>
      </xdr:nvSpPr>
      <xdr:spPr>
        <a:xfrm>
          <a:off x="16268700" y="102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71318</xdr:rowOff>
    </xdr:from>
    <xdr:ext cx="405111" cy="259045"/>
    <xdr:sp macro="" textlink="">
      <xdr:nvSpPr>
        <xdr:cNvPr id="507" name="【学校施設】&#10;有形固定資産減価償却率該当値テキスト"/>
        <xdr:cNvSpPr txBox="1"/>
      </xdr:nvSpPr>
      <xdr:spPr>
        <a:xfrm>
          <a:off x="16357600"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119017</xdr:rowOff>
    </xdr:from>
    <xdr:to>
      <xdr:col>81</xdr:col>
      <xdr:colOff>101600</xdr:colOff>
      <xdr:row>60</xdr:row>
      <xdr:rowOff>49167</xdr:rowOff>
    </xdr:to>
    <xdr:sp macro="" textlink="">
      <xdr:nvSpPr>
        <xdr:cNvPr id="508" name="楕円 507"/>
        <xdr:cNvSpPr/>
      </xdr:nvSpPr>
      <xdr:spPr>
        <a:xfrm>
          <a:off x="15430500" y="10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143691</xdr:rowOff>
    </xdr:from>
    <xdr:to>
      <xdr:col>85</xdr:col>
      <xdr:colOff>127000</xdr:colOff>
      <xdr:row>59</xdr:row>
      <xdr:rowOff>169817</xdr:rowOff>
    </xdr:to>
    <xdr:cxnSp macro="">
      <xdr:nvCxnSpPr>
        <xdr:cNvPr id="509" name="直線コネクタ 508"/>
        <xdr:cNvCxnSpPr/>
      </xdr:nvCxnSpPr>
      <xdr:spPr>
        <a:xfrm flipV="1">
          <a:off x="15481300" y="1025924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89626</xdr:rowOff>
    </xdr:from>
    <xdr:to>
      <xdr:col>76</xdr:col>
      <xdr:colOff>165100</xdr:colOff>
      <xdr:row>60</xdr:row>
      <xdr:rowOff>19776</xdr:rowOff>
    </xdr:to>
    <xdr:sp macro="" textlink="">
      <xdr:nvSpPr>
        <xdr:cNvPr id="510" name="楕円 509"/>
        <xdr:cNvSpPr/>
      </xdr:nvSpPr>
      <xdr:spPr>
        <a:xfrm>
          <a:off x="145415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140426</xdr:rowOff>
    </xdr:from>
    <xdr:to>
      <xdr:col>81</xdr:col>
      <xdr:colOff>50800</xdr:colOff>
      <xdr:row>59</xdr:row>
      <xdr:rowOff>169817</xdr:rowOff>
    </xdr:to>
    <xdr:cxnSp macro="">
      <xdr:nvCxnSpPr>
        <xdr:cNvPr id="511" name="直線コネクタ 510"/>
        <xdr:cNvCxnSpPr/>
      </xdr:nvCxnSpPr>
      <xdr:spPr>
        <a:xfrm>
          <a:off x="14592300" y="1025597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119017</xdr:rowOff>
    </xdr:from>
    <xdr:to>
      <xdr:col>72</xdr:col>
      <xdr:colOff>38100</xdr:colOff>
      <xdr:row>60</xdr:row>
      <xdr:rowOff>49167</xdr:rowOff>
    </xdr:to>
    <xdr:sp macro="" textlink="">
      <xdr:nvSpPr>
        <xdr:cNvPr id="512" name="楕円 511"/>
        <xdr:cNvSpPr/>
      </xdr:nvSpPr>
      <xdr:spPr>
        <a:xfrm>
          <a:off x="13652500" y="102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140426</xdr:rowOff>
    </xdr:from>
    <xdr:to>
      <xdr:col>76</xdr:col>
      <xdr:colOff>114300</xdr:colOff>
      <xdr:row>59</xdr:row>
      <xdr:rowOff>169817</xdr:rowOff>
    </xdr:to>
    <xdr:cxnSp macro="">
      <xdr:nvCxnSpPr>
        <xdr:cNvPr id="513" name="直線コネクタ 512"/>
        <xdr:cNvCxnSpPr/>
      </xdr:nvCxnSpPr>
      <xdr:spPr>
        <a:xfrm flipV="1">
          <a:off x="13703300" y="1025597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113047</xdr:rowOff>
    </xdr:from>
    <xdr:ext cx="405111" cy="259045"/>
    <xdr:sp macro="" textlink="">
      <xdr:nvSpPr>
        <xdr:cNvPr id="514" name="n_1aveValue【学校施設】&#10;有形固定資産減価償却率"/>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515" name="n_2aveValue【学校施設】&#10;有形固定資産減価償却率"/>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142439</xdr:rowOff>
    </xdr:from>
    <xdr:ext cx="405111" cy="259045"/>
    <xdr:sp macro="" textlink="">
      <xdr:nvSpPr>
        <xdr:cNvPr id="516" name="n_3aveValue【学校施設】&#10;有形固定資産減価償却率"/>
        <xdr:cNvSpPr txBox="1"/>
      </xdr:nvSpPr>
      <xdr:spPr>
        <a:xfrm>
          <a:off x="13500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40294</xdr:rowOff>
    </xdr:from>
    <xdr:ext cx="405111" cy="259045"/>
    <xdr:sp macro="" textlink="">
      <xdr:nvSpPr>
        <xdr:cNvPr id="517" name="n_1mainValue【学校施設】&#10;有形固定資産減価償却率"/>
        <xdr:cNvSpPr txBox="1"/>
      </xdr:nvSpPr>
      <xdr:spPr>
        <a:xfrm>
          <a:off x="15266044" y="1032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10903</xdr:rowOff>
    </xdr:from>
    <xdr:ext cx="405111" cy="259045"/>
    <xdr:sp macro="" textlink="">
      <xdr:nvSpPr>
        <xdr:cNvPr id="518" name="n_2mainValue【学校施設】&#10;有形固定資産減価償却率"/>
        <xdr:cNvSpPr txBox="1"/>
      </xdr:nvSpPr>
      <xdr:spPr>
        <a:xfrm>
          <a:off x="14389744" y="1029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40294</xdr:rowOff>
    </xdr:from>
    <xdr:ext cx="405111" cy="259045"/>
    <xdr:sp macro="" textlink="">
      <xdr:nvSpPr>
        <xdr:cNvPr id="519" name="n_3mainValue【学校施設】&#10;有形固定資産減価償却率"/>
        <xdr:cNvSpPr txBox="1"/>
      </xdr:nvSpPr>
      <xdr:spPr>
        <a:xfrm>
          <a:off x="13500744" y="1032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0" name="テキスト ボックス 52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1" name="直線コネクタ 53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2" name="テキスト ボックス 53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3" name="直線コネクタ 53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4" name="テキスト ボックス 53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6" name="テキスト ボックス 53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7" name="直線コネクタ 53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8" name="テキスト ボックス 53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9" name="直線コネクタ 53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40" name="テキスト ボックス 539"/>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2" name="テキスト ボックス 54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xdr:rowOff>
    </xdr:from>
    <xdr:to>
      <xdr:col>116</xdr:col>
      <xdr:colOff>62864</xdr:colOff>
      <xdr:row>64</xdr:row>
      <xdr:rowOff>153162</xdr:rowOff>
    </xdr:to>
    <xdr:cxnSp macro="">
      <xdr:nvCxnSpPr>
        <xdr:cNvPr id="544" name="直線コネクタ 543"/>
        <xdr:cNvCxnSpPr/>
      </xdr:nvCxnSpPr>
      <xdr:spPr>
        <a:xfrm flipV="1">
          <a:off x="22160864" y="9785985"/>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156989</xdr:rowOff>
    </xdr:from>
    <xdr:ext cx="469744" cy="259045"/>
    <xdr:sp macro="" textlink="">
      <xdr:nvSpPr>
        <xdr:cNvPr id="545" name="【学校施設】&#10;一人当たり面積最小値テキスト"/>
        <xdr:cNvSpPr txBox="1"/>
      </xdr:nvSpPr>
      <xdr:spPr>
        <a:xfrm>
          <a:off x="22199600" y="111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153162</xdr:rowOff>
    </xdr:from>
    <xdr:to>
      <xdr:col>116</xdr:col>
      <xdr:colOff>152400</xdr:colOff>
      <xdr:row>64</xdr:row>
      <xdr:rowOff>153162</xdr:rowOff>
    </xdr:to>
    <xdr:cxnSp macro="">
      <xdr:nvCxnSpPr>
        <xdr:cNvPr id="546" name="直線コネクタ 545"/>
        <xdr:cNvCxnSpPr/>
      </xdr:nvCxnSpPr>
      <xdr:spPr>
        <a:xfrm>
          <a:off x="22072600" y="1112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131462</xdr:rowOff>
    </xdr:from>
    <xdr:ext cx="469744" cy="259045"/>
    <xdr:sp macro="" textlink="">
      <xdr:nvSpPr>
        <xdr:cNvPr id="547" name="【学校施設】&#10;一人当たり面積最大値テキスト"/>
        <xdr:cNvSpPr txBox="1"/>
      </xdr:nvSpPr>
      <xdr:spPr>
        <a:xfrm>
          <a:off x="22199600" y="956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548" name="直線コネクタ 547"/>
        <xdr:cNvCxnSpPr/>
      </xdr:nvCxnSpPr>
      <xdr:spPr>
        <a:xfrm>
          <a:off x="22072600" y="978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19511</xdr:rowOff>
    </xdr:from>
    <xdr:ext cx="469744" cy="259045"/>
    <xdr:sp macro="" textlink="">
      <xdr:nvSpPr>
        <xdr:cNvPr id="549" name="【学校施設】&#10;一人当たり面積平均値テキスト"/>
        <xdr:cNvSpPr txBox="1"/>
      </xdr:nvSpPr>
      <xdr:spPr>
        <a:xfrm>
          <a:off x="22199600" y="10649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168084</xdr:rowOff>
    </xdr:from>
    <xdr:to>
      <xdr:col>116</xdr:col>
      <xdr:colOff>114300</xdr:colOff>
      <xdr:row>63</xdr:row>
      <xdr:rowOff>98234</xdr:rowOff>
    </xdr:to>
    <xdr:sp macro="" textlink="">
      <xdr:nvSpPr>
        <xdr:cNvPr id="550" name="フローチャート: 判断 549"/>
        <xdr:cNvSpPr/>
      </xdr:nvSpPr>
      <xdr:spPr>
        <a:xfrm>
          <a:off x="22110700" y="107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551" name="フローチャート: 判断 550"/>
        <xdr:cNvSpPr/>
      </xdr:nvSpPr>
      <xdr:spPr>
        <a:xfrm>
          <a:off x="21272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165418</xdr:rowOff>
    </xdr:from>
    <xdr:to>
      <xdr:col>107</xdr:col>
      <xdr:colOff>101600</xdr:colOff>
      <xdr:row>63</xdr:row>
      <xdr:rowOff>95568</xdr:rowOff>
    </xdr:to>
    <xdr:sp macro="" textlink="">
      <xdr:nvSpPr>
        <xdr:cNvPr id="552" name="フローチャート: 判断 551"/>
        <xdr:cNvSpPr/>
      </xdr:nvSpPr>
      <xdr:spPr>
        <a:xfrm>
          <a:off x="20383500" y="1079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151702</xdr:rowOff>
    </xdr:from>
    <xdr:to>
      <xdr:col>102</xdr:col>
      <xdr:colOff>165100</xdr:colOff>
      <xdr:row>63</xdr:row>
      <xdr:rowOff>81852</xdr:rowOff>
    </xdr:to>
    <xdr:sp macro="" textlink="">
      <xdr:nvSpPr>
        <xdr:cNvPr id="553" name="フローチャート: 判断 552"/>
        <xdr:cNvSpPr/>
      </xdr:nvSpPr>
      <xdr:spPr>
        <a:xfrm>
          <a:off x="19494500" y="1078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4" name="テキスト ボックス 5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102362</xdr:rowOff>
    </xdr:from>
    <xdr:to>
      <xdr:col>116</xdr:col>
      <xdr:colOff>114300</xdr:colOff>
      <xdr:row>64</xdr:row>
      <xdr:rowOff>32512</xdr:rowOff>
    </xdr:to>
    <xdr:sp macro="" textlink="">
      <xdr:nvSpPr>
        <xdr:cNvPr id="559" name="楕円 558"/>
        <xdr:cNvSpPr/>
      </xdr:nvSpPr>
      <xdr:spPr>
        <a:xfrm>
          <a:off x="22110700" y="1090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80789</xdr:rowOff>
    </xdr:from>
    <xdr:ext cx="469744" cy="259045"/>
    <xdr:sp macro="" textlink="">
      <xdr:nvSpPr>
        <xdr:cNvPr id="560" name="【学校施設】&#10;一人当たり面積該当値テキスト"/>
        <xdr:cNvSpPr txBox="1"/>
      </xdr:nvSpPr>
      <xdr:spPr>
        <a:xfrm>
          <a:off x="22199600" y="1088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111506</xdr:rowOff>
    </xdr:from>
    <xdr:to>
      <xdr:col>112</xdr:col>
      <xdr:colOff>38100</xdr:colOff>
      <xdr:row>64</xdr:row>
      <xdr:rowOff>41656</xdr:rowOff>
    </xdr:to>
    <xdr:sp macro="" textlink="">
      <xdr:nvSpPr>
        <xdr:cNvPr id="561" name="楕円 560"/>
        <xdr:cNvSpPr/>
      </xdr:nvSpPr>
      <xdr:spPr>
        <a:xfrm>
          <a:off x="21272500" y="1091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153162</xdr:rowOff>
    </xdr:from>
    <xdr:to>
      <xdr:col>116</xdr:col>
      <xdr:colOff>63500</xdr:colOff>
      <xdr:row>63</xdr:row>
      <xdr:rowOff>162306</xdr:rowOff>
    </xdr:to>
    <xdr:cxnSp macro="">
      <xdr:nvCxnSpPr>
        <xdr:cNvPr id="562" name="直線コネクタ 561"/>
        <xdr:cNvCxnSpPr/>
      </xdr:nvCxnSpPr>
      <xdr:spPr>
        <a:xfrm flipV="1">
          <a:off x="21323300" y="109545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120459</xdr:rowOff>
    </xdr:from>
    <xdr:to>
      <xdr:col>107</xdr:col>
      <xdr:colOff>101600</xdr:colOff>
      <xdr:row>64</xdr:row>
      <xdr:rowOff>50609</xdr:rowOff>
    </xdr:to>
    <xdr:sp macro="" textlink="">
      <xdr:nvSpPr>
        <xdr:cNvPr id="563" name="楕円 562"/>
        <xdr:cNvSpPr/>
      </xdr:nvSpPr>
      <xdr:spPr>
        <a:xfrm>
          <a:off x="20383500" y="1092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162306</xdr:rowOff>
    </xdr:from>
    <xdr:to>
      <xdr:col>111</xdr:col>
      <xdr:colOff>177800</xdr:colOff>
      <xdr:row>63</xdr:row>
      <xdr:rowOff>171259</xdr:rowOff>
    </xdr:to>
    <xdr:cxnSp macro="">
      <xdr:nvCxnSpPr>
        <xdr:cNvPr id="564" name="直線コネクタ 563"/>
        <xdr:cNvCxnSpPr/>
      </xdr:nvCxnSpPr>
      <xdr:spPr>
        <a:xfrm flipV="1">
          <a:off x="20434300" y="10963656"/>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129222</xdr:rowOff>
    </xdr:from>
    <xdr:to>
      <xdr:col>102</xdr:col>
      <xdr:colOff>165100</xdr:colOff>
      <xdr:row>64</xdr:row>
      <xdr:rowOff>59372</xdr:rowOff>
    </xdr:to>
    <xdr:sp macro="" textlink="">
      <xdr:nvSpPr>
        <xdr:cNvPr id="565" name="楕円 564"/>
        <xdr:cNvSpPr/>
      </xdr:nvSpPr>
      <xdr:spPr>
        <a:xfrm>
          <a:off x="19494500" y="1093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171259</xdr:rowOff>
    </xdr:from>
    <xdr:to>
      <xdr:col>107</xdr:col>
      <xdr:colOff>50800</xdr:colOff>
      <xdr:row>64</xdr:row>
      <xdr:rowOff>8572</xdr:rowOff>
    </xdr:to>
    <xdr:cxnSp macro="">
      <xdr:nvCxnSpPr>
        <xdr:cNvPr id="566" name="直線コネクタ 565"/>
        <xdr:cNvCxnSpPr/>
      </xdr:nvCxnSpPr>
      <xdr:spPr>
        <a:xfrm flipV="1">
          <a:off x="19545300" y="10972609"/>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61612</xdr:rowOff>
    </xdr:from>
    <xdr:ext cx="469744" cy="259045"/>
    <xdr:sp macro="" textlink="">
      <xdr:nvSpPr>
        <xdr:cNvPr id="567" name="n_1aveValue【学校施設】&#10;一人当たり面積"/>
        <xdr:cNvSpPr txBox="1"/>
      </xdr:nvSpPr>
      <xdr:spPr>
        <a:xfrm>
          <a:off x="21075727" y="1052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112095</xdr:rowOff>
    </xdr:from>
    <xdr:ext cx="469744" cy="259045"/>
    <xdr:sp macro="" textlink="">
      <xdr:nvSpPr>
        <xdr:cNvPr id="568" name="n_2aveValue【学校施設】&#10;一人当たり面積"/>
        <xdr:cNvSpPr txBox="1"/>
      </xdr:nvSpPr>
      <xdr:spPr>
        <a:xfrm>
          <a:off x="20199427" y="1057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98379</xdr:rowOff>
    </xdr:from>
    <xdr:ext cx="469744" cy="259045"/>
    <xdr:sp macro="" textlink="">
      <xdr:nvSpPr>
        <xdr:cNvPr id="569" name="n_3aveValue【学校施設】&#10;一人当たり面積"/>
        <xdr:cNvSpPr txBox="1"/>
      </xdr:nvSpPr>
      <xdr:spPr>
        <a:xfrm>
          <a:off x="19310427" y="1055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32783</xdr:rowOff>
    </xdr:from>
    <xdr:ext cx="469744" cy="259045"/>
    <xdr:sp macro="" textlink="">
      <xdr:nvSpPr>
        <xdr:cNvPr id="570" name="n_1mainValue【学校施設】&#10;一人当たり面積"/>
        <xdr:cNvSpPr txBox="1"/>
      </xdr:nvSpPr>
      <xdr:spPr>
        <a:xfrm>
          <a:off x="21075727" y="1100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41736</xdr:rowOff>
    </xdr:from>
    <xdr:ext cx="469744" cy="259045"/>
    <xdr:sp macro="" textlink="">
      <xdr:nvSpPr>
        <xdr:cNvPr id="571" name="n_2mainValue【学校施設】&#10;一人当たり面積"/>
        <xdr:cNvSpPr txBox="1"/>
      </xdr:nvSpPr>
      <xdr:spPr>
        <a:xfrm>
          <a:off x="20199427" y="11014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50499</xdr:rowOff>
    </xdr:from>
    <xdr:ext cx="469744" cy="259045"/>
    <xdr:sp macro="" textlink="">
      <xdr:nvSpPr>
        <xdr:cNvPr id="572" name="n_3mainValue【学校施設】&#10;一人当たり面積"/>
        <xdr:cNvSpPr txBox="1"/>
      </xdr:nvSpPr>
      <xdr:spPr>
        <a:xfrm>
          <a:off x="19310427" y="11023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3" name="正方形/長方形 5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4" name="正方形/長方形 5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5" name="正方形/長方形 5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6" name="正方形/長方形 5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7" name="正方形/長方形 5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8" name="正方形/長方形 5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9" name="正方形/長方形 5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0" name="正方形/長方形 57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1" name="テキスト ボックス 58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2" name="直線コネクタ 58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3" name="直線コネクタ 58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4" name="テキスト ボックス 58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5" name="直線コネクタ 58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6" name="テキスト ボックス 58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7" name="直線コネクタ 58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8" name="テキスト ボックス 58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9" name="直線コネクタ 58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0" name="テキスト ボックス 58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1" name="直線コネクタ 59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2" name="テキスト ボックス 59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3" name="直線コネクタ 59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4" name="テキスト ボックス 59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5" name="直線コネクタ 59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6" name="テキスト ボックス 59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60961</xdr:rowOff>
    </xdr:to>
    <xdr:cxnSp macro="">
      <xdr:nvCxnSpPr>
        <xdr:cNvPr id="598" name="直線コネクタ 597"/>
        <xdr:cNvCxnSpPr/>
      </xdr:nvCxnSpPr>
      <xdr:spPr>
        <a:xfrm flipV="1">
          <a:off x="16318864" y="13280571"/>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340478" cy="259045"/>
    <xdr:sp macro="" textlink="">
      <xdr:nvSpPr>
        <xdr:cNvPr id="599" name="【児童館】&#10;有形固定資産減価償却率最小値テキスト"/>
        <xdr:cNvSpPr txBox="1"/>
      </xdr:nvSpPr>
      <xdr:spPr>
        <a:xfrm>
          <a:off x="16357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600" name="直線コネクタ 599"/>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1"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2" name="直線コネクタ 60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88554</xdr:rowOff>
    </xdr:from>
    <xdr:ext cx="405111" cy="259045"/>
    <xdr:sp macro="" textlink="">
      <xdr:nvSpPr>
        <xdr:cNvPr id="603" name="【児童館】&#10;有形固定資産減価償却率平均値テキスト"/>
        <xdr:cNvSpPr txBox="1"/>
      </xdr:nvSpPr>
      <xdr:spPr>
        <a:xfrm>
          <a:off x="16357600" y="136331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65677</xdr:rowOff>
    </xdr:from>
    <xdr:to>
      <xdr:col>85</xdr:col>
      <xdr:colOff>177800</xdr:colOff>
      <xdr:row>80</xdr:row>
      <xdr:rowOff>167277</xdr:rowOff>
    </xdr:to>
    <xdr:sp macro="" textlink="">
      <xdr:nvSpPr>
        <xdr:cNvPr id="604" name="フローチャート: 判断 603"/>
        <xdr:cNvSpPr/>
      </xdr:nvSpPr>
      <xdr:spPr>
        <a:xfrm>
          <a:off x="16268700" y="1378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101600</xdr:rowOff>
    </xdr:from>
    <xdr:to>
      <xdr:col>81</xdr:col>
      <xdr:colOff>101600</xdr:colOff>
      <xdr:row>81</xdr:row>
      <xdr:rowOff>31750</xdr:rowOff>
    </xdr:to>
    <xdr:sp macro="" textlink="">
      <xdr:nvSpPr>
        <xdr:cNvPr id="605" name="フローチャート: 判断 604"/>
        <xdr:cNvSpPr/>
      </xdr:nvSpPr>
      <xdr:spPr>
        <a:xfrm>
          <a:off x="15430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24856</xdr:rowOff>
    </xdr:from>
    <xdr:to>
      <xdr:col>76</xdr:col>
      <xdr:colOff>165100</xdr:colOff>
      <xdr:row>80</xdr:row>
      <xdr:rowOff>126456</xdr:rowOff>
    </xdr:to>
    <xdr:sp macro="" textlink="">
      <xdr:nvSpPr>
        <xdr:cNvPr id="606" name="フローチャート: 判断 605"/>
        <xdr:cNvSpPr/>
      </xdr:nvSpPr>
      <xdr:spPr>
        <a:xfrm>
          <a:off x="14541500" y="1374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80373</xdr:rowOff>
    </xdr:from>
    <xdr:to>
      <xdr:col>72</xdr:col>
      <xdr:colOff>38100</xdr:colOff>
      <xdr:row>82</xdr:row>
      <xdr:rowOff>10523</xdr:rowOff>
    </xdr:to>
    <xdr:sp macro="" textlink="">
      <xdr:nvSpPr>
        <xdr:cNvPr id="607" name="フローチャート: 判断 606"/>
        <xdr:cNvSpPr/>
      </xdr:nvSpPr>
      <xdr:spPr>
        <a:xfrm>
          <a:off x="13652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8" name="テキスト ボックス 60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9" name="テキスト ボックス 60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0" name="テキスト ボックス 60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1" name="テキスト ボックス 61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2" name="テキスト ボックス 61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10161</xdr:rowOff>
    </xdr:from>
    <xdr:to>
      <xdr:col>85</xdr:col>
      <xdr:colOff>177800</xdr:colOff>
      <xdr:row>86</xdr:row>
      <xdr:rowOff>111761</xdr:rowOff>
    </xdr:to>
    <xdr:sp macro="" textlink="">
      <xdr:nvSpPr>
        <xdr:cNvPr id="613" name="楕円 612"/>
        <xdr:cNvSpPr/>
      </xdr:nvSpPr>
      <xdr:spPr>
        <a:xfrm>
          <a:off x="162687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96538</xdr:rowOff>
    </xdr:from>
    <xdr:ext cx="340478" cy="259045"/>
    <xdr:sp macro="" textlink="">
      <xdr:nvSpPr>
        <xdr:cNvPr id="614" name="【児童館】&#10;有形固定資産減価償却率該当値テキスト"/>
        <xdr:cNvSpPr txBox="1"/>
      </xdr:nvSpPr>
      <xdr:spPr>
        <a:xfrm>
          <a:off x="16357600" y="146697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46082</xdr:rowOff>
    </xdr:from>
    <xdr:to>
      <xdr:col>81</xdr:col>
      <xdr:colOff>101600</xdr:colOff>
      <xdr:row>86</xdr:row>
      <xdr:rowOff>147682</xdr:rowOff>
    </xdr:to>
    <xdr:sp macro="" textlink="">
      <xdr:nvSpPr>
        <xdr:cNvPr id="615" name="楕円 614"/>
        <xdr:cNvSpPr/>
      </xdr:nvSpPr>
      <xdr:spPr>
        <a:xfrm>
          <a:off x="15430500" y="147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60961</xdr:rowOff>
    </xdr:from>
    <xdr:to>
      <xdr:col>85</xdr:col>
      <xdr:colOff>127000</xdr:colOff>
      <xdr:row>86</xdr:row>
      <xdr:rowOff>96882</xdr:rowOff>
    </xdr:to>
    <xdr:cxnSp macro="">
      <xdr:nvCxnSpPr>
        <xdr:cNvPr id="616" name="直線コネクタ 615"/>
        <xdr:cNvCxnSpPr/>
      </xdr:nvCxnSpPr>
      <xdr:spPr>
        <a:xfrm flipV="1">
          <a:off x="15481300" y="14805661"/>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82006</xdr:rowOff>
    </xdr:from>
    <xdr:to>
      <xdr:col>76</xdr:col>
      <xdr:colOff>165100</xdr:colOff>
      <xdr:row>87</xdr:row>
      <xdr:rowOff>12156</xdr:rowOff>
    </xdr:to>
    <xdr:sp macro="" textlink="">
      <xdr:nvSpPr>
        <xdr:cNvPr id="617" name="楕円 616"/>
        <xdr:cNvSpPr/>
      </xdr:nvSpPr>
      <xdr:spPr>
        <a:xfrm>
          <a:off x="14541500" y="1482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96882</xdr:rowOff>
    </xdr:from>
    <xdr:to>
      <xdr:col>81</xdr:col>
      <xdr:colOff>50800</xdr:colOff>
      <xdr:row>86</xdr:row>
      <xdr:rowOff>132806</xdr:rowOff>
    </xdr:to>
    <xdr:cxnSp macro="">
      <xdr:nvCxnSpPr>
        <xdr:cNvPr id="618" name="直線コネクタ 617"/>
        <xdr:cNvCxnSpPr/>
      </xdr:nvCxnSpPr>
      <xdr:spPr>
        <a:xfrm flipV="1">
          <a:off x="14592300" y="1484158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28121</xdr:rowOff>
    </xdr:from>
    <xdr:to>
      <xdr:col>72</xdr:col>
      <xdr:colOff>38100</xdr:colOff>
      <xdr:row>77</xdr:row>
      <xdr:rowOff>129721</xdr:rowOff>
    </xdr:to>
    <xdr:sp macro="" textlink="">
      <xdr:nvSpPr>
        <xdr:cNvPr id="619" name="楕円 618"/>
        <xdr:cNvSpPr/>
      </xdr:nvSpPr>
      <xdr:spPr>
        <a:xfrm>
          <a:off x="13652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78921</xdr:rowOff>
    </xdr:from>
    <xdr:to>
      <xdr:col>76</xdr:col>
      <xdr:colOff>114300</xdr:colOff>
      <xdr:row>86</xdr:row>
      <xdr:rowOff>132806</xdr:rowOff>
    </xdr:to>
    <xdr:cxnSp macro="">
      <xdr:nvCxnSpPr>
        <xdr:cNvPr id="620" name="直線コネクタ 619"/>
        <xdr:cNvCxnSpPr/>
      </xdr:nvCxnSpPr>
      <xdr:spPr>
        <a:xfrm>
          <a:off x="13703300" y="13280571"/>
          <a:ext cx="889000" cy="159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48277</xdr:rowOff>
    </xdr:from>
    <xdr:ext cx="405111" cy="259045"/>
    <xdr:sp macro="" textlink="">
      <xdr:nvSpPr>
        <xdr:cNvPr id="621" name="n_1aveValue【児童館】&#10;有形固定資産減価償却率"/>
        <xdr:cNvSpPr txBox="1"/>
      </xdr:nvSpPr>
      <xdr:spPr>
        <a:xfrm>
          <a:off x="152660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142983</xdr:rowOff>
    </xdr:from>
    <xdr:ext cx="405111" cy="259045"/>
    <xdr:sp macro="" textlink="">
      <xdr:nvSpPr>
        <xdr:cNvPr id="622" name="n_2aveValue【児童館】&#10;有形固定資産減価償却率"/>
        <xdr:cNvSpPr txBox="1"/>
      </xdr:nvSpPr>
      <xdr:spPr>
        <a:xfrm>
          <a:off x="14389744" y="1351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1650</xdr:rowOff>
    </xdr:from>
    <xdr:ext cx="405111" cy="259045"/>
    <xdr:sp macro="" textlink="">
      <xdr:nvSpPr>
        <xdr:cNvPr id="623" name="n_3aveValue【児童館】&#10;有形固定資産減価償却率"/>
        <xdr:cNvSpPr txBox="1"/>
      </xdr:nvSpPr>
      <xdr:spPr>
        <a:xfrm>
          <a:off x="13500744" y="1406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86</xdr:row>
      <xdr:rowOff>138809</xdr:rowOff>
    </xdr:from>
    <xdr:ext cx="340478" cy="259045"/>
    <xdr:sp macro="" textlink="">
      <xdr:nvSpPr>
        <xdr:cNvPr id="624" name="n_1mainValue【児童館】&#10;有形固定資産減価償却率"/>
        <xdr:cNvSpPr txBox="1"/>
      </xdr:nvSpPr>
      <xdr:spPr>
        <a:xfrm>
          <a:off x="15298361" y="148835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87</xdr:row>
      <xdr:rowOff>3283</xdr:rowOff>
    </xdr:from>
    <xdr:ext cx="340478" cy="259045"/>
    <xdr:sp macro="" textlink="">
      <xdr:nvSpPr>
        <xdr:cNvPr id="625" name="n_2mainValue【児童館】&#10;有形固定資産減価償却率"/>
        <xdr:cNvSpPr txBox="1"/>
      </xdr:nvSpPr>
      <xdr:spPr>
        <a:xfrm>
          <a:off x="14422061" y="149194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75</xdr:row>
      <xdr:rowOff>146248</xdr:rowOff>
    </xdr:from>
    <xdr:ext cx="469744" cy="259045"/>
    <xdr:sp macro="" textlink="">
      <xdr:nvSpPr>
        <xdr:cNvPr id="626" name="n_3mainValue【児童館】&#10;有形固定資産減価償却率"/>
        <xdr:cNvSpPr txBox="1"/>
      </xdr:nvSpPr>
      <xdr:spPr>
        <a:xfrm>
          <a:off x="13468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7" name="正方形/長方形 6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8" name="正方形/長方形 6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9" name="正方形/長方形 6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0" name="正方形/長方形 6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1" name="正方形/長方形 6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2" name="正方形/長方形 6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3" name="正方形/長方形 6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4" name="正方形/長方形 63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5" name="テキスト ボックス 63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6" name="直線コネクタ 63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7" name="直線コネクタ 63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8" name="テキスト ボックス 63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9" name="直線コネクタ 63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0" name="テキスト ボックス 63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1" name="直線コネクタ 64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2" name="テキスト ボックス 64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3" name="直線コネクタ 64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4" name="テキスト ボックス 64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5" name="直線コネクタ 64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6" name="テキスト ボックス 64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7" name="直線コネクタ 64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8" name="テキスト ボックス 64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85</xdr:row>
      <xdr:rowOff>102870</xdr:rowOff>
    </xdr:to>
    <xdr:cxnSp macro="">
      <xdr:nvCxnSpPr>
        <xdr:cNvPr id="650" name="直線コネクタ 649"/>
        <xdr:cNvCxnSpPr/>
      </xdr:nvCxnSpPr>
      <xdr:spPr>
        <a:xfrm flipV="1">
          <a:off x="22160864" y="132969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106697</xdr:rowOff>
    </xdr:from>
    <xdr:ext cx="469744" cy="259045"/>
    <xdr:sp macro="" textlink="">
      <xdr:nvSpPr>
        <xdr:cNvPr id="651" name="【児童館】&#10;一人当たり面積最小値テキスト"/>
        <xdr:cNvSpPr txBox="1"/>
      </xdr:nvSpPr>
      <xdr:spPr>
        <a:xfrm>
          <a:off x="22199600"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102870</xdr:rowOff>
    </xdr:from>
    <xdr:to>
      <xdr:col>116</xdr:col>
      <xdr:colOff>152400</xdr:colOff>
      <xdr:row>85</xdr:row>
      <xdr:rowOff>102870</xdr:rowOff>
    </xdr:to>
    <xdr:cxnSp macro="">
      <xdr:nvCxnSpPr>
        <xdr:cNvPr id="652" name="直線コネクタ 651"/>
        <xdr:cNvCxnSpPr/>
      </xdr:nvCxnSpPr>
      <xdr:spPr>
        <a:xfrm>
          <a:off x="22072600" y="1467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53"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54" name="直線コネクタ 653"/>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170197</xdr:rowOff>
    </xdr:from>
    <xdr:ext cx="469744" cy="259045"/>
    <xdr:sp macro="" textlink="">
      <xdr:nvSpPr>
        <xdr:cNvPr id="655" name="【児童館】&#10;一人当たり面積平均値テキスト"/>
        <xdr:cNvSpPr txBox="1"/>
      </xdr:nvSpPr>
      <xdr:spPr>
        <a:xfrm>
          <a:off x="22199600" y="1405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147320</xdr:rowOff>
    </xdr:from>
    <xdr:to>
      <xdr:col>116</xdr:col>
      <xdr:colOff>114300</xdr:colOff>
      <xdr:row>83</xdr:row>
      <xdr:rowOff>77470</xdr:rowOff>
    </xdr:to>
    <xdr:sp macro="" textlink="">
      <xdr:nvSpPr>
        <xdr:cNvPr id="656" name="フローチャート: 判断 655"/>
        <xdr:cNvSpPr/>
      </xdr:nvSpPr>
      <xdr:spPr>
        <a:xfrm>
          <a:off x="22110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154939</xdr:rowOff>
    </xdr:from>
    <xdr:to>
      <xdr:col>112</xdr:col>
      <xdr:colOff>38100</xdr:colOff>
      <xdr:row>83</xdr:row>
      <xdr:rowOff>85089</xdr:rowOff>
    </xdr:to>
    <xdr:sp macro="" textlink="">
      <xdr:nvSpPr>
        <xdr:cNvPr id="657" name="フローチャート: 判断 656"/>
        <xdr:cNvSpPr/>
      </xdr:nvSpPr>
      <xdr:spPr>
        <a:xfrm>
          <a:off x="21272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658" name="フローチャート: 判断 657"/>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36830</xdr:rowOff>
    </xdr:from>
    <xdr:to>
      <xdr:col>102</xdr:col>
      <xdr:colOff>165100</xdr:colOff>
      <xdr:row>83</xdr:row>
      <xdr:rowOff>138430</xdr:rowOff>
    </xdr:to>
    <xdr:sp macro="" textlink="">
      <xdr:nvSpPr>
        <xdr:cNvPr id="659" name="フローチャート: 判断 658"/>
        <xdr:cNvSpPr/>
      </xdr:nvSpPr>
      <xdr:spPr>
        <a:xfrm>
          <a:off x="19494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0" name="テキスト ボックス 65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1" name="テキスト ボックス 66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2" name="テキスト ボックス 66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3" name="テキスト ボックス 66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4" name="テキスト ボックス 66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665" name="楕円 664"/>
        <xdr:cNvSpPr/>
      </xdr:nvSpPr>
      <xdr:spPr>
        <a:xfrm>
          <a:off x="221107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107966</xdr:rowOff>
    </xdr:from>
    <xdr:ext cx="469744" cy="259045"/>
    <xdr:sp macro="" textlink="">
      <xdr:nvSpPr>
        <xdr:cNvPr id="666" name="【児童館】&#10;一人当たり面積該当値テキスト"/>
        <xdr:cNvSpPr txBox="1"/>
      </xdr:nvSpPr>
      <xdr:spPr>
        <a:xfrm>
          <a:off x="22199600" y="1450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29211</xdr:rowOff>
    </xdr:from>
    <xdr:to>
      <xdr:col>112</xdr:col>
      <xdr:colOff>38100</xdr:colOff>
      <xdr:row>85</xdr:row>
      <xdr:rowOff>130811</xdr:rowOff>
    </xdr:to>
    <xdr:sp macro="" textlink="">
      <xdr:nvSpPr>
        <xdr:cNvPr id="667" name="楕円 666"/>
        <xdr:cNvSpPr/>
      </xdr:nvSpPr>
      <xdr:spPr>
        <a:xfrm>
          <a:off x="21272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72389</xdr:rowOff>
    </xdr:from>
    <xdr:to>
      <xdr:col>116</xdr:col>
      <xdr:colOff>63500</xdr:colOff>
      <xdr:row>85</xdr:row>
      <xdr:rowOff>80011</xdr:rowOff>
    </xdr:to>
    <xdr:cxnSp macro="">
      <xdr:nvCxnSpPr>
        <xdr:cNvPr id="668" name="直線コネクタ 667"/>
        <xdr:cNvCxnSpPr/>
      </xdr:nvCxnSpPr>
      <xdr:spPr>
        <a:xfrm flipV="1">
          <a:off x="21323300" y="146456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29211</xdr:rowOff>
    </xdr:from>
    <xdr:to>
      <xdr:col>107</xdr:col>
      <xdr:colOff>101600</xdr:colOff>
      <xdr:row>85</xdr:row>
      <xdr:rowOff>130811</xdr:rowOff>
    </xdr:to>
    <xdr:sp macro="" textlink="">
      <xdr:nvSpPr>
        <xdr:cNvPr id="669" name="楕円 668"/>
        <xdr:cNvSpPr/>
      </xdr:nvSpPr>
      <xdr:spPr>
        <a:xfrm>
          <a:off x="20383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80011</xdr:rowOff>
    </xdr:from>
    <xdr:to>
      <xdr:col>111</xdr:col>
      <xdr:colOff>177800</xdr:colOff>
      <xdr:row>85</xdr:row>
      <xdr:rowOff>80011</xdr:rowOff>
    </xdr:to>
    <xdr:cxnSp macro="">
      <xdr:nvCxnSpPr>
        <xdr:cNvPr id="670" name="直線コネクタ 669"/>
        <xdr:cNvCxnSpPr/>
      </xdr:nvCxnSpPr>
      <xdr:spPr>
        <a:xfrm>
          <a:off x="20434300" y="146532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166370</xdr:rowOff>
    </xdr:from>
    <xdr:to>
      <xdr:col>102</xdr:col>
      <xdr:colOff>165100</xdr:colOff>
      <xdr:row>86</xdr:row>
      <xdr:rowOff>96520</xdr:rowOff>
    </xdr:to>
    <xdr:sp macro="" textlink="">
      <xdr:nvSpPr>
        <xdr:cNvPr id="671" name="楕円 670"/>
        <xdr:cNvSpPr/>
      </xdr:nvSpPr>
      <xdr:spPr>
        <a:xfrm>
          <a:off x="19494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80011</xdr:rowOff>
    </xdr:from>
    <xdr:to>
      <xdr:col>107</xdr:col>
      <xdr:colOff>50800</xdr:colOff>
      <xdr:row>86</xdr:row>
      <xdr:rowOff>45720</xdr:rowOff>
    </xdr:to>
    <xdr:cxnSp macro="">
      <xdr:nvCxnSpPr>
        <xdr:cNvPr id="672" name="直線コネクタ 671"/>
        <xdr:cNvCxnSpPr/>
      </xdr:nvCxnSpPr>
      <xdr:spPr>
        <a:xfrm flipV="1">
          <a:off x="19545300" y="1465326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101616</xdr:rowOff>
    </xdr:from>
    <xdr:ext cx="469744" cy="259045"/>
    <xdr:sp macro="" textlink="">
      <xdr:nvSpPr>
        <xdr:cNvPr id="673" name="n_1aveValue【児童館】&#10;一人当たり面積"/>
        <xdr:cNvSpPr txBox="1"/>
      </xdr:nvSpPr>
      <xdr:spPr>
        <a:xfrm>
          <a:off x="21075727"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674" name="n_2aveValue【児童館】&#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154957</xdr:rowOff>
    </xdr:from>
    <xdr:ext cx="469744" cy="259045"/>
    <xdr:sp macro="" textlink="">
      <xdr:nvSpPr>
        <xdr:cNvPr id="675" name="n_3aveValue【児童館】&#10;一人当たり面積"/>
        <xdr:cNvSpPr txBox="1"/>
      </xdr:nvSpPr>
      <xdr:spPr>
        <a:xfrm>
          <a:off x="19310427" y="1404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121938</xdr:rowOff>
    </xdr:from>
    <xdr:ext cx="469744" cy="259045"/>
    <xdr:sp macro="" textlink="">
      <xdr:nvSpPr>
        <xdr:cNvPr id="676" name="n_1mainValue【児童館】&#10;一人当たり面積"/>
        <xdr:cNvSpPr txBox="1"/>
      </xdr:nvSpPr>
      <xdr:spPr>
        <a:xfrm>
          <a:off x="21075727"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121938</xdr:rowOff>
    </xdr:from>
    <xdr:ext cx="469744" cy="259045"/>
    <xdr:sp macro="" textlink="">
      <xdr:nvSpPr>
        <xdr:cNvPr id="677" name="n_2mainValue【児童館】&#10;一人当たり面積"/>
        <xdr:cNvSpPr txBox="1"/>
      </xdr:nvSpPr>
      <xdr:spPr>
        <a:xfrm>
          <a:off x="20199427"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87647</xdr:rowOff>
    </xdr:from>
    <xdr:ext cx="469744" cy="259045"/>
    <xdr:sp macro="" textlink="">
      <xdr:nvSpPr>
        <xdr:cNvPr id="678" name="n_3mainValue【児童館】&#10;一人当たり面積"/>
        <xdr:cNvSpPr txBox="1"/>
      </xdr:nvSpPr>
      <xdr:spPr>
        <a:xfrm>
          <a:off x="193104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9" name="正方形/長方形 6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0" name="正方形/長方形 67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1" name="正方形/長方形 68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2" name="正方形/長方形 68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3" name="正方形/長方形 68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4" name="正方形/長方形 68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5" name="正方形/長方形 68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6" name="正方形/長方形 68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7" name="テキスト ボックス 68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8" name="直線コネクタ 68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9" name="直線コネクタ 68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0" name="テキスト ボックス 68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1" name="直線コネクタ 69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2" name="テキスト ボックス 69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3" name="直線コネクタ 69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4" name="テキスト ボックス 69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5" name="直線コネクタ 69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6" name="テキスト ボックス 69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7" name="直線コネクタ 69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8" name="テキスト ボックス 69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9" name="直線コネクタ 69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0" name="テキスト ボックス 69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1" name="直線コネクタ 7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2" name="テキスト ボックス 70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105592</xdr:rowOff>
    </xdr:to>
    <xdr:cxnSp macro="">
      <xdr:nvCxnSpPr>
        <xdr:cNvPr id="704" name="直線コネクタ 703"/>
        <xdr:cNvCxnSpPr/>
      </xdr:nvCxnSpPr>
      <xdr:spPr>
        <a:xfrm flipV="1">
          <a:off x="16318864" y="17090571"/>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109419</xdr:rowOff>
    </xdr:from>
    <xdr:ext cx="340478" cy="259045"/>
    <xdr:sp macro="" textlink="">
      <xdr:nvSpPr>
        <xdr:cNvPr id="705" name="【公民館】&#10;有形固定資産減価償却率最小値テキスト"/>
        <xdr:cNvSpPr txBox="1"/>
      </xdr:nvSpPr>
      <xdr:spPr>
        <a:xfrm>
          <a:off x="16357600" y="18626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105592</xdr:rowOff>
    </xdr:from>
    <xdr:to>
      <xdr:col>86</xdr:col>
      <xdr:colOff>25400</xdr:colOff>
      <xdr:row>108</xdr:row>
      <xdr:rowOff>105592</xdr:rowOff>
    </xdr:to>
    <xdr:cxnSp macro="">
      <xdr:nvCxnSpPr>
        <xdr:cNvPr id="706" name="直線コネクタ 705"/>
        <xdr:cNvCxnSpPr/>
      </xdr:nvCxnSpPr>
      <xdr:spPr>
        <a:xfrm>
          <a:off x="16230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7"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8" name="直線コネクタ 70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108693</xdr:rowOff>
    </xdr:from>
    <xdr:ext cx="405111" cy="259045"/>
    <xdr:sp macro="" textlink="">
      <xdr:nvSpPr>
        <xdr:cNvPr id="709" name="【公民館】&#10;有形固定資産減価償却率平均値テキスト"/>
        <xdr:cNvSpPr txBox="1"/>
      </xdr:nvSpPr>
      <xdr:spPr>
        <a:xfrm>
          <a:off x="16357600" y="174251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710" name="フローチャート: 判断 709"/>
        <xdr:cNvSpPr/>
      </xdr:nvSpPr>
      <xdr:spPr>
        <a:xfrm>
          <a:off x="16268700" y="1757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69487</xdr:rowOff>
    </xdr:from>
    <xdr:to>
      <xdr:col>81</xdr:col>
      <xdr:colOff>101600</xdr:colOff>
      <xdr:row>102</xdr:row>
      <xdr:rowOff>171087</xdr:rowOff>
    </xdr:to>
    <xdr:sp macro="" textlink="">
      <xdr:nvSpPr>
        <xdr:cNvPr id="711" name="フローチャート: 判断 710"/>
        <xdr:cNvSpPr/>
      </xdr:nvSpPr>
      <xdr:spPr>
        <a:xfrm>
          <a:off x="15430500" y="1755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61323</xdr:rowOff>
    </xdr:from>
    <xdr:to>
      <xdr:col>76</xdr:col>
      <xdr:colOff>165100</xdr:colOff>
      <xdr:row>102</xdr:row>
      <xdr:rowOff>162923</xdr:rowOff>
    </xdr:to>
    <xdr:sp macro="" textlink="">
      <xdr:nvSpPr>
        <xdr:cNvPr id="712" name="フローチャート: 判断 711"/>
        <xdr:cNvSpPr/>
      </xdr:nvSpPr>
      <xdr:spPr>
        <a:xfrm>
          <a:off x="1454150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713" name="フローチャート: 判断 712"/>
        <xdr:cNvSpPr/>
      </xdr:nvSpPr>
      <xdr:spPr>
        <a:xfrm>
          <a:off x="13652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4" name="テキスト ボックス 7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5" name="テキスト ボックス 7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6" name="テキスト ボックス 7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7" name="テキスト ボックス 7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8" name="テキスト ボックス 7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54792</xdr:rowOff>
    </xdr:from>
    <xdr:to>
      <xdr:col>85</xdr:col>
      <xdr:colOff>177800</xdr:colOff>
      <xdr:row>108</xdr:row>
      <xdr:rowOff>156392</xdr:rowOff>
    </xdr:to>
    <xdr:sp macro="" textlink="">
      <xdr:nvSpPr>
        <xdr:cNvPr id="719" name="楕円 718"/>
        <xdr:cNvSpPr/>
      </xdr:nvSpPr>
      <xdr:spPr>
        <a:xfrm>
          <a:off x="16268700" y="1857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141169</xdr:rowOff>
    </xdr:from>
    <xdr:ext cx="340478" cy="259045"/>
    <xdr:sp macro="" textlink="">
      <xdr:nvSpPr>
        <xdr:cNvPr id="720" name="【公民館】&#10;有形固定資産減価償却率該当値テキスト"/>
        <xdr:cNvSpPr txBox="1"/>
      </xdr:nvSpPr>
      <xdr:spPr>
        <a:xfrm>
          <a:off x="16357600" y="184863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79284</xdr:rowOff>
    </xdr:from>
    <xdr:to>
      <xdr:col>81</xdr:col>
      <xdr:colOff>101600</xdr:colOff>
      <xdr:row>107</xdr:row>
      <xdr:rowOff>9434</xdr:rowOff>
    </xdr:to>
    <xdr:sp macro="" textlink="">
      <xdr:nvSpPr>
        <xdr:cNvPr id="721" name="楕円 720"/>
        <xdr:cNvSpPr/>
      </xdr:nvSpPr>
      <xdr:spPr>
        <a:xfrm>
          <a:off x="154305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130084</xdr:rowOff>
    </xdr:from>
    <xdr:to>
      <xdr:col>85</xdr:col>
      <xdr:colOff>127000</xdr:colOff>
      <xdr:row>108</xdr:row>
      <xdr:rowOff>105592</xdr:rowOff>
    </xdr:to>
    <xdr:cxnSp macro="">
      <xdr:nvCxnSpPr>
        <xdr:cNvPr id="722" name="直線コネクタ 721"/>
        <xdr:cNvCxnSpPr/>
      </xdr:nvCxnSpPr>
      <xdr:spPr>
        <a:xfrm>
          <a:off x="15481300" y="18303784"/>
          <a:ext cx="838200" cy="31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149498</xdr:rowOff>
    </xdr:from>
    <xdr:to>
      <xdr:col>76</xdr:col>
      <xdr:colOff>165100</xdr:colOff>
      <xdr:row>102</xdr:row>
      <xdr:rowOff>79648</xdr:rowOff>
    </xdr:to>
    <xdr:sp macro="" textlink="">
      <xdr:nvSpPr>
        <xdr:cNvPr id="723" name="楕円 722"/>
        <xdr:cNvSpPr/>
      </xdr:nvSpPr>
      <xdr:spPr>
        <a:xfrm>
          <a:off x="14541500" y="1746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28848</xdr:rowOff>
    </xdr:from>
    <xdr:to>
      <xdr:col>81</xdr:col>
      <xdr:colOff>50800</xdr:colOff>
      <xdr:row>106</xdr:row>
      <xdr:rowOff>130084</xdr:rowOff>
    </xdr:to>
    <xdr:cxnSp macro="">
      <xdr:nvCxnSpPr>
        <xdr:cNvPr id="724" name="直線コネクタ 723"/>
        <xdr:cNvCxnSpPr/>
      </xdr:nvCxnSpPr>
      <xdr:spPr>
        <a:xfrm>
          <a:off x="14592300" y="17516748"/>
          <a:ext cx="889000" cy="78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10705</xdr:rowOff>
    </xdr:from>
    <xdr:to>
      <xdr:col>72</xdr:col>
      <xdr:colOff>38100</xdr:colOff>
      <xdr:row>102</xdr:row>
      <xdr:rowOff>112305</xdr:rowOff>
    </xdr:to>
    <xdr:sp macro="" textlink="">
      <xdr:nvSpPr>
        <xdr:cNvPr id="725" name="楕円 724"/>
        <xdr:cNvSpPr/>
      </xdr:nvSpPr>
      <xdr:spPr>
        <a:xfrm>
          <a:off x="13652500" y="1749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28848</xdr:rowOff>
    </xdr:from>
    <xdr:to>
      <xdr:col>76</xdr:col>
      <xdr:colOff>114300</xdr:colOff>
      <xdr:row>102</xdr:row>
      <xdr:rowOff>61505</xdr:rowOff>
    </xdr:to>
    <xdr:cxnSp macro="">
      <xdr:nvCxnSpPr>
        <xdr:cNvPr id="726" name="直線コネクタ 725"/>
        <xdr:cNvCxnSpPr/>
      </xdr:nvCxnSpPr>
      <xdr:spPr>
        <a:xfrm flipV="1">
          <a:off x="13703300" y="1751674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16164</xdr:rowOff>
    </xdr:from>
    <xdr:ext cx="405111" cy="259045"/>
    <xdr:sp macro="" textlink="">
      <xdr:nvSpPr>
        <xdr:cNvPr id="727" name="n_1aveValue【公民館】&#10;有形固定資産減価償却率"/>
        <xdr:cNvSpPr txBox="1"/>
      </xdr:nvSpPr>
      <xdr:spPr>
        <a:xfrm>
          <a:off x="15266044" y="1733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154050</xdr:rowOff>
    </xdr:from>
    <xdr:ext cx="405111" cy="259045"/>
    <xdr:sp macro="" textlink="">
      <xdr:nvSpPr>
        <xdr:cNvPr id="728" name="n_2aveValue【公民館】&#10;有形固定資産減価償却率"/>
        <xdr:cNvSpPr txBox="1"/>
      </xdr:nvSpPr>
      <xdr:spPr>
        <a:xfrm>
          <a:off x="14389744" y="17641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49547</xdr:rowOff>
    </xdr:from>
    <xdr:ext cx="405111" cy="259045"/>
    <xdr:sp macro="" textlink="">
      <xdr:nvSpPr>
        <xdr:cNvPr id="729" name="n_3aveValue【公民館】&#10;有形固定資産減価償却率"/>
        <xdr:cNvSpPr txBox="1"/>
      </xdr:nvSpPr>
      <xdr:spPr>
        <a:xfrm>
          <a:off x="13500744" y="177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561</xdr:rowOff>
    </xdr:from>
    <xdr:ext cx="405111" cy="259045"/>
    <xdr:sp macro="" textlink="">
      <xdr:nvSpPr>
        <xdr:cNvPr id="730" name="n_1mainValue【公民館】&#10;有形固定資産減価償却率"/>
        <xdr:cNvSpPr txBox="1"/>
      </xdr:nvSpPr>
      <xdr:spPr>
        <a:xfrm>
          <a:off x="15266044" y="1834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96175</xdr:rowOff>
    </xdr:from>
    <xdr:ext cx="405111" cy="259045"/>
    <xdr:sp macro="" textlink="">
      <xdr:nvSpPr>
        <xdr:cNvPr id="731" name="n_2mainValue【公民館】&#10;有形固定資産減価償却率"/>
        <xdr:cNvSpPr txBox="1"/>
      </xdr:nvSpPr>
      <xdr:spPr>
        <a:xfrm>
          <a:off x="14389744" y="1724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128832</xdr:rowOff>
    </xdr:from>
    <xdr:ext cx="405111" cy="259045"/>
    <xdr:sp macro="" textlink="">
      <xdr:nvSpPr>
        <xdr:cNvPr id="732" name="n_3mainValue【公民館】&#10;有形固定資産減価償却率"/>
        <xdr:cNvSpPr txBox="1"/>
      </xdr:nvSpPr>
      <xdr:spPr>
        <a:xfrm>
          <a:off x="13500744" y="1727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3" name="正方形/長方形 7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4" name="正方形/長方形 7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5" name="正方形/長方形 7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6" name="正方形/長方形 7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7" name="正方形/長方形 7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8" name="正方形/長方形 7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9" name="正方形/長方形 7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0" name="正方形/長方形 7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1" name="テキスト ボックス 7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2" name="直線コネクタ 7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3" name="直線コネクタ 74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4" name="テキスト ボックス 74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5" name="直線コネクタ 74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6" name="テキスト ボックス 74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7" name="直線コネクタ 74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8" name="テキスト ボックス 74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9" name="直線コネクタ 74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0" name="テキスト ボックス 74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1" name="直線コネクタ 75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2" name="テキスト ボックス 75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3" name="直線コネクタ 75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4" name="テキスト ボックス 75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17526</xdr:rowOff>
    </xdr:from>
    <xdr:to>
      <xdr:col>116</xdr:col>
      <xdr:colOff>62864</xdr:colOff>
      <xdr:row>108</xdr:row>
      <xdr:rowOff>131063</xdr:rowOff>
    </xdr:to>
    <xdr:cxnSp macro="">
      <xdr:nvCxnSpPr>
        <xdr:cNvPr id="756" name="直線コネクタ 755"/>
        <xdr:cNvCxnSpPr/>
      </xdr:nvCxnSpPr>
      <xdr:spPr>
        <a:xfrm flipV="1">
          <a:off x="22160864" y="17333976"/>
          <a:ext cx="0" cy="1313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757"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758" name="直線コネクタ 757"/>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135653</xdr:rowOff>
    </xdr:from>
    <xdr:ext cx="469744" cy="259045"/>
    <xdr:sp macro="" textlink="">
      <xdr:nvSpPr>
        <xdr:cNvPr id="759" name="【公民館】&#10;一人当たり面積最大値テキスト"/>
        <xdr:cNvSpPr txBox="1"/>
      </xdr:nvSpPr>
      <xdr:spPr>
        <a:xfrm>
          <a:off x="22199600" y="1710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17526</xdr:rowOff>
    </xdr:from>
    <xdr:to>
      <xdr:col>116</xdr:col>
      <xdr:colOff>152400</xdr:colOff>
      <xdr:row>101</xdr:row>
      <xdr:rowOff>17526</xdr:rowOff>
    </xdr:to>
    <xdr:cxnSp macro="">
      <xdr:nvCxnSpPr>
        <xdr:cNvPr id="760" name="直線コネクタ 759"/>
        <xdr:cNvCxnSpPr/>
      </xdr:nvCxnSpPr>
      <xdr:spPr>
        <a:xfrm>
          <a:off x="22072600" y="173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104664</xdr:rowOff>
    </xdr:from>
    <xdr:ext cx="469744" cy="259045"/>
    <xdr:sp macro="" textlink="">
      <xdr:nvSpPr>
        <xdr:cNvPr id="761" name="【公民館】&#10;一人当たり面積平均値テキスト"/>
        <xdr:cNvSpPr txBox="1"/>
      </xdr:nvSpPr>
      <xdr:spPr>
        <a:xfrm>
          <a:off x="22199600" y="18106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81787</xdr:rowOff>
    </xdr:from>
    <xdr:to>
      <xdr:col>116</xdr:col>
      <xdr:colOff>114300</xdr:colOff>
      <xdr:row>107</xdr:row>
      <xdr:rowOff>11937</xdr:rowOff>
    </xdr:to>
    <xdr:sp macro="" textlink="">
      <xdr:nvSpPr>
        <xdr:cNvPr id="762" name="フローチャート: 判断 761"/>
        <xdr:cNvSpPr/>
      </xdr:nvSpPr>
      <xdr:spPr>
        <a:xfrm>
          <a:off x="221107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102363</xdr:rowOff>
    </xdr:from>
    <xdr:to>
      <xdr:col>112</xdr:col>
      <xdr:colOff>38100</xdr:colOff>
      <xdr:row>107</xdr:row>
      <xdr:rowOff>32513</xdr:rowOff>
    </xdr:to>
    <xdr:sp macro="" textlink="">
      <xdr:nvSpPr>
        <xdr:cNvPr id="763" name="フローチャート: 判断 762"/>
        <xdr:cNvSpPr/>
      </xdr:nvSpPr>
      <xdr:spPr>
        <a:xfrm>
          <a:off x="21272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74168</xdr:rowOff>
    </xdr:from>
    <xdr:to>
      <xdr:col>107</xdr:col>
      <xdr:colOff>101600</xdr:colOff>
      <xdr:row>107</xdr:row>
      <xdr:rowOff>4318</xdr:rowOff>
    </xdr:to>
    <xdr:sp macro="" textlink="">
      <xdr:nvSpPr>
        <xdr:cNvPr id="764" name="フローチャート: 判断 763"/>
        <xdr:cNvSpPr/>
      </xdr:nvSpPr>
      <xdr:spPr>
        <a:xfrm>
          <a:off x="20383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46737</xdr:rowOff>
    </xdr:from>
    <xdr:to>
      <xdr:col>102</xdr:col>
      <xdr:colOff>165100</xdr:colOff>
      <xdr:row>106</xdr:row>
      <xdr:rowOff>148337</xdr:rowOff>
    </xdr:to>
    <xdr:sp macro="" textlink="">
      <xdr:nvSpPr>
        <xdr:cNvPr id="765" name="フローチャート: 判断 764"/>
        <xdr:cNvSpPr/>
      </xdr:nvSpPr>
      <xdr:spPr>
        <a:xfrm>
          <a:off x="19494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6" name="テキスト ボックス 76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7" name="テキスト ボックス 76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8" name="テキスト ボックス 76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9" name="テキスト ボックス 76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0" name="テキスト ボックス 76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149606</xdr:rowOff>
    </xdr:from>
    <xdr:to>
      <xdr:col>116</xdr:col>
      <xdr:colOff>114300</xdr:colOff>
      <xdr:row>108</xdr:row>
      <xdr:rowOff>79756</xdr:rowOff>
    </xdr:to>
    <xdr:sp macro="" textlink="">
      <xdr:nvSpPr>
        <xdr:cNvPr id="771" name="楕円 770"/>
        <xdr:cNvSpPr/>
      </xdr:nvSpPr>
      <xdr:spPr>
        <a:xfrm>
          <a:off x="22110700" y="1849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64533</xdr:rowOff>
    </xdr:from>
    <xdr:ext cx="469744" cy="259045"/>
    <xdr:sp macro="" textlink="">
      <xdr:nvSpPr>
        <xdr:cNvPr id="772" name="【公民館】&#10;一人当たり面積該当値テキスト"/>
        <xdr:cNvSpPr txBox="1"/>
      </xdr:nvSpPr>
      <xdr:spPr>
        <a:xfrm>
          <a:off x="22199600" y="1840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144272</xdr:rowOff>
    </xdr:from>
    <xdr:to>
      <xdr:col>112</xdr:col>
      <xdr:colOff>38100</xdr:colOff>
      <xdr:row>108</xdr:row>
      <xdr:rowOff>74422</xdr:rowOff>
    </xdr:to>
    <xdr:sp macro="" textlink="">
      <xdr:nvSpPr>
        <xdr:cNvPr id="773" name="楕円 772"/>
        <xdr:cNvSpPr/>
      </xdr:nvSpPr>
      <xdr:spPr>
        <a:xfrm>
          <a:off x="21272500" y="1848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23622</xdr:rowOff>
    </xdr:from>
    <xdr:to>
      <xdr:col>116</xdr:col>
      <xdr:colOff>63500</xdr:colOff>
      <xdr:row>108</xdr:row>
      <xdr:rowOff>28956</xdr:rowOff>
    </xdr:to>
    <xdr:cxnSp macro="">
      <xdr:nvCxnSpPr>
        <xdr:cNvPr id="774" name="直線コネクタ 773"/>
        <xdr:cNvCxnSpPr/>
      </xdr:nvCxnSpPr>
      <xdr:spPr>
        <a:xfrm>
          <a:off x="21323300" y="18540222"/>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151130</xdr:rowOff>
    </xdr:from>
    <xdr:to>
      <xdr:col>107</xdr:col>
      <xdr:colOff>101600</xdr:colOff>
      <xdr:row>108</xdr:row>
      <xdr:rowOff>81280</xdr:rowOff>
    </xdr:to>
    <xdr:sp macro="" textlink="">
      <xdr:nvSpPr>
        <xdr:cNvPr id="775" name="楕円 774"/>
        <xdr:cNvSpPr/>
      </xdr:nvSpPr>
      <xdr:spPr>
        <a:xfrm>
          <a:off x="20383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23622</xdr:rowOff>
    </xdr:from>
    <xdr:to>
      <xdr:col>111</xdr:col>
      <xdr:colOff>177800</xdr:colOff>
      <xdr:row>108</xdr:row>
      <xdr:rowOff>30480</xdr:rowOff>
    </xdr:to>
    <xdr:cxnSp macro="">
      <xdr:nvCxnSpPr>
        <xdr:cNvPr id="776" name="直線コネクタ 775"/>
        <xdr:cNvCxnSpPr/>
      </xdr:nvCxnSpPr>
      <xdr:spPr>
        <a:xfrm flipV="1">
          <a:off x="20434300" y="1854022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153415</xdr:rowOff>
    </xdr:from>
    <xdr:to>
      <xdr:col>102</xdr:col>
      <xdr:colOff>165100</xdr:colOff>
      <xdr:row>108</xdr:row>
      <xdr:rowOff>83565</xdr:rowOff>
    </xdr:to>
    <xdr:sp macro="" textlink="">
      <xdr:nvSpPr>
        <xdr:cNvPr id="777" name="楕円 776"/>
        <xdr:cNvSpPr/>
      </xdr:nvSpPr>
      <xdr:spPr>
        <a:xfrm>
          <a:off x="19494500" y="184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30480</xdr:rowOff>
    </xdr:from>
    <xdr:to>
      <xdr:col>107</xdr:col>
      <xdr:colOff>50800</xdr:colOff>
      <xdr:row>108</xdr:row>
      <xdr:rowOff>32765</xdr:rowOff>
    </xdr:to>
    <xdr:cxnSp macro="">
      <xdr:nvCxnSpPr>
        <xdr:cNvPr id="778" name="直線コネクタ 777"/>
        <xdr:cNvCxnSpPr/>
      </xdr:nvCxnSpPr>
      <xdr:spPr>
        <a:xfrm flipV="1">
          <a:off x="19545300" y="1854708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49040</xdr:rowOff>
    </xdr:from>
    <xdr:ext cx="469744" cy="259045"/>
    <xdr:sp macro="" textlink="">
      <xdr:nvSpPr>
        <xdr:cNvPr id="779" name="n_1aveValue【公民館】&#10;一人当たり面積"/>
        <xdr:cNvSpPr txBox="1"/>
      </xdr:nvSpPr>
      <xdr:spPr>
        <a:xfrm>
          <a:off x="210757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20845</xdr:rowOff>
    </xdr:from>
    <xdr:ext cx="469744" cy="259045"/>
    <xdr:sp macro="" textlink="">
      <xdr:nvSpPr>
        <xdr:cNvPr id="780" name="n_2aveValue【公民館】&#10;一人当たり面積"/>
        <xdr:cNvSpPr txBox="1"/>
      </xdr:nvSpPr>
      <xdr:spPr>
        <a:xfrm>
          <a:off x="20199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164864</xdr:rowOff>
    </xdr:from>
    <xdr:ext cx="469744" cy="259045"/>
    <xdr:sp macro="" textlink="">
      <xdr:nvSpPr>
        <xdr:cNvPr id="781" name="n_3aveValue【公民館】&#10;一人当たり面積"/>
        <xdr:cNvSpPr txBox="1"/>
      </xdr:nvSpPr>
      <xdr:spPr>
        <a:xfrm>
          <a:off x="19310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65549</xdr:rowOff>
    </xdr:from>
    <xdr:ext cx="469744" cy="259045"/>
    <xdr:sp macro="" textlink="">
      <xdr:nvSpPr>
        <xdr:cNvPr id="782" name="n_1mainValue【公民館】&#10;一人当たり面積"/>
        <xdr:cNvSpPr txBox="1"/>
      </xdr:nvSpPr>
      <xdr:spPr>
        <a:xfrm>
          <a:off x="21075727" y="1858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72407</xdr:rowOff>
    </xdr:from>
    <xdr:ext cx="469744" cy="259045"/>
    <xdr:sp macro="" textlink="">
      <xdr:nvSpPr>
        <xdr:cNvPr id="783" name="n_2mainValue【公民館】&#10;一人当たり面積"/>
        <xdr:cNvSpPr txBox="1"/>
      </xdr:nvSpPr>
      <xdr:spPr>
        <a:xfrm>
          <a:off x="20199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74692</xdr:rowOff>
    </xdr:from>
    <xdr:ext cx="469744" cy="259045"/>
    <xdr:sp macro="" textlink="">
      <xdr:nvSpPr>
        <xdr:cNvPr id="784" name="n_3mainValue【公民館】&#10;一人当たり面積"/>
        <xdr:cNvSpPr txBox="1"/>
      </xdr:nvSpPr>
      <xdr:spPr>
        <a:xfrm>
          <a:off x="19310427" y="185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5" name="正方形/長方形 78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6" name="正方形/長方形 78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7" name="テキスト ボックス 78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類似団体と比較して有形固定資産減価償却率が特に高くなっている施設は、道路が</a:t>
          </a:r>
          <a:r>
            <a:rPr kumimoji="1" lang="en-US" altLang="ja-JP" sz="1300">
              <a:latin typeface="ＭＳ Ｐゴシック" panose="020B0600070205080204" pitchFamily="50" charset="-128"/>
              <a:ea typeface="ＭＳ Ｐゴシック" panose="020B0600070205080204" pitchFamily="50" charset="-128"/>
            </a:rPr>
            <a:t>75.5</a:t>
          </a:r>
          <a:r>
            <a:rPr kumimoji="1" lang="ja-JP" altLang="en-US" sz="1300">
              <a:latin typeface="ＭＳ Ｐゴシック" panose="020B0600070205080204" pitchFamily="50" charset="-128"/>
              <a:ea typeface="ＭＳ Ｐゴシック" panose="020B0600070205080204" pitchFamily="50" charset="-128"/>
            </a:rPr>
            <a:t>％、橋りょう・トンネルが</a:t>
          </a:r>
          <a:r>
            <a:rPr kumimoji="1" lang="en-US" altLang="ja-JP" sz="1300">
              <a:latin typeface="ＭＳ Ｐゴシック" panose="020B0600070205080204" pitchFamily="50" charset="-128"/>
              <a:ea typeface="ＭＳ Ｐゴシック" panose="020B0600070205080204" pitchFamily="50" charset="-128"/>
            </a:rPr>
            <a:t>70.9</a:t>
          </a:r>
          <a:r>
            <a:rPr kumimoji="1" lang="ja-JP" altLang="en-US" sz="1300">
              <a:latin typeface="ＭＳ Ｐゴシック" panose="020B0600070205080204" pitchFamily="50" charset="-128"/>
              <a:ea typeface="ＭＳ Ｐゴシック" panose="020B0600070205080204" pitchFamily="50" charset="-128"/>
            </a:rPr>
            <a:t>％であり、低くなっている施設は、認定こども園・幼稚園・保育所が</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％、児童館が</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％、公民館が</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有形固定資産減価償却率が高い施設については、公共施設等総合管理計画に基づき、老朽化対策に取り組んでいく。橋りょう・トンネルについては、平成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年度に策定した個別施設計画に基づいて老朽化対策に取り組んでいく。</a:t>
          </a:r>
        </a:p>
        <a:p>
          <a:r>
            <a:rPr kumimoji="1" lang="ja-JP" altLang="en-US" sz="1300">
              <a:latin typeface="ＭＳ Ｐゴシック" panose="020B0600070205080204" pitchFamily="50" charset="-128"/>
              <a:ea typeface="ＭＳ Ｐゴシック" panose="020B0600070205080204" pitchFamily="50" charset="-128"/>
            </a:rPr>
            <a:t>　公民館については、平成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年度に１公民館（東飯田）の建て替えを行ったことにより、有形固定資産減価償却率が大幅に低くなった。</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地区にある公民館の建て替えが終了したことにより、類似団体内で有形固定資産減価償却率が最も低くなった。また、認定こども園・幼稚園・保育所についても、平成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幼稚園、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保育所を統合した認定こども園を、平成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幼稚園、</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保育所を統合した認定こども園を建設したため、有形固定資産減価償却率が低くなっている。また、同施設に児童館を併設させ建設したため、児童館についても同様に低くなっている。これらの更新・統合により、今後の維持管理費用の減少を見込んで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大分県九重町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9,530
9,435
271.37
7,747,111
7,217,702
363,058
3,980,353
6,284,716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4190</xdr:rowOff>
    </xdr:from>
    <xdr:ext cx="405111" cy="259045"/>
    <xdr:sp macro="" textlink="">
      <xdr:nvSpPr>
        <xdr:cNvPr id="62" name="【図書館】&#10;有形固定資産減価償却率平均値テキスト"/>
        <xdr:cNvSpPr txBox="1"/>
      </xdr:nvSpPr>
      <xdr:spPr>
        <a:xfrm>
          <a:off x="4673600" y="6176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152763</xdr:rowOff>
    </xdr:from>
    <xdr:to>
      <xdr:col>24</xdr:col>
      <xdr:colOff>114300</xdr:colOff>
      <xdr:row>37</xdr:row>
      <xdr:rowOff>82913</xdr:rowOff>
    </xdr:to>
    <xdr:sp macro="" textlink="">
      <xdr:nvSpPr>
        <xdr:cNvPr id="63" name="フローチャート: 判断 62"/>
        <xdr:cNvSpPr/>
      </xdr:nvSpPr>
      <xdr:spPr>
        <a:xfrm>
          <a:off x="45847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4" name="フローチャート: 判断 63"/>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5" name="フローチャート: 判断 64"/>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xdr:rowOff>
    </xdr:from>
    <xdr:to>
      <xdr:col>10</xdr:col>
      <xdr:colOff>165100</xdr:colOff>
      <xdr:row>37</xdr:row>
      <xdr:rowOff>102507</xdr:rowOff>
    </xdr:to>
    <xdr:sp macro="" textlink="">
      <xdr:nvSpPr>
        <xdr:cNvPr id="66" name="フローチャート: 判断 65"/>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74385</xdr:rowOff>
    </xdr:from>
    <xdr:to>
      <xdr:col>24</xdr:col>
      <xdr:colOff>114300</xdr:colOff>
      <xdr:row>39</xdr:row>
      <xdr:rowOff>4535</xdr:rowOff>
    </xdr:to>
    <xdr:sp macro="" textlink="">
      <xdr:nvSpPr>
        <xdr:cNvPr id="72" name="楕円 71"/>
        <xdr:cNvSpPr/>
      </xdr:nvSpPr>
      <xdr:spPr>
        <a:xfrm>
          <a:off x="45847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52812</xdr:rowOff>
    </xdr:from>
    <xdr:ext cx="405111" cy="259045"/>
    <xdr:sp macro="" textlink="">
      <xdr:nvSpPr>
        <xdr:cNvPr id="73" name="【図書館】&#10;有形固定資産減価償却率該当値テキスト"/>
        <xdr:cNvSpPr txBox="1"/>
      </xdr:nvSpPr>
      <xdr:spPr>
        <a:xfrm>
          <a:off x="4673600"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107043</xdr:rowOff>
    </xdr:from>
    <xdr:to>
      <xdr:col>20</xdr:col>
      <xdr:colOff>38100</xdr:colOff>
      <xdr:row>39</xdr:row>
      <xdr:rowOff>37193</xdr:rowOff>
    </xdr:to>
    <xdr:sp macro="" textlink="">
      <xdr:nvSpPr>
        <xdr:cNvPr id="74" name="楕円 73"/>
        <xdr:cNvSpPr/>
      </xdr:nvSpPr>
      <xdr:spPr>
        <a:xfrm>
          <a:off x="3746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125185</xdr:rowOff>
    </xdr:from>
    <xdr:to>
      <xdr:col>24</xdr:col>
      <xdr:colOff>63500</xdr:colOff>
      <xdr:row>38</xdr:row>
      <xdr:rowOff>157843</xdr:rowOff>
    </xdr:to>
    <xdr:cxnSp macro="">
      <xdr:nvCxnSpPr>
        <xdr:cNvPr id="75" name="直線コネクタ 74"/>
        <xdr:cNvCxnSpPr/>
      </xdr:nvCxnSpPr>
      <xdr:spPr>
        <a:xfrm flipV="1">
          <a:off x="3797300" y="66402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139700</xdr:rowOff>
    </xdr:from>
    <xdr:to>
      <xdr:col>15</xdr:col>
      <xdr:colOff>101600</xdr:colOff>
      <xdr:row>39</xdr:row>
      <xdr:rowOff>69850</xdr:rowOff>
    </xdr:to>
    <xdr:sp macro="" textlink="">
      <xdr:nvSpPr>
        <xdr:cNvPr id="76" name="楕円 75"/>
        <xdr:cNvSpPr/>
      </xdr:nvSpPr>
      <xdr:spPr>
        <a:xfrm>
          <a:off x="2857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157843</xdr:rowOff>
    </xdr:from>
    <xdr:to>
      <xdr:col>19</xdr:col>
      <xdr:colOff>177800</xdr:colOff>
      <xdr:row>39</xdr:row>
      <xdr:rowOff>19050</xdr:rowOff>
    </xdr:to>
    <xdr:cxnSp macro="">
      <xdr:nvCxnSpPr>
        <xdr:cNvPr id="77" name="直線コネクタ 76"/>
        <xdr:cNvCxnSpPr/>
      </xdr:nvCxnSpPr>
      <xdr:spPr>
        <a:xfrm flipV="1">
          <a:off x="2908300" y="667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907</xdr:rowOff>
    </xdr:from>
    <xdr:to>
      <xdr:col>10</xdr:col>
      <xdr:colOff>165100</xdr:colOff>
      <xdr:row>39</xdr:row>
      <xdr:rowOff>102507</xdr:rowOff>
    </xdr:to>
    <xdr:sp macro="" textlink="">
      <xdr:nvSpPr>
        <xdr:cNvPr id="78" name="楕円 77"/>
        <xdr:cNvSpPr/>
      </xdr:nvSpPr>
      <xdr:spPr>
        <a:xfrm>
          <a:off x="1968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19050</xdr:rowOff>
    </xdr:from>
    <xdr:to>
      <xdr:col>15</xdr:col>
      <xdr:colOff>50800</xdr:colOff>
      <xdr:row>39</xdr:row>
      <xdr:rowOff>51707</xdr:rowOff>
    </xdr:to>
    <xdr:cxnSp macro="">
      <xdr:nvCxnSpPr>
        <xdr:cNvPr id="79" name="直線コネクタ 78"/>
        <xdr:cNvCxnSpPr/>
      </xdr:nvCxnSpPr>
      <xdr:spPr>
        <a:xfrm flipV="1">
          <a:off x="2019300" y="670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70049</xdr:rowOff>
    </xdr:from>
    <xdr:ext cx="405111" cy="259045"/>
    <xdr:sp macro="" textlink="">
      <xdr:nvSpPr>
        <xdr:cNvPr id="80" name="n_1aveValue【図書館】&#10;有形固定資産減価償却率"/>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81" name="n_2aveValue【図書館】&#10;有形固定資産減価償却率"/>
        <xdr:cNvSpPr txBox="1"/>
      </xdr:nvSpPr>
      <xdr:spPr>
        <a:xfrm>
          <a:off x="2705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119034</xdr:rowOff>
    </xdr:from>
    <xdr:ext cx="405111" cy="259045"/>
    <xdr:sp macro="" textlink="">
      <xdr:nvSpPr>
        <xdr:cNvPr id="82" name="n_3aveValue【図書館】&#10;有形固定資産減価償却率"/>
        <xdr:cNvSpPr txBox="1"/>
      </xdr:nvSpPr>
      <xdr:spPr>
        <a:xfrm>
          <a:off x="1816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28320</xdr:rowOff>
    </xdr:from>
    <xdr:ext cx="405111" cy="259045"/>
    <xdr:sp macro="" textlink="">
      <xdr:nvSpPr>
        <xdr:cNvPr id="83" name="n_1mainValue【図書館】&#10;有形固定資産減価償却率"/>
        <xdr:cNvSpPr txBox="1"/>
      </xdr:nvSpPr>
      <xdr:spPr>
        <a:xfrm>
          <a:off x="35820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60977</xdr:rowOff>
    </xdr:from>
    <xdr:ext cx="405111" cy="259045"/>
    <xdr:sp macro="" textlink="">
      <xdr:nvSpPr>
        <xdr:cNvPr id="84" name="n_2mainValue【図書館】&#10;有形固定資産減価償却率"/>
        <xdr:cNvSpPr txBox="1"/>
      </xdr:nvSpPr>
      <xdr:spPr>
        <a:xfrm>
          <a:off x="2705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93634</xdr:rowOff>
    </xdr:from>
    <xdr:ext cx="405111" cy="259045"/>
    <xdr:sp macro="" textlink="">
      <xdr:nvSpPr>
        <xdr:cNvPr id="85" name="n_3mainValue【図書館】&#10;有形固定資産減価償却率"/>
        <xdr:cNvSpPr txBox="1"/>
      </xdr:nvSpPr>
      <xdr:spPr>
        <a:xfrm>
          <a:off x="1816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101346</xdr:rowOff>
    </xdr:from>
    <xdr:to>
      <xdr:col>54</xdr:col>
      <xdr:colOff>189865</xdr:colOff>
      <xdr:row>41</xdr:row>
      <xdr:rowOff>69342</xdr:rowOff>
    </xdr:to>
    <xdr:cxnSp macro="">
      <xdr:nvCxnSpPr>
        <xdr:cNvPr id="107" name="直線コネクタ 106"/>
        <xdr:cNvCxnSpPr/>
      </xdr:nvCxnSpPr>
      <xdr:spPr>
        <a:xfrm flipV="1">
          <a:off x="10476865" y="575919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73169</xdr:rowOff>
    </xdr:from>
    <xdr:ext cx="469744" cy="259045"/>
    <xdr:sp macro="" textlink="">
      <xdr:nvSpPr>
        <xdr:cNvPr id="108" name="【図書館】&#10;一人当たり面積最小値テキスト"/>
        <xdr:cNvSpPr txBox="1"/>
      </xdr:nvSpPr>
      <xdr:spPr>
        <a:xfrm>
          <a:off x="10515600" y="710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69342</xdr:rowOff>
    </xdr:from>
    <xdr:to>
      <xdr:col>55</xdr:col>
      <xdr:colOff>88900</xdr:colOff>
      <xdr:row>41</xdr:row>
      <xdr:rowOff>69342</xdr:rowOff>
    </xdr:to>
    <xdr:cxnSp macro="">
      <xdr:nvCxnSpPr>
        <xdr:cNvPr id="109" name="直線コネクタ 108"/>
        <xdr:cNvCxnSpPr/>
      </xdr:nvCxnSpPr>
      <xdr:spPr>
        <a:xfrm>
          <a:off x="10388600" y="7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48023</xdr:rowOff>
    </xdr:from>
    <xdr:ext cx="469744" cy="259045"/>
    <xdr:sp macro="" textlink="">
      <xdr:nvSpPr>
        <xdr:cNvPr id="110" name="【図書館】&#10;一人当たり面積最大値テキスト"/>
        <xdr:cNvSpPr txBox="1"/>
      </xdr:nvSpPr>
      <xdr:spPr>
        <a:xfrm>
          <a:off x="10515600" y="553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101346</xdr:rowOff>
    </xdr:from>
    <xdr:to>
      <xdr:col>55</xdr:col>
      <xdr:colOff>88900</xdr:colOff>
      <xdr:row>33</xdr:row>
      <xdr:rowOff>101346</xdr:rowOff>
    </xdr:to>
    <xdr:cxnSp macro="">
      <xdr:nvCxnSpPr>
        <xdr:cNvPr id="111" name="直線コネクタ 110"/>
        <xdr:cNvCxnSpPr/>
      </xdr:nvCxnSpPr>
      <xdr:spPr>
        <a:xfrm>
          <a:off x="10388600" y="575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43705</xdr:rowOff>
    </xdr:from>
    <xdr:ext cx="469744" cy="259045"/>
    <xdr:sp macro="" textlink="">
      <xdr:nvSpPr>
        <xdr:cNvPr id="112" name="【図書館】&#10;一人当たり面積平均値テキスト"/>
        <xdr:cNvSpPr txBox="1"/>
      </xdr:nvSpPr>
      <xdr:spPr>
        <a:xfrm>
          <a:off x="10515600" y="6387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20828</xdr:rowOff>
    </xdr:from>
    <xdr:to>
      <xdr:col>55</xdr:col>
      <xdr:colOff>50800</xdr:colOff>
      <xdr:row>38</xdr:row>
      <xdr:rowOff>122428</xdr:rowOff>
    </xdr:to>
    <xdr:sp macro="" textlink="">
      <xdr:nvSpPr>
        <xdr:cNvPr id="113" name="フローチャート: 判断 112"/>
        <xdr:cNvSpPr/>
      </xdr:nvSpPr>
      <xdr:spPr>
        <a:xfrm>
          <a:off x="10426700" y="653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43688</xdr:rowOff>
    </xdr:from>
    <xdr:to>
      <xdr:col>50</xdr:col>
      <xdr:colOff>165100</xdr:colOff>
      <xdr:row>38</xdr:row>
      <xdr:rowOff>145288</xdr:rowOff>
    </xdr:to>
    <xdr:sp macro="" textlink="">
      <xdr:nvSpPr>
        <xdr:cNvPr id="114" name="フローチャート: 判断 113"/>
        <xdr:cNvSpPr/>
      </xdr:nvSpPr>
      <xdr:spPr>
        <a:xfrm>
          <a:off x="9588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71120</xdr:rowOff>
    </xdr:from>
    <xdr:to>
      <xdr:col>46</xdr:col>
      <xdr:colOff>38100</xdr:colOff>
      <xdr:row>39</xdr:row>
      <xdr:rowOff>1270</xdr:rowOff>
    </xdr:to>
    <xdr:sp macro="" textlink="">
      <xdr:nvSpPr>
        <xdr:cNvPr id="115" name="フローチャート: 判断 114"/>
        <xdr:cNvSpPr/>
      </xdr:nvSpPr>
      <xdr:spPr>
        <a:xfrm>
          <a:off x="8699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50546</xdr:rowOff>
    </xdr:from>
    <xdr:to>
      <xdr:col>41</xdr:col>
      <xdr:colOff>101600</xdr:colOff>
      <xdr:row>37</xdr:row>
      <xdr:rowOff>152146</xdr:rowOff>
    </xdr:to>
    <xdr:sp macro="" textlink="">
      <xdr:nvSpPr>
        <xdr:cNvPr id="116" name="フローチャート: 判断 115"/>
        <xdr:cNvSpPr/>
      </xdr:nvSpPr>
      <xdr:spPr>
        <a:xfrm>
          <a:off x="7810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34544</xdr:rowOff>
    </xdr:from>
    <xdr:to>
      <xdr:col>55</xdr:col>
      <xdr:colOff>50800</xdr:colOff>
      <xdr:row>40</xdr:row>
      <xdr:rowOff>136144</xdr:rowOff>
    </xdr:to>
    <xdr:sp macro="" textlink="">
      <xdr:nvSpPr>
        <xdr:cNvPr id="122" name="楕円 121"/>
        <xdr:cNvSpPr/>
      </xdr:nvSpPr>
      <xdr:spPr>
        <a:xfrm>
          <a:off x="104267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12971</xdr:rowOff>
    </xdr:from>
    <xdr:ext cx="469744" cy="259045"/>
    <xdr:sp macro="" textlink="">
      <xdr:nvSpPr>
        <xdr:cNvPr id="123" name="【図書館】&#10;一人当たり面積該当値テキスト"/>
        <xdr:cNvSpPr txBox="1"/>
      </xdr:nvSpPr>
      <xdr:spPr>
        <a:xfrm>
          <a:off x="10515600" y="687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39116</xdr:rowOff>
    </xdr:from>
    <xdr:to>
      <xdr:col>50</xdr:col>
      <xdr:colOff>165100</xdr:colOff>
      <xdr:row>40</xdr:row>
      <xdr:rowOff>140716</xdr:rowOff>
    </xdr:to>
    <xdr:sp macro="" textlink="">
      <xdr:nvSpPr>
        <xdr:cNvPr id="124" name="楕円 123"/>
        <xdr:cNvSpPr/>
      </xdr:nvSpPr>
      <xdr:spPr>
        <a:xfrm>
          <a:off x="95885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85344</xdr:rowOff>
    </xdr:from>
    <xdr:to>
      <xdr:col>55</xdr:col>
      <xdr:colOff>0</xdr:colOff>
      <xdr:row>40</xdr:row>
      <xdr:rowOff>89916</xdr:rowOff>
    </xdr:to>
    <xdr:cxnSp macro="">
      <xdr:nvCxnSpPr>
        <xdr:cNvPr id="125" name="直線コネクタ 124"/>
        <xdr:cNvCxnSpPr/>
      </xdr:nvCxnSpPr>
      <xdr:spPr>
        <a:xfrm flipV="1">
          <a:off x="9639300" y="69433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39116</xdr:rowOff>
    </xdr:from>
    <xdr:to>
      <xdr:col>46</xdr:col>
      <xdr:colOff>38100</xdr:colOff>
      <xdr:row>40</xdr:row>
      <xdr:rowOff>140716</xdr:rowOff>
    </xdr:to>
    <xdr:sp macro="" textlink="">
      <xdr:nvSpPr>
        <xdr:cNvPr id="126" name="楕円 125"/>
        <xdr:cNvSpPr/>
      </xdr:nvSpPr>
      <xdr:spPr>
        <a:xfrm>
          <a:off x="86995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89916</xdr:rowOff>
    </xdr:from>
    <xdr:to>
      <xdr:col>50</xdr:col>
      <xdr:colOff>114300</xdr:colOff>
      <xdr:row>40</xdr:row>
      <xdr:rowOff>89916</xdr:rowOff>
    </xdr:to>
    <xdr:cxnSp macro="">
      <xdr:nvCxnSpPr>
        <xdr:cNvPr id="127" name="直線コネクタ 126"/>
        <xdr:cNvCxnSpPr/>
      </xdr:nvCxnSpPr>
      <xdr:spPr>
        <a:xfrm>
          <a:off x="8750300" y="6947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43688</xdr:rowOff>
    </xdr:from>
    <xdr:to>
      <xdr:col>41</xdr:col>
      <xdr:colOff>101600</xdr:colOff>
      <xdr:row>40</xdr:row>
      <xdr:rowOff>145288</xdr:rowOff>
    </xdr:to>
    <xdr:sp macro="" textlink="">
      <xdr:nvSpPr>
        <xdr:cNvPr id="128" name="楕円 127"/>
        <xdr:cNvSpPr/>
      </xdr:nvSpPr>
      <xdr:spPr>
        <a:xfrm>
          <a:off x="7810500" y="69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89916</xdr:rowOff>
    </xdr:from>
    <xdr:to>
      <xdr:col>45</xdr:col>
      <xdr:colOff>177800</xdr:colOff>
      <xdr:row>40</xdr:row>
      <xdr:rowOff>94488</xdr:rowOff>
    </xdr:to>
    <xdr:cxnSp macro="">
      <xdr:nvCxnSpPr>
        <xdr:cNvPr id="129" name="直線コネクタ 128"/>
        <xdr:cNvCxnSpPr/>
      </xdr:nvCxnSpPr>
      <xdr:spPr>
        <a:xfrm flipV="1">
          <a:off x="7861300" y="6947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161815</xdr:rowOff>
    </xdr:from>
    <xdr:ext cx="469744" cy="259045"/>
    <xdr:sp macro="" textlink="">
      <xdr:nvSpPr>
        <xdr:cNvPr id="130" name="n_1aveValue【図書館】&#10;一人当たり面積"/>
        <xdr:cNvSpPr txBox="1"/>
      </xdr:nvSpPr>
      <xdr:spPr>
        <a:xfrm>
          <a:off x="93917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17797</xdr:rowOff>
    </xdr:from>
    <xdr:ext cx="469744" cy="259045"/>
    <xdr:sp macro="" textlink="">
      <xdr:nvSpPr>
        <xdr:cNvPr id="131" name="n_2aveValue【図書館】&#10;一人当たり面積"/>
        <xdr:cNvSpPr txBox="1"/>
      </xdr:nvSpPr>
      <xdr:spPr>
        <a:xfrm>
          <a:off x="8515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168673</xdr:rowOff>
    </xdr:from>
    <xdr:ext cx="469744" cy="259045"/>
    <xdr:sp macro="" textlink="">
      <xdr:nvSpPr>
        <xdr:cNvPr id="132" name="n_3aveValue【図書館】&#10;一人当たり面積"/>
        <xdr:cNvSpPr txBox="1"/>
      </xdr:nvSpPr>
      <xdr:spPr>
        <a:xfrm>
          <a:off x="7626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131843</xdr:rowOff>
    </xdr:from>
    <xdr:ext cx="469744" cy="259045"/>
    <xdr:sp macro="" textlink="">
      <xdr:nvSpPr>
        <xdr:cNvPr id="133" name="n_1mainValue【図書館】&#10;一人当たり面積"/>
        <xdr:cNvSpPr txBox="1"/>
      </xdr:nvSpPr>
      <xdr:spPr>
        <a:xfrm>
          <a:off x="9391727" y="69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131843</xdr:rowOff>
    </xdr:from>
    <xdr:ext cx="469744" cy="259045"/>
    <xdr:sp macro="" textlink="">
      <xdr:nvSpPr>
        <xdr:cNvPr id="134" name="n_2mainValue【図書館】&#10;一人当たり面積"/>
        <xdr:cNvSpPr txBox="1"/>
      </xdr:nvSpPr>
      <xdr:spPr>
        <a:xfrm>
          <a:off x="8515427" y="69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136415</xdr:rowOff>
    </xdr:from>
    <xdr:ext cx="469744" cy="259045"/>
    <xdr:sp macro="" textlink="">
      <xdr:nvSpPr>
        <xdr:cNvPr id="135" name="n_3mainValue【図書館】&#10;一人当たり面積"/>
        <xdr:cNvSpPr txBox="1"/>
      </xdr:nvSpPr>
      <xdr:spPr>
        <a:xfrm>
          <a:off x="7626427" y="699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7" name="テキスト ボックス 14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9" name="テキスト ボックス 14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1" name="テキスト ボックス 15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3" name="テキスト ボックス 15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5" name="テキスト ボックス 15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7" name="テキスト ボックス 15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161" name="直線コネクタ 160"/>
        <xdr:cNvCxnSpPr/>
      </xdr:nvCxnSpPr>
      <xdr:spPr>
        <a:xfrm flipV="1">
          <a:off x="4634865" y="9470572"/>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162" name="【体育館・プール】&#10;有形固定資産減価償却率最小値テキスト"/>
        <xdr:cNvSpPr txBox="1"/>
      </xdr:nvSpPr>
      <xdr:spPr>
        <a:xfrm>
          <a:off x="4673600" y="11087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163" name="直線コネクタ 162"/>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4"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5" name="直線コネクタ 164"/>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166" name="【体育館・プール】&#10;有形固定資産減価償却率平均値テキスト"/>
        <xdr:cNvSpPr txBox="1"/>
      </xdr:nvSpPr>
      <xdr:spPr>
        <a:xfrm>
          <a:off x="46736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167" name="フローチャート: 判断 166"/>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168" name="フローチャート: 判断 167"/>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117384</xdr:rowOff>
    </xdr:from>
    <xdr:to>
      <xdr:col>15</xdr:col>
      <xdr:colOff>101600</xdr:colOff>
      <xdr:row>59</xdr:row>
      <xdr:rowOff>47534</xdr:rowOff>
    </xdr:to>
    <xdr:sp macro="" textlink="">
      <xdr:nvSpPr>
        <xdr:cNvPr id="169" name="フローチャート: 判断 168"/>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9616</xdr:rowOff>
    </xdr:from>
    <xdr:to>
      <xdr:col>10</xdr:col>
      <xdr:colOff>165100</xdr:colOff>
      <xdr:row>58</xdr:row>
      <xdr:rowOff>111216</xdr:rowOff>
    </xdr:to>
    <xdr:sp macro="" textlink="">
      <xdr:nvSpPr>
        <xdr:cNvPr id="170" name="フローチャート: 判断 169"/>
        <xdr:cNvSpPr/>
      </xdr:nvSpPr>
      <xdr:spPr>
        <a:xfrm>
          <a:off x="1968500" y="995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34109</xdr:rowOff>
    </xdr:from>
    <xdr:to>
      <xdr:col>24</xdr:col>
      <xdr:colOff>114300</xdr:colOff>
      <xdr:row>58</xdr:row>
      <xdr:rowOff>135709</xdr:rowOff>
    </xdr:to>
    <xdr:sp macro="" textlink="">
      <xdr:nvSpPr>
        <xdr:cNvPr id="176" name="楕円 175"/>
        <xdr:cNvSpPr/>
      </xdr:nvSpPr>
      <xdr:spPr>
        <a:xfrm>
          <a:off x="4584700" y="99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56986</xdr:rowOff>
    </xdr:from>
    <xdr:ext cx="405111" cy="259045"/>
    <xdr:sp macro="" textlink="">
      <xdr:nvSpPr>
        <xdr:cNvPr id="177" name="【体育館・プール】&#10;有形固定資産減価償却率該当値テキスト"/>
        <xdr:cNvSpPr txBox="1"/>
      </xdr:nvSpPr>
      <xdr:spPr>
        <a:xfrm>
          <a:off x="4673600" y="9829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52070</xdr:rowOff>
    </xdr:from>
    <xdr:to>
      <xdr:col>20</xdr:col>
      <xdr:colOff>38100</xdr:colOff>
      <xdr:row>58</xdr:row>
      <xdr:rowOff>153670</xdr:rowOff>
    </xdr:to>
    <xdr:sp macro="" textlink="">
      <xdr:nvSpPr>
        <xdr:cNvPr id="178" name="楕円 177"/>
        <xdr:cNvSpPr/>
      </xdr:nvSpPr>
      <xdr:spPr>
        <a:xfrm>
          <a:off x="3746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84909</xdr:rowOff>
    </xdr:from>
    <xdr:to>
      <xdr:col>24</xdr:col>
      <xdr:colOff>63500</xdr:colOff>
      <xdr:row>58</xdr:row>
      <xdr:rowOff>102870</xdr:rowOff>
    </xdr:to>
    <xdr:cxnSp macro="">
      <xdr:nvCxnSpPr>
        <xdr:cNvPr id="179" name="直線コネクタ 178"/>
        <xdr:cNvCxnSpPr/>
      </xdr:nvCxnSpPr>
      <xdr:spPr>
        <a:xfrm flipV="1">
          <a:off x="3797300" y="10029009"/>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138612</xdr:rowOff>
    </xdr:from>
    <xdr:to>
      <xdr:col>15</xdr:col>
      <xdr:colOff>101600</xdr:colOff>
      <xdr:row>61</xdr:row>
      <xdr:rowOff>68762</xdr:rowOff>
    </xdr:to>
    <xdr:sp macro="" textlink="">
      <xdr:nvSpPr>
        <xdr:cNvPr id="180" name="楕円 179"/>
        <xdr:cNvSpPr/>
      </xdr:nvSpPr>
      <xdr:spPr>
        <a:xfrm>
          <a:off x="2857500" y="104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102870</xdr:rowOff>
    </xdr:from>
    <xdr:to>
      <xdr:col>19</xdr:col>
      <xdr:colOff>177800</xdr:colOff>
      <xdr:row>61</xdr:row>
      <xdr:rowOff>17962</xdr:rowOff>
    </xdr:to>
    <xdr:cxnSp macro="">
      <xdr:nvCxnSpPr>
        <xdr:cNvPr id="181" name="直線コネクタ 180"/>
        <xdr:cNvCxnSpPr/>
      </xdr:nvCxnSpPr>
      <xdr:spPr>
        <a:xfrm flipV="1">
          <a:off x="2908300" y="10046970"/>
          <a:ext cx="889000" cy="42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1451</xdr:rowOff>
    </xdr:from>
    <xdr:to>
      <xdr:col>10</xdr:col>
      <xdr:colOff>165100</xdr:colOff>
      <xdr:row>61</xdr:row>
      <xdr:rowOff>103051</xdr:rowOff>
    </xdr:to>
    <xdr:sp macro="" textlink="">
      <xdr:nvSpPr>
        <xdr:cNvPr id="182" name="楕円 181"/>
        <xdr:cNvSpPr/>
      </xdr:nvSpPr>
      <xdr:spPr>
        <a:xfrm>
          <a:off x="1968500" y="104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17962</xdr:rowOff>
    </xdr:from>
    <xdr:to>
      <xdr:col>15</xdr:col>
      <xdr:colOff>50800</xdr:colOff>
      <xdr:row>61</xdr:row>
      <xdr:rowOff>52251</xdr:rowOff>
    </xdr:to>
    <xdr:cxnSp macro="">
      <xdr:nvCxnSpPr>
        <xdr:cNvPr id="183" name="直線コネクタ 182"/>
        <xdr:cNvCxnSpPr/>
      </xdr:nvCxnSpPr>
      <xdr:spPr>
        <a:xfrm flipV="1">
          <a:off x="2019300" y="1047641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7637</xdr:rowOff>
    </xdr:from>
    <xdr:ext cx="405111" cy="259045"/>
    <xdr:sp macro="" textlink="">
      <xdr:nvSpPr>
        <xdr:cNvPr id="184" name="n_1aveValue【体育館・プール】&#10;有形固定資産減価償却率"/>
        <xdr:cNvSpPr txBox="1"/>
      </xdr:nvSpPr>
      <xdr:spPr>
        <a:xfrm>
          <a:off x="35820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64061</xdr:rowOff>
    </xdr:from>
    <xdr:ext cx="405111" cy="259045"/>
    <xdr:sp macro="" textlink="">
      <xdr:nvSpPr>
        <xdr:cNvPr id="185" name="n_2aveValue【体育館・プール】&#10;有形固定資産減価償却率"/>
        <xdr:cNvSpPr txBox="1"/>
      </xdr:nvSpPr>
      <xdr:spPr>
        <a:xfrm>
          <a:off x="2705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127743</xdr:rowOff>
    </xdr:from>
    <xdr:ext cx="405111" cy="259045"/>
    <xdr:sp macro="" textlink="">
      <xdr:nvSpPr>
        <xdr:cNvPr id="186" name="n_3aveValue【体育館・プール】&#10;有形固定資産減価償却率"/>
        <xdr:cNvSpPr txBox="1"/>
      </xdr:nvSpPr>
      <xdr:spPr>
        <a:xfrm>
          <a:off x="1816744" y="972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170197</xdr:rowOff>
    </xdr:from>
    <xdr:ext cx="405111" cy="259045"/>
    <xdr:sp macro="" textlink="">
      <xdr:nvSpPr>
        <xdr:cNvPr id="187" name="n_1mainValue【体育館・プール】&#10;有形固定資産減価償却率"/>
        <xdr:cNvSpPr txBox="1"/>
      </xdr:nvSpPr>
      <xdr:spPr>
        <a:xfrm>
          <a:off x="35820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59889</xdr:rowOff>
    </xdr:from>
    <xdr:ext cx="405111" cy="259045"/>
    <xdr:sp macro="" textlink="">
      <xdr:nvSpPr>
        <xdr:cNvPr id="188" name="n_2mainValue【体育館・プール】&#10;有形固定資産減価償却率"/>
        <xdr:cNvSpPr txBox="1"/>
      </xdr:nvSpPr>
      <xdr:spPr>
        <a:xfrm>
          <a:off x="2705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94178</xdr:rowOff>
    </xdr:from>
    <xdr:ext cx="405111" cy="259045"/>
    <xdr:sp macro="" textlink="">
      <xdr:nvSpPr>
        <xdr:cNvPr id="189" name="n_3mainValue【体育館・プール】&#10;有形固定資産減価償却率"/>
        <xdr:cNvSpPr txBox="1"/>
      </xdr:nvSpPr>
      <xdr:spPr>
        <a:xfrm>
          <a:off x="1816744" y="1055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0" name="直線コネクタ 19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1" name="テキスト ボックス 20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2" name="直線コネクタ 20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3" name="テキスト ボックス 20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5" name="テキスト ボックス 20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6" name="直線コネクタ 20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7" name="テキスト ボックス 20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8" name="直線コネクタ 20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9" name="テキスト ボックス 20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86868</xdr:rowOff>
    </xdr:from>
    <xdr:to>
      <xdr:col>54</xdr:col>
      <xdr:colOff>189865</xdr:colOff>
      <xdr:row>64</xdr:row>
      <xdr:rowOff>27432</xdr:rowOff>
    </xdr:to>
    <xdr:cxnSp macro="">
      <xdr:nvCxnSpPr>
        <xdr:cNvPr id="213" name="直線コネクタ 212"/>
        <xdr:cNvCxnSpPr/>
      </xdr:nvCxnSpPr>
      <xdr:spPr>
        <a:xfrm flipV="1">
          <a:off x="10476865" y="9516618"/>
          <a:ext cx="0"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31259</xdr:rowOff>
    </xdr:from>
    <xdr:ext cx="469744" cy="259045"/>
    <xdr:sp macro="" textlink="">
      <xdr:nvSpPr>
        <xdr:cNvPr id="214" name="【体育館・プール】&#10;一人当たり面積最小値テキスト"/>
        <xdr:cNvSpPr txBox="1"/>
      </xdr:nvSpPr>
      <xdr:spPr>
        <a:xfrm>
          <a:off x="10515600"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27432</xdr:rowOff>
    </xdr:from>
    <xdr:to>
      <xdr:col>55</xdr:col>
      <xdr:colOff>88900</xdr:colOff>
      <xdr:row>64</xdr:row>
      <xdr:rowOff>27432</xdr:rowOff>
    </xdr:to>
    <xdr:cxnSp macro="">
      <xdr:nvCxnSpPr>
        <xdr:cNvPr id="215" name="直線コネクタ 214"/>
        <xdr:cNvCxnSpPr/>
      </xdr:nvCxnSpPr>
      <xdr:spPr>
        <a:xfrm>
          <a:off x="10388600" y="1100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33545</xdr:rowOff>
    </xdr:from>
    <xdr:ext cx="469744" cy="259045"/>
    <xdr:sp macro="" textlink="">
      <xdr:nvSpPr>
        <xdr:cNvPr id="216" name="【体育館・プール】&#10;一人当たり面積最大値テキスト"/>
        <xdr:cNvSpPr txBox="1"/>
      </xdr:nvSpPr>
      <xdr:spPr>
        <a:xfrm>
          <a:off x="10515600" y="92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86868</xdr:rowOff>
    </xdr:from>
    <xdr:to>
      <xdr:col>55</xdr:col>
      <xdr:colOff>88900</xdr:colOff>
      <xdr:row>55</xdr:row>
      <xdr:rowOff>86868</xdr:rowOff>
    </xdr:to>
    <xdr:cxnSp macro="">
      <xdr:nvCxnSpPr>
        <xdr:cNvPr id="217" name="直線コネクタ 216"/>
        <xdr:cNvCxnSpPr/>
      </xdr:nvCxnSpPr>
      <xdr:spPr>
        <a:xfrm>
          <a:off x="10388600" y="951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122699</xdr:rowOff>
    </xdr:from>
    <xdr:ext cx="469744" cy="259045"/>
    <xdr:sp macro="" textlink="">
      <xdr:nvSpPr>
        <xdr:cNvPr id="218" name="【体育館・プール】&#10;一人当たり面積平均値テキスト"/>
        <xdr:cNvSpPr txBox="1"/>
      </xdr:nvSpPr>
      <xdr:spPr>
        <a:xfrm>
          <a:off x="10515600" y="10409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219" name="フローチャート: 判断 218"/>
        <xdr:cNvSpPr/>
      </xdr:nvSpPr>
      <xdr:spPr>
        <a:xfrm>
          <a:off x="10426700" y="104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xdr:rowOff>
    </xdr:from>
    <xdr:to>
      <xdr:col>50</xdr:col>
      <xdr:colOff>165100</xdr:colOff>
      <xdr:row>61</xdr:row>
      <xdr:rowOff>109474</xdr:rowOff>
    </xdr:to>
    <xdr:sp macro="" textlink="">
      <xdr:nvSpPr>
        <xdr:cNvPr id="220" name="フローチャート: 判断 219"/>
        <xdr:cNvSpPr/>
      </xdr:nvSpPr>
      <xdr:spPr>
        <a:xfrm>
          <a:off x="9588500" y="104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50546</xdr:rowOff>
    </xdr:from>
    <xdr:to>
      <xdr:col>46</xdr:col>
      <xdr:colOff>38100</xdr:colOff>
      <xdr:row>61</xdr:row>
      <xdr:rowOff>152146</xdr:rowOff>
    </xdr:to>
    <xdr:sp macro="" textlink="">
      <xdr:nvSpPr>
        <xdr:cNvPr id="221" name="フローチャート: 判断 220"/>
        <xdr:cNvSpPr/>
      </xdr:nvSpPr>
      <xdr:spPr>
        <a:xfrm>
          <a:off x="8699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42164</xdr:rowOff>
    </xdr:from>
    <xdr:to>
      <xdr:col>41</xdr:col>
      <xdr:colOff>101600</xdr:colOff>
      <xdr:row>61</xdr:row>
      <xdr:rowOff>143764</xdr:rowOff>
    </xdr:to>
    <xdr:sp macro="" textlink="">
      <xdr:nvSpPr>
        <xdr:cNvPr id="222" name="フローチャート: 判断 221"/>
        <xdr:cNvSpPr/>
      </xdr:nvSpPr>
      <xdr:spPr>
        <a:xfrm>
          <a:off x="7810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109982</xdr:rowOff>
    </xdr:from>
    <xdr:to>
      <xdr:col>55</xdr:col>
      <xdr:colOff>50800</xdr:colOff>
      <xdr:row>61</xdr:row>
      <xdr:rowOff>40132</xdr:rowOff>
    </xdr:to>
    <xdr:sp macro="" textlink="">
      <xdr:nvSpPr>
        <xdr:cNvPr id="228" name="楕円 227"/>
        <xdr:cNvSpPr/>
      </xdr:nvSpPr>
      <xdr:spPr>
        <a:xfrm>
          <a:off x="10426700" y="1039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132859</xdr:rowOff>
    </xdr:from>
    <xdr:ext cx="469744" cy="259045"/>
    <xdr:sp macro="" textlink="">
      <xdr:nvSpPr>
        <xdr:cNvPr id="229" name="【体育館・プール】&#10;一人当たり面積該当値テキスト"/>
        <xdr:cNvSpPr txBox="1"/>
      </xdr:nvSpPr>
      <xdr:spPr>
        <a:xfrm>
          <a:off x="10515600" y="1024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121412</xdr:rowOff>
    </xdr:from>
    <xdr:to>
      <xdr:col>50</xdr:col>
      <xdr:colOff>165100</xdr:colOff>
      <xdr:row>61</xdr:row>
      <xdr:rowOff>51562</xdr:rowOff>
    </xdr:to>
    <xdr:sp macro="" textlink="">
      <xdr:nvSpPr>
        <xdr:cNvPr id="230" name="楕円 229"/>
        <xdr:cNvSpPr/>
      </xdr:nvSpPr>
      <xdr:spPr>
        <a:xfrm>
          <a:off x="9588500" y="1040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160782</xdr:rowOff>
    </xdr:from>
    <xdr:to>
      <xdr:col>55</xdr:col>
      <xdr:colOff>0</xdr:colOff>
      <xdr:row>61</xdr:row>
      <xdr:rowOff>762</xdr:rowOff>
    </xdr:to>
    <xdr:cxnSp macro="">
      <xdr:nvCxnSpPr>
        <xdr:cNvPr id="231" name="直線コネクタ 230"/>
        <xdr:cNvCxnSpPr/>
      </xdr:nvCxnSpPr>
      <xdr:spPr>
        <a:xfrm flipV="1">
          <a:off x="9639300" y="1044778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42164</xdr:rowOff>
    </xdr:from>
    <xdr:to>
      <xdr:col>46</xdr:col>
      <xdr:colOff>38100</xdr:colOff>
      <xdr:row>62</xdr:row>
      <xdr:rowOff>143764</xdr:rowOff>
    </xdr:to>
    <xdr:sp macro="" textlink="">
      <xdr:nvSpPr>
        <xdr:cNvPr id="232" name="楕円 231"/>
        <xdr:cNvSpPr/>
      </xdr:nvSpPr>
      <xdr:spPr>
        <a:xfrm>
          <a:off x="8699500" y="1067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762</xdr:rowOff>
    </xdr:from>
    <xdr:to>
      <xdr:col>50</xdr:col>
      <xdr:colOff>114300</xdr:colOff>
      <xdr:row>62</xdr:row>
      <xdr:rowOff>92964</xdr:rowOff>
    </xdr:to>
    <xdr:cxnSp macro="">
      <xdr:nvCxnSpPr>
        <xdr:cNvPr id="233" name="直線コネクタ 232"/>
        <xdr:cNvCxnSpPr/>
      </xdr:nvCxnSpPr>
      <xdr:spPr>
        <a:xfrm flipV="1">
          <a:off x="8750300" y="10459212"/>
          <a:ext cx="889000" cy="26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48260</xdr:rowOff>
    </xdr:from>
    <xdr:to>
      <xdr:col>41</xdr:col>
      <xdr:colOff>101600</xdr:colOff>
      <xdr:row>62</xdr:row>
      <xdr:rowOff>149860</xdr:rowOff>
    </xdr:to>
    <xdr:sp macro="" textlink="">
      <xdr:nvSpPr>
        <xdr:cNvPr id="234" name="楕円 233"/>
        <xdr:cNvSpPr/>
      </xdr:nvSpPr>
      <xdr:spPr>
        <a:xfrm>
          <a:off x="7810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92964</xdr:rowOff>
    </xdr:from>
    <xdr:to>
      <xdr:col>45</xdr:col>
      <xdr:colOff>177800</xdr:colOff>
      <xdr:row>62</xdr:row>
      <xdr:rowOff>99060</xdr:rowOff>
    </xdr:to>
    <xdr:cxnSp macro="">
      <xdr:nvCxnSpPr>
        <xdr:cNvPr id="235" name="直線コネクタ 234"/>
        <xdr:cNvCxnSpPr/>
      </xdr:nvCxnSpPr>
      <xdr:spPr>
        <a:xfrm flipV="1">
          <a:off x="7861300" y="1072286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100601</xdr:rowOff>
    </xdr:from>
    <xdr:ext cx="469744" cy="259045"/>
    <xdr:sp macro="" textlink="">
      <xdr:nvSpPr>
        <xdr:cNvPr id="236" name="n_1aveValue【体育館・プール】&#10;一人当たり面積"/>
        <xdr:cNvSpPr txBox="1"/>
      </xdr:nvSpPr>
      <xdr:spPr>
        <a:xfrm>
          <a:off x="9391727" y="1055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168673</xdr:rowOff>
    </xdr:from>
    <xdr:ext cx="469744" cy="259045"/>
    <xdr:sp macro="" textlink="">
      <xdr:nvSpPr>
        <xdr:cNvPr id="237" name="n_2aveValue【体育館・プール】&#10;一人当たり面積"/>
        <xdr:cNvSpPr txBox="1"/>
      </xdr:nvSpPr>
      <xdr:spPr>
        <a:xfrm>
          <a:off x="85154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160291</xdr:rowOff>
    </xdr:from>
    <xdr:ext cx="469744" cy="259045"/>
    <xdr:sp macro="" textlink="">
      <xdr:nvSpPr>
        <xdr:cNvPr id="238" name="n_3aveValue【体育館・プール】&#10;一人当たり面積"/>
        <xdr:cNvSpPr txBox="1"/>
      </xdr:nvSpPr>
      <xdr:spPr>
        <a:xfrm>
          <a:off x="7626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68089</xdr:rowOff>
    </xdr:from>
    <xdr:ext cx="469744" cy="259045"/>
    <xdr:sp macro="" textlink="">
      <xdr:nvSpPr>
        <xdr:cNvPr id="239" name="n_1mainValue【体育館・プール】&#10;一人当たり面積"/>
        <xdr:cNvSpPr txBox="1"/>
      </xdr:nvSpPr>
      <xdr:spPr>
        <a:xfrm>
          <a:off x="9391727" y="1018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134891</xdr:rowOff>
    </xdr:from>
    <xdr:ext cx="469744" cy="259045"/>
    <xdr:sp macro="" textlink="">
      <xdr:nvSpPr>
        <xdr:cNvPr id="240" name="n_2mainValue【体育館・プール】&#10;一人当たり面積"/>
        <xdr:cNvSpPr txBox="1"/>
      </xdr:nvSpPr>
      <xdr:spPr>
        <a:xfrm>
          <a:off x="8515427" y="1076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140987</xdr:rowOff>
    </xdr:from>
    <xdr:ext cx="469744" cy="259045"/>
    <xdr:sp macro="" textlink="">
      <xdr:nvSpPr>
        <xdr:cNvPr id="241" name="n_3mainValue【体育館・プール】&#10;一人当たり面積"/>
        <xdr:cNvSpPr txBox="1"/>
      </xdr:nvSpPr>
      <xdr:spPr>
        <a:xfrm>
          <a:off x="76264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2" name="直線コネクタ 25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3" name="テキスト ボックス 252"/>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4" name="直線コネクタ 25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5" name="テキスト ボックス 25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6" name="直線コネクタ 25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7" name="テキスト ボックス 25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8" name="直線コネクタ 25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9" name="テキスト ボックス 25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0" name="直線コネクタ 25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1" name="テキスト ボックス 26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2" name="直線コネクタ 26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3" name="テキスト ボックス 262"/>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136071</xdr:rowOff>
    </xdr:to>
    <xdr:cxnSp macro="">
      <xdr:nvCxnSpPr>
        <xdr:cNvPr id="267" name="直線コネクタ 266"/>
        <xdr:cNvCxnSpPr/>
      </xdr:nvCxnSpPr>
      <xdr:spPr>
        <a:xfrm flipV="1">
          <a:off x="4634865"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139898</xdr:rowOff>
    </xdr:from>
    <xdr:ext cx="340478" cy="259045"/>
    <xdr:sp macro="" textlink="">
      <xdr:nvSpPr>
        <xdr:cNvPr id="268" name="【福祉施設】&#10;有形固定資産減価償却率最小値テキスト"/>
        <xdr:cNvSpPr txBox="1"/>
      </xdr:nvSpPr>
      <xdr:spPr>
        <a:xfrm>
          <a:off x="4673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136071</xdr:rowOff>
    </xdr:from>
    <xdr:to>
      <xdr:col>24</xdr:col>
      <xdr:colOff>152400</xdr:colOff>
      <xdr:row>86</xdr:row>
      <xdr:rowOff>136071</xdr:rowOff>
    </xdr:to>
    <xdr:cxnSp macro="">
      <xdr:nvCxnSpPr>
        <xdr:cNvPr id="269" name="直線コネクタ 268"/>
        <xdr:cNvCxnSpPr/>
      </xdr:nvCxnSpPr>
      <xdr:spPr>
        <a:xfrm>
          <a:off x="4546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70"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1" name="直線コネクタ 270"/>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26143</xdr:rowOff>
    </xdr:from>
    <xdr:ext cx="405111" cy="259045"/>
    <xdr:sp macro="" textlink="">
      <xdr:nvSpPr>
        <xdr:cNvPr id="272" name="【福祉施設】&#10;有形固定資産減価償却率平均値テキスト"/>
        <xdr:cNvSpPr txBox="1"/>
      </xdr:nvSpPr>
      <xdr:spPr>
        <a:xfrm>
          <a:off x="4673600" y="1408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47716</xdr:rowOff>
    </xdr:from>
    <xdr:to>
      <xdr:col>24</xdr:col>
      <xdr:colOff>114300</xdr:colOff>
      <xdr:row>82</xdr:row>
      <xdr:rowOff>149316</xdr:rowOff>
    </xdr:to>
    <xdr:sp macro="" textlink="">
      <xdr:nvSpPr>
        <xdr:cNvPr id="273" name="フローチャート: 判断 272"/>
        <xdr:cNvSpPr/>
      </xdr:nvSpPr>
      <xdr:spPr>
        <a:xfrm>
          <a:off x="45847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15058</xdr:rowOff>
    </xdr:from>
    <xdr:to>
      <xdr:col>20</xdr:col>
      <xdr:colOff>38100</xdr:colOff>
      <xdr:row>82</xdr:row>
      <xdr:rowOff>116658</xdr:rowOff>
    </xdr:to>
    <xdr:sp macro="" textlink="">
      <xdr:nvSpPr>
        <xdr:cNvPr id="274" name="フローチャート: 判断 273"/>
        <xdr:cNvSpPr/>
      </xdr:nvSpPr>
      <xdr:spPr>
        <a:xfrm>
          <a:off x="3746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162016</xdr:rowOff>
    </xdr:from>
    <xdr:to>
      <xdr:col>15</xdr:col>
      <xdr:colOff>101600</xdr:colOff>
      <xdr:row>82</xdr:row>
      <xdr:rowOff>92166</xdr:rowOff>
    </xdr:to>
    <xdr:sp macro="" textlink="">
      <xdr:nvSpPr>
        <xdr:cNvPr id="275" name="フローチャート: 判断 274"/>
        <xdr:cNvSpPr/>
      </xdr:nvSpPr>
      <xdr:spPr>
        <a:xfrm>
          <a:off x="2857500" y="140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116295</xdr:rowOff>
    </xdr:from>
    <xdr:to>
      <xdr:col>10</xdr:col>
      <xdr:colOff>165100</xdr:colOff>
      <xdr:row>82</xdr:row>
      <xdr:rowOff>46445</xdr:rowOff>
    </xdr:to>
    <xdr:sp macro="" textlink="">
      <xdr:nvSpPr>
        <xdr:cNvPr id="276" name="フローチャート: 判断 275"/>
        <xdr:cNvSpPr/>
      </xdr:nvSpPr>
      <xdr:spPr>
        <a:xfrm>
          <a:off x="1968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82" name="楕円 281"/>
        <xdr:cNvSpPr/>
      </xdr:nvSpPr>
      <xdr:spPr>
        <a:xfrm>
          <a:off x="45847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91820</xdr:rowOff>
    </xdr:from>
    <xdr:ext cx="405111" cy="259045"/>
    <xdr:sp macro="" textlink="">
      <xdr:nvSpPr>
        <xdr:cNvPr id="283" name="【福祉施設】&#10;有形固定資産減価償却率該当値テキスト"/>
        <xdr:cNvSpPr txBox="1"/>
      </xdr:nvSpPr>
      <xdr:spPr>
        <a:xfrm>
          <a:off x="4673600" y="1363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101600</xdr:rowOff>
    </xdr:from>
    <xdr:to>
      <xdr:col>20</xdr:col>
      <xdr:colOff>38100</xdr:colOff>
      <xdr:row>81</xdr:row>
      <xdr:rowOff>31750</xdr:rowOff>
    </xdr:to>
    <xdr:sp macro="" textlink="">
      <xdr:nvSpPr>
        <xdr:cNvPr id="284" name="楕円 283"/>
        <xdr:cNvSpPr/>
      </xdr:nvSpPr>
      <xdr:spPr>
        <a:xfrm>
          <a:off x="3746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119743</xdr:rowOff>
    </xdr:from>
    <xdr:to>
      <xdr:col>24</xdr:col>
      <xdr:colOff>63500</xdr:colOff>
      <xdr:row>80</xdr:row>
      <xdr:rowOff>152400</xdr:rowOff>
    </xdr:to>
    <xdr:cxnSp macro="">
      <xdr:nvCxnSpPr>
        <xdr:cNvPr id="285" name="直線コネクタ 284"/>
        <xdr:cNvCxnSpPr/>
      </xdr:nvCxnSpPr>
      <xdr:spPr>
        <a:xfrm flipV="1">
          <a:off x="3797300" y="138357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134257</xdr:rowOff>
    </xdr:from>
    <xdr:to>
      <xdr:col>15</xdr:col>
      <xdr:colOff>101600</xdr:colOff>
      <xdr:row>81</xdr:row>
      <xdr:rowOff>64407</xdr:rowOff>
    </xdr:to>
    <xdr:sp macro="" textlink="">
      <xdr:nvSpPr>
        <xdr:cNvPr id="286" name="楕円 285"/>
        <xdr:cNvSpPr/>
      </xdr:nvSpPr>
      <xdr:spPr>
        <a:xfrm>
          <a:off x="2857500" y="138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152400</xdr:rowOff>
    </xdr:from>
    <xdr:to>
      <xdr:col>19</xdr:col>
      <xdr:colOff>177800</xdr:colOff>
      <xdr:row>81</xdr:row>
      <xdr:rowOff>13607</xdr:rowOff>
    </xdr:to>
    <xdr:cxnSp macro="">
      <xdr:nvCxnSpPr>
        <xdr:cNvPr id="287" name="直線コネクタ 286"/>
        <xdr:cNvCxnSpPr/>
      </xdr:nvCxnSpPr>
      <xdr:spPr>
        <a:xfrm flipV="1">
          <a:off x="2908300" y="1386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166914</xdr:rowOff>
    </xdr:from>
    <xdr:to>
      <xdr:col>10</xdr:col>
      <xdr:colOff>165100</xdr:colOff>
      <xdr:row>81</xdr:row>
      <xdr:rowOff>97064</xdr:rowOff>
    </xdr:to>
    <xdr:sp macro="" textlink="">
      <xdr:nvSpPr>
        <xdr:cNvPr id="288" name="楕円 287"/>
        <xdr:cNvSpPr/>
      </xdr:nvSpPr>
      <xdr:spPr>
        <a:xfrm>
          <a:off x="19685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13607</xdr:rowOff>
    </xdr:from>
    <xdr:to>
      <xdr:col>15</xdr:col>
      <xdr:colOff>50800</xdr:colOff>
      <xdr:row>81</xdr:row>
      <xdr:rowOff>46264</xdr:rowOff>
    </xdr:to>
    <xdr:cxnSp macro="">
      <xdr:nvCxnSpPr>
        <xdr:cNvPr id="289" name="直線コネクタ 288"/>
        <xdr:cNvCxnSpPr/>
      </xdr:nvCxnSpPr>
      <xdr:spPr>
        <a:xfrm flipV="1">
          <a:off x="2019300" y="139010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107785</xdr:rowOff>
    </xdr:from>
    <xdr:ext cx="405111" cy="259045"/>
    <xdr:sp macro="" textlink="">
      <xdr:nvSpPr>
        <xdr:cNvPr id="290" name="n_1aveValue【福祉施設】&#10;有形固定資産減価償却率"/>
        <xdr:cNvSpPr txBox="1"/>
      </xdr:nvSpPr>
      <xdr:spPr>
        <a:xfrm>
          <a:off x="3582044" y="1416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83293</xdr:rowOff>
    </xdr:from>
    <xdr:ext cx="405111" cy="259045"/>
    <xdr:sp macro="" textlink="">
      <xdr:nvSpPr>
        <xdr:cNvPr id="291" name="n_2aveValue【福祉施設】&#10;有形固定資産減価償却率"/>
        <xdr:cNvSpPr txBox="1"/>
      </xdr:nvSpPr>
      <xdr:spPr>
        <a:xfrm>
          <a:off x="2705744" y="1414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37572</xdr:rowOff>
    </xdr:from>
    <xdr:ext cx="405111" cy="259045"/>
    <xdr:sp macro="" textlink="">
      <xdr:nvSpPr>
        <xdr:cNvPr id="292" name="n_3aveValue【福祉施設】&#10;有形固定資産減価償却率"/>
        <xdr:cNvSpPr txBox="1"/>
      </xdr:nvSpPr>
      <xdr:spPr>
        <a:xfrm>
          <a:off x="1816744" y="1409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48277</xdr:rowOff>
    </xdr:from>
    <xdr:ext cx="405111" cy="259045"/>
    <xdr:sp macro="" textlink="">
      <xdr:nvSpPr>
        <xdr:cNvPr id="293" name="n_1mainValue【福祉施設】&#10;有形固定資産減価償却率"/>
        <xdr:cNvSpPr txBox="1"/>
      </xdr:nvSpPr>
      <xdr:spPr>
        <a:xfrm>
          <a:off x="35820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80934</xdr:rowOff>
    </xdr:from>
    <xdr:ext cx="405111" cy="259045"/>
    <xdr:sp macro="" textlink="">
      <xdr:nvSpPr>
        <xdr:cNvPr id="294" name="n_2mainValue【福祉施設】&#10;有形固定資産減価償却率"/>
        <xdr:cNvSpPr txBox="1"/>
      </xdr:nvSpPr>
      <xdr:spPr>
        <a:xfrm>
          <a:off x="2705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113591</xdr:rowOff>
    </xdr:from>
    <xdr:ext cx="405111" cy="259045"/>
    <xdr:sp macro="" textlink="">
      <xdr:nvSpPr>
        <xdr:cNvPr id="295" name="n_3mainValue【福祉施設】&#10;有形固定資産減価償却率"/>
        <xdr:cNvSpPr txBox="1"/>
      </xdr:nvSpPr>
      <xdr:spPr>
        <a:xfrm>
          <a:off x="1816744" y="1365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6" name="直線コネクタ 30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7" name="テキスト ボックス 30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8" name="直線コネクタ 30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9" name="テキスト ボックス 30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0" name="直線コネクタ 30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1" name="テキスト ボックス 31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2" name="直線コネクタ 31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3" name="テキスト ボックス 31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61418</xdr:rowOff>
    </xdr:from>
    <xdr:to>
      <xdr:col>54</xdr:col>
      <xdr:colOff>189865</xdr:colOff>
      <xdr:row>86</xdr:row>
      <xdr:rowOff>32156</xdr:rowOff>
    </xdr:to>
    <xdr:cxnSp macro="">
      <xdr:nvCxnSpPr>
        <xdr:cNvPr id="317" name="直線コネクタ 316"/>
        <xdr:cNvCxnSpPr/>
      </xdr:nvCxnSpPr>
      <xdr:spPr>
        <a:xfrm flipV="1">
          <a:off x="10476865" y="13434518"/>
          <a:ext cx="0" cy="1342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35983</xdr:rowOff>
    </xdr:from>
    <xdr:ext cx="469744" cy="259045"/>
    <xdr:sp macro="" textlink="">
      <xdr:nvSpPr>
        <xdr:cNvPr id="318" name="【福祉施設】&#10;一人当たり面積最小値テキスト"/>
        <xdr:cNvSpPr txBox="1"/>
      </xdr:nvSpPr>
      <xdr:spPr>
        <a:xfrm>
          <a:off x="10515600" y="1478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32156</xdr:rowOff>
    </xdr:from>
    <xdr:to>
      <xdr:col>55</xdr:col>
      <xdr:colOff>88900</xdr:colOff>
      <xdr:row>86</xdr:row>
      <xdr:rowOff>32156</xdr:rowOff>
    </xdr:to>
    <xdr:cxnSp macro="">
      <xdr:nvCxnSpPr>
        <xdr:cNvPr id="319" name="直線コネクタ 318"/>
        <xdr:cNvCxnSpPr/>
      </xdr:nvCxnSpPr>
      <xdr:spPr>
        <a:xfrm>
          <a:off x="10388600" y="1477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8095</xdr:rowOff>
    </xdr:from>
    <xdr:ext cx="469744" cy="259045"/>
    <xdr:sp macro="" textlink="">
      <xdr:nvSpPr>
        <xdr:cNvPr id="320" name="【福祉施設】&#10;一人当たり面積最大値テキスト"/>
        <xdr:cNvSpPr txBox="1"/>
      </xdr:nvSpPr>
      <xdr:spPr>
        <a:xfrm>
          <a:off x="10515600" y="1320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61418</xdr:rowOff>
    </xdr:from>
    <xdr:to>
      <xdr:col>55</xdr:col>
      <xdr:colOff>88900</xdr:colOff>
      <xdr:row>78</xdr:row>
      <xdr:rowOff>61418</xdr:rowOff>
    </xdr:to>
    <xdr:cxnSp macro="">
      <xdr:nvCxnSpPr>
        <xdr:cNvPr id="321" name="直線コネクタ 320"/>
        <xdr:cNvCxnSpPr/>
      </xdr:nvCxnSpPr>
      <xdr:spPr>
        <a:xfrm>
          <a:off x="10388600" y="1343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17035</xdr:rowOff>
    </xdr:from>
    <xdr:ext cx="469744" cy="259045"/>
    <xdr:sp macro="" textlink="">
      <xdr:nvSpPr>
        <xdr:cNvPr id="322" name="【福祉施設】&#10;一人当たり面積平均値テキスト"/>
        <xdr:cNvSpPr txBox="1"/>
      </xdr:nvSpPr>
      <xdr:spPr>
        <a:xfrm>
          <a:off x="10515600" y="1441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165608</xdr:rowOff>
    </xdr:from>
    <xdr:to>
      <xdr:col>55</xdr:col>
      <xdr:colOff>50800</xdr:colOff>
      <xdr:row>85</xdr:row>
      <xdr:rowOff>95758</xdr:rowOff>
    </xdr:to>
    <xdr:sp macro="" textlink="">
      <xdr:nvSpPr>
        <xdr:cNvPr id="323" name="フローチャート: 判断 322"/>
        <xdr:cNvSpPr/>
      </xdr:nvSpPr>
      <xdr:spPr>
        <a:xfrm>
          <a:off x="10426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164236</xdr:rowOff>
    </xdr:from>
    <xdr:to>
      <xdr:col>50</xdr:col>
      <xdr:colOff>165100</xdr:colOff>
      <xdr:row>85</xdr:row>
      <xdr:rowOff>94386</xdr:rowOff>
    </xdr:to>
    <xdr:sp macro="" textlink="">
      <xdr:nvSpPr>
        <xdr:cNvPr id="324" name="フローチャート: 判断 323"/>
        <xdr:cNvSpPr/>
      </xdr:nvSpPr>
      <xdr:spPr>
        <a:xfrm>
          <a:off x="9588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4217</xdr:rowOff>
    </xdr:from>
    <xdr:to>
      <xdr:col>46</xdr:col>
      <xdr:colOff>38100</xdr:colOff>
      <xdr:row>85</xdr:row>
      <xdr:rowOff>105817</xdr:rowOff>
    </xdr:to>
    <xdr:sp macro="" textlink="">
      <xdr:nvSpPr>
        <xdr:cNvPr id="325" name="フローチャート: 判断 324"/>
        <xdr:cNvSpPr/>
      </xdr:nvSpPr>
      <xdr:spPr>
        <a:xfrm>
          <a:off x="8699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155550</xdr:rowOff>
    </xdr:from>
    <xdr:to>
      <xdr:col>41</xdr:col>
      <xdr:colOff>101600</xdr:colOff>
      <xdr:row>85</xdr:row>
      <xdr:rowOff>85700</xdr:rowOff>
    </xdr:to>
    <xdr:sp macro="" textlink="">
      <xdr:nvSpPr>
        <xdr:cNvPr id="326" name="フローチャート: 判断 325"/>
        <xdr:cNvSpPr/>
      </xdr:nvSpPr>
      <xdr:spPr>
        <a:xfrm>
          <a:off x="7810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135889</xdr:rowOff>
    </xdr:from>
    <xdr:to>
      <xdr:col>55</xdr:col>
      <xdr:colOff>50800</xdr:colOff>
      <xdr:row>86</xdr:row>
      <xdr:rowOff>66039</xdr:rowOff>
    </xdr:to>
    <xdr:sp macro="" textlink="">
      <xdr:nvSpPr>
        <xdr:cNvPr id="332" name="楕円 331"/>
        <xdr:cNvSpPr/>
      </xdr:nvSpPr>
      <xdr:spPr>
        <a:xfrm>
          <a:off x="10426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50816</xdr:rowOff>
    </xdr:from>
    <xdr:ext cx="469744" cy="259045"/>
    <xdr:sp macro="" textlink="">
      <xdr:nvSpPr>
        <xdr:cNvPr id="333" name="【福祉施設】&#10;一人当たり面積該当値テキスト"/>
        <xdr:cNvSpPr txBox="1"/>
      </xdr:nvSpPr>
      <xdr:spPr>
        <a:xfrm>
          <a:off x="10515600" y="1462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136347</xdr:rowOff>
    </xdr:from>
    <xdr:to>
      <xdr:col>50</xdr:col>
      <xdr:colOff>165100</xdr:colOff>
      <xdr:row>86</xdr:row>
      <xdr:rowOff>66497</xdr:rowOff>
    </xdr:to>
    <xdr:sp macro="" textlink="">
      <xdr:nvSpPr>
        <xdr:cNvPr id="334" name="楕円 333"/>
        <xdr:cNvSpPr/>
      </xdr:nvSpPr>
      <xdr:spPr>
        <a:xfrm>
          <a:off x="9588500" y="147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15239</xdr:rowOff>
    </xdr:from>
    <xdr:to>
      <xdr:col>55</xdr:col>
      <xdr:colOff>0</xdr:colOff>
      <xdr:row>86</xdr:row>
      <xdr:rowOff>15697</xdr:rowOff>
    </xdr:to>
    <xdr:cxnSp macro="">
      <xdr:nvCxnSpPr>
        <xdr:cNvPr id="335" name="直線コネクタ 334"/>
        <xdr:cNvCxnSpPr/>
      </xdr:nvCxnSpPr>
      <xdr:spPr>
        <a:xfrm flipV="1">
          <a:off x="9639300" y="14759939"/>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136804</xdr:rowOff>
    </xdr:from>
    <xdr:to>
      <xdr:col>46</xdr:col>
      <xdr:colOff>38100</xdr:colOff>
      <xdr:row>86</xdr:row>
      <xdr:rowOff>66954</xdr:rowOff>
    </xdr:to>
    <xdr:sp macro="" textlink="">
      <xdr:nvSpPr>
        <xdr:cNvPr id="336" name="楕円 335"/>
        <xdr:cNvSpPr/>
      </xdr:nvSpPr>
      <xdr:spPr>
        <a:xfrm>
          <a:off x="8699500" y="1471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15697</xdr:rowOff>
    </xdr:from>
    <xdr:to>
      <xdr:col>50</xdr:col>
      <xdr:colOff>114300</xdr:colOff>
      <xdr:row>86</xdr:row>
      <xdr:rowOff>16154</xdr:rowOff>
    </xdr:to>
    <xdr:cxnSp macro="">
      <xdr:nvCxnSpPr>
        <xdr:cNvPr id="337" name="直線コネクタ 336"/>
        <xdr:cNvCxnSpPr/>
      </xdr:nvCxnSpPr>
      <xdr:spPr>
        <a:xfrm flipV="1">
          <a:off x="8750300" y="1476039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136804</xdr:rowOff>
    </xdr:from>
    <xdr:to>
      <xdr:col>41</xdr:col>
      <xdr:colOff>101600</xdr:colOff>
      <xdr:row>86</xdr:row>
      <xdr:rowOff>66954</xdr:rowOff>
    </xdr:to>
    <xdr:sp macro="" textlink="">
      <xdr:nvSpPr>
        <xdr:cNvPr id="338" name="楕円 337"/>
        <xdr:cNvSpPr/>
      </xdr:nvSpPr>
      <xdr:spPr>
        <a:xfrm>
          <a:off x="7810500" y="1471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16154</xdr:rowOff>
    </xdr:from>
    <xdr:to>
      <xdr:col>45</xdr:col>
      <xdr:colOff>177800</xdr:colOff>
      <xdr:row>86</xdr:row>
      <xdr:rowOff>16154</xdr:rowOff>
    </xdr:to>
    <xdr:cxnSp macro="">
      <xdr:nvCxnSpPr>
        <xdr:cNvPr id="339" name="直線コネクタ 338"/>
        <xdr:cNvCxnSpPr/>
      </xdr:nvCxnSpPr>
      <xdr:spPr>
        <a:xfrm>
          <a:off x="7861300" y="147608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110913</xdr:rowOff>
    </xdr:from>
    <xdr:ext cx="469744" cy="259045"/>
    <xdr:sp macro="" textlink="">
      <xdr:nvSpPr>
        <xdr:cNvPr id="340" name="n_1aveValue【福祉施設】&#10;一人当たり面積"/>
        <xdr:cNvSpPr txBox="1"/>
      </xdr:nvSpPr>
      <xdr:spPr>
        <a:xfrm>
          <a:off x="93917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122344</xdr:rowOff>
    </xdr:from>
    <xdr:ext cx="469744" cy="259045"/>
    <xdr:sp macro="" textlink="">
      <xdr:nvSpPr>
        <xdr:cNvPr id="341" name="n_2aveValue【福祉施設】&#10;一人当たり面積"/>
        <xdr:cNvSpPr txBox="1"/>
      </xdr:nvSpPr>
      <xdr:spPr>
        <a:xfrm>
          <a:off x="8515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102227</xdr:rowOff>
    </xdr:from>
    <xdr:ext cx="469744" cy="259045"/>
    <xdr:sp macro="" textlink="">
      <xdr:nvSpPr>
        <xdr:cNvPr id="342" name="n_3aveValue【福祉施設】&#10;一人当たり面積"/>
        <xdr:cNvSpPr txBox="1"/>
      </xdr:nvSpPr>
      <xdr:spPr>
        <a:xfrm>
          <a:off x="7626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57624</xdr:rowOff>
    </xdr:from>
    <xdr:ext cx="469744" cy="259045"/>
    <xdr:sp macro="" textlink="">
      <xdr:nvSpPr>
        <xdr:cNvPr id="343" name="n_1mainValue【福祉施設】&#10;一人当たり面積"/>
        <xdr:cNvSpPr txBox="1"/>
      </xdr:nvSpPr>
      <xdr:spPr>
        <a:xfrm>
          <a:off x="9391727" y="1480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58081</xdr:rowOff>
    </xdr:from>
    <xdr:ext cx="469744" cy="259045"/>
    <xdr:sp macro="" textlink="">
      <xdr:nvSpPr>
        <xdr:cNvPr id="344" name="n_2mainValue【福祉施設】&#10;一人当たり面積"/>
        <xdr:cNvSpPr txBox="1"/>
      </xdr:nvSpPr>
      <xdr:spPr>
        <a:xfrm>
          <a:off x="8515427" y="1480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58081</xdr:rowOff>
    </xdr:from>
    <xdr:ext cx="469744" cy="259045"/>
    <xdr:sp macro="" textlink="">
      <xdr:nvSpPr>
        <xdr:cNvPr id="345" name="n_3mainValue【福祉施設】&#10;一人当たり面積"/>
        <xdr:cNvSpPr txBox="1"/>
      </xdr:nvSpPr>
      <xdr:spPr>
        <a:xfrm>
          <a:off x="7626427" y="1480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6" name="直線コネクタ 35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7" name="テキスト ボックス 35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8" name="直線コネクタ 35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9" name="テキスト ボックス 35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0" name="直線コネクタ 35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1" name="テキスト ボックス 36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2" name="直線コネクタ 36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3" name="テキスト ボックス 36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4" name="直線コネクタ 36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5" name="テキスト ボックス 36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6" name="直線コネクタ 36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7" name="テキスト ボックス 36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107224</xdr:rowOff>
    </xdr:to>
    <xdr:cxnSp macro="">
      <xdr:nvCxnSpPr>
        <xdr:cNvPr id="371" name="直線コネクタ 370"/>
        <xdr:cNvCxnSpPr/>
      </xdr:nvCxnSpPr>
      <xdr:spPr>
        <a:xfrm flipV="1">
          <a:off x="4634865" y="17221200"/>
          <a:ext cx="0" cy="140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111051</xdr:rowOff>
    </xdr:from>
    <xdr:ext cx="340478" cy="259045"/>
    <xdr:sp macro="" textlink="">
      <xdr:nvSpPr>
        <xdr:cNvPr id="372" name="【市民会館】&#10;有形固定資産減価償却率最小値テキスト"/>
        <xdr:cNvSpPr txBox="1"/>
      </xdr:nvSpPr>
      <xdr:spPr>
        <a:xfrm>
          <a:off x="4673600" y="1862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107224</xdr:rowOff>
    </xdr:from>
    <xdr:to>
      <xdr:col>24</xdr:col>
      <xdr:colOff>152400</xdr:colOff>
      <xdr:row>108</xdr:row>
      <xdr:rowOff>107224</xdr:rowOff>
    </xdr:to>
    <xdr:cxnSp macro="">
      <xdr:nvCxnSpPr>
        <xdr:cNvPr id="373" name="直線コネクタ 372"/>
        <xdr:cNvCxnSpPr/>
      </xdr:nvCxnSpPr>
      <xdr:spPr>
        <a:xfrm>
          <a:off x="4546600" y="1862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374" name="【市民会館】&#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75" name="直線コネクタ 374"/>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18522</xdr:rowOff>
    </xdr:from>
    <xdr:ext cx="405111" cy="259045"/>
    <xdr:sp macro="" textlink="">
      <xdr:nvSpPr>
        <xdr:cNvPr id="376" name="【市民会館】&#10;有形固定資産減価償却率平均値テキスト"/>
        <xdr:cNvSpPr txBox="1"/>
      </xdr:nvSpPr>
      <xdr:spPr>
        <a:xfrm>
          <a:off x="4673600" y="17677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40095</xdr:rowOff>
    </xdr:from>
    <xdr:to>
      <xdr:col>24</xdr:col>
      <xdr:colOff>114300</xdr:colOff>
      <xdr:row>103</xdr:row>
      <xdr:rowOff>141695</xdr:rowOff>
    </xdr:to>
    <xdr:sp macro="" textlink="">
      <xdr:nvSpPr>
        <xdr:cNvPr id="377" name="フローチャート: 判断 376"/>
        <xdr:cNvSpPr/>
      </xdr:nvSpPr>
      <xdr:spPr>
        <a:xfrm>
          <a:off x="45847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89081</xdr:rowOff>
    </xdr:from>
    <xdr:to>
      <xdr:col>20</xdr:col>
      <xdr:colOff>38100</xdr:colOff>
      <xdr:row>104</xdr:row>
      <xdr:rowOff>19231</xdr:rowOff>
    </xdr:to>
    <xdr:sp macro="" textlink="">
      <xdr:nvSpPr>
        <xdr:cNvPr id="378" name="フローチャート: 判断 377"/>
        <xdr:cNvSpPr/>
      </xdr:nvSpPr>
      <xdr:spPr>
        <a:xfrm>
          <a:off x="3746500" y="1774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123371</xdr:rowOff>
    </xdr:from>
    <xdr:to>
      <xdr:col>15</xdr:col>
      <xdr:colOff>101600</xdr:colOff>
      <xdr:row>104</xdr:row>
      <xdr:rowOff>53521</xdr:rowOff>
    </xdr:to>
    <xdr:sp macro="" textlink="">
      <xdr:nvSpPr>
        <xdr:cNvPr id="379" name="フローチャート: 判断 378"/>
        <xdr:cNvSpPr/>
      </xdr:nvSpPr>
      <xdr:spPr>
        <a:xfrm>
          <a:off x="2857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31931</xdr:rowOff>
    </xdr:from>
    <xdr:to>
      <xdr:col>10</xdr:col>
      <xdr:colOff>165100</xdr:colOff>
      <xdr:row>104</xdr:row>
      <xdr:rowOff>133531</xdr:rowOff>
    </xdr:to>
    <xdr:sp macro="" textlink="">
      <xdr:nvSpPr>
        <xdr:cNvPr id="380" name="フローチャート: 判断 379"/>
        <xdr:cNvSpPr/>
      </xdr:nvSpPr>
      <xdr:spPr>
        <a:xfrm>
          <a:off x="19685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103777</xdr:rowOff>
    </xdr:from>
    <xdr:to>
      <xdr:col>24</xdr:col>
      <xdr:colOff>114300</xdr:colOff>
      <xdr:row>103</xdr:row>
      <xdr:rowOff>33927</xdr:rowOff>
    </xdr:to>
    <xdr:sp macro="" textlink="">
      <xdr:nvSpPr>
        <xdr:cNvPr id="386" name="楕円 385"/>
        <xdr:cNvSpPr/>
      </xdr:nvSpPr>
      <xdr:spPr>
        <a:xfrm>
          <a:off x="4584700" y="1759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126654</xdr:rowOff>
    </xdr:from>
    <xdr:ext cx="405111" cy="259045"/>
    <xdr:sp macro="" textlink="">
      <xdr:nvSpPr>
        <xdr:cNvPr id="387" name="【市民会館】&#10;有形固定資産減価償却率該当値テキスト"/>
        <xdr:cNvSpPr txBox="1"/>
      </xdr:nvSpPr>
      <xdr:spPr>
        <a:xfrm>
          <a:off x="4673600" y="1744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138068</xdr:rowOff>
    </xdr:from>
    <xdr:to>
      <xdr:col>20</xdr:col>
      <xdr:colOff>38100</xdr:colOff>
      <xdr:row>103</xdr:row>
      <xdr:rowOff>68218</xdr:rowOff>
    </xdr:to>
    <xdr:sp macro="" textlink="">
      <xdr:nvSpPr>
        <xdr:cNvPr id="388" name="楕円 387"/>
        <xdr:cNvSpPr/>
      </xdr:nvSpPr>
      <xdr:spPr>
        <a:xfrm>
          <a:off x="3746500" y="1762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154577</xdr:rowOff>
    </xdr:from>
    <xdr:to>
      <xdr:col>24</xdr:col>
      <xdr:colOff>63500</xdr:colOff>
      <xdr:row>103</xdr:row>
      <xdr:rowOff>17418</xdr:rowOff>
    </xdr:to>
    <xdr:cxnSp macro="">
      <xdr:nvCxnSpPr>
        <xdr:cNvPr id="389" name="直線コネクタ 388"/>
        <xdr:cNvCxnSpPr/>
      </xdr:nvCxnSpPr>
      <xdr:spPr>
        <a:xfrm flipV="1">
          <a:off x="3797300" y="17642477"/>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907</xdr:rowOff>
    </xdr:from>
    <xdr:to>
      <xdr:col>15</xdr:col>
      <xdr:colOff>101600</xdr:colOff>
      <xdr:row>103</xdr:row>
      <xdr:rowOff>102507</xdr:rowOff>
    </xdr:to>
    <xdr:sp macro="" textlink="">
      <xdr:nvSpPr>
        <xdr:cNvPr id="390" name="楕円 389"/>
        <xdr:cNvSpPr/>
      </xdr:nvSpPr>
      <xdr:spPr>
        <a:xfrm>
          <a:off x="2857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17418</xdr:rowOff>
    </xdr:from>
    <xdr:to>
      <xdr:col>19</xdr:col>
      <xdr:colOff>177800</xdr:colOff>
      <xdr:row>103</xdr:row>
      <xdr:rowOff>51707</xdr:rowOff>
    </xdr:to>
    <xdr:cxnSp macro="">
      <xdr:nvCxnSpPr>
        <xdr:cNvPr id="391" name="直線コネクタ 390"/>
        <xdr:cNvCxnSpPr/>
      </xdr:nvCxnSpPr>
      <xdr:spPr>
        <a:xfrm flipV="1">
          <a:off x="2908300" y="1767676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35198</xdr:rowOff>
    </xdr:from>
    <xdr:to>
      <xdr:col>10</xdr:col>
      <xdr:colOff>165100</xdr:colOff>
      <xdr:row>103</xdr:row>
      <xdr:rowOff>136798</xdr:rowOff>
    </xdr:to>
    <xdr:sp macro="" textlink="">
      <xdr:nvSpPr>
        <xdr:cNvPr id="392" name="楕円 391"/>
        <xdr:cNvSpPr/>
      </xdr:nvSpPr>
      <xdr:spPr>
        <a:xfrm>
          <a:off x="1968500" y="1769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51707</xdr:rowOff>
    </xdr:from>
    <xdr:to>
      <xdr:col>15</xdr:col>
      <xdr:colOff>50800</xdr:colOff>
      <xdr:row>103</xdr:row>
      <xdr:rowOff>85998</xdr:rowOff>
    </xdr:to>
    <xdr:cxnSp macro="">
      <xdr:nvCxnSpPr>
        <xdr:cNvPr id="393" name="直線コネクタ 392"/>
        <xdr:cNvCxnSpPr/>
      </xdr:nvCxnSpPr>
      <xdr:spPr>
        <a:xfrm flipV="1">
          <a:off x="2019300" y="1771105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10358</xdr:rowOff>
    </xdr:from>
    <xdr:ext cx="405111" cy="259045"/>
    <xdr:sp macro="" textlink="">
      <xdr:nvSpPr>
        <xdr:cNvPr id="394" name="n_1aveValue【市民会館】&#10;有形固定資産減価償却率"/>
        <xdr:cNvSpPr txBox="1"/>
      </xdr:nvSpPr>
      <xdr:spPr>
        <a:xfrm>
          <a:off x="3582044" y="1784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44648</xdr:rowOff>
    </xdr:from>
    <xdr:ext cx="405111" cy="259045"/>
    <xdr:sp macro="" textlink="">
      <xdr:nvSpPr>
        <xdr:cNvPr id="395" name="n_2aveValue【市民会館】&#10;有形固定資産減価償却率"/>
        <xdr:cNvSpPr txBox="1"/>
      </xdr:nvSpPr>
      <xdr:spPr>
        <a:xfrm>
          <a:off x="27057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124658</xdr:rowOff>
    </xdr:from>
    <xdr:ext cx="405111" cy="259045"/>
    <xdr:sp macro="" textlink="">
      <xdr:nvSpPr>
        <xdr:cNvPr id="396" name="n_3aveValue【市民会館】&#10;有形固定資産減価償却率"/>
        <xdr:cNvSpPr txBox="1"/>
      </xdr:nvSpPr>
      <xdr:spPr>
        <a:xfrm>
          <a:off x="1816744" y="1795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84745</xdr:rowOff>
    </xdr:from>
    <xdr:ext cx="405111" cy="259045"/>
    <xdr:sp macro="" textlink="">
      <xdr:nvSpPr>
        <xdr:cNvPr id="397" name="n_1mainValue【市民会館】&#10;有形固定資産減価償却率"/>
        <xdr:cNvSpPr txBox="1"/>
      </xdr:nvSpPr>
      <xdr:spPr>
        <a:xfrm>
          <a:off x="3582044" y="1740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119034</xdr:rowOff>
    </xdr:from>
    <xdr:ext cx="405111" cy="259045"/>
    <xdr:sp macro="" textlink="">
      <xdr:nvSpPr>
        <xdr:cNvPr id="398" name="n_2mainValue【市民会館】&#10;有形固定資産減価償却率"/>
        <xdr:cNvSpPr txBox="1"/>
      </xdr:nvSpPr>
      <xdr:spPr>
        <a:xfrm>
          <a:off x="2705744" y="1743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153325</xdr:rowOff>
    </xdr:from>
    <xdr:ext cx="405111" cy="259045"/>
    <xdr:sp macro="" textlink="">
      <xdr:nvSpPr>
        <xdr:cNvPr id="399" name="n_3mainValue【市民会館】&#10;有形固定資産減価償却率"/>
        <xdr:cNvSpPr txBox="1"/>
      </xdr:nvSpPr>
      <xdr:spPr>
        <a:xfrm>
          <a:off x="1816744" y="1746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0" name="直線コネクタ 40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1" name="テキスト ボックス 41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2" name="直線コネクタ 41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3" name="テキスト ボックス 41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4" name="直線コネクタ 41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15" name="テキスト ボックス 41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6" name="直線コネクタ 41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17" name="テキスト ボックス 41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8" name="直線コネクタ 41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19" name="テキスト ボックス 41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0" name="直線コネクタ 41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1" name="テキスト ボックス 42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3" name="テキスト ボックス 42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88174</xdr:rowOff>
    </xdr:from>
    <xdr:to>
      <xdr:col>54</xdr:col>
      <xdr:colOff>189865</xdr:colOff>
      <xdr:row>108</xdr:row>
      <xdr:rowOff>105592</xdr:rowOff>
    </xdr:to>
    <xdr:cxnSp macro="">
      <xdr:nvCxnSpPr>
        <xdr:cNvPr id="425" name="直線コネクタ 424"/>
        <xdr:cNvCxnSpPr/>
      </xdr:nvCxnSpPr>
      <xdr:spPr>
        <a:xfrm flipV="1">
          <a:off x="10476865" y="17233174"/>
          <a:ext cx="0" cy="138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109419</xdr:rowOff>
    </xdr:from>
    <xdr:ext cx="469744" cy="259045"/>
    <xdr:sp macro="" textlink="">
      <xdr:nvSpPr>
        <xdr:cNvPr id="426" name="【市民会館】&#10;一人当たり面積最小値テキスト"/>
        <xdr:cNvSpPr txBox="1"/>
      </xdr:nvSpPr>
      <xdr:spPr>
        <a:xfrm>
          <a:off x="10515600"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105592</xdr:rowOff>
    </xdr:from>
    <xdr:to>
      <xdr:col>55</xdr:col>
      <xdr:colOff>88900</xdr:colOff>
      <xdr:row>108</xdr:row>
      <xdr:rowOff>105592</xdr:rowOff>
    </xdr:to>
    <xdr:cxnSp macro="">
      <xdr:nvCxnSpPr>
        <xdr:cNvPr id="427" name="直線コネクタ 426"/>
        <xdr:cNvCxnSpPr/>
      </xdr:nvCxnSpPr>
      <xdr:spPr>
        <a:xfrm>
          <a:off x="10388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34851</xdr:rowOff>
    </xdr:from>
    <xdr:ext cx="469744" cy="259045"/>
    <xdr:sp macro="" textlink="">
      <xdr:nvSpPr>
        <xdr:cNvPr id="428" name="【市民会館】&#10;一人当たり面積最大値テキスト"/>
        <xdr:cNvSpPr txBox="1"/>
      </xdr:nvSpPr>
      <xdr:spPr>
        <a:xfrm>
          <a:off x="10515600" y="1700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88174</xdr:rowOff>
    </xdr:from>
    <xdr:to>
      <xdr:col>55</xdr:col>
      <xdr:colOff>88900</xdr:colOff>
      <xdr:row>100</xdr:row>
      <xdr:rowOff>88174</xdr:rowOff>
    </xdr:to>
    <xdr:cxnSp macro="">
      <xdr:nvCxnSpPr>
        <xdr:cNvPr id="429" name="直線コネクタ 428"/>
        <xdr:cNvCxnSpPr/>
      </xdr:nvCxnSpPr>
      <xdr:spPr>
        <a:xfrm>
          <a:off x="10388600" y="17233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99621</xdr:rowOff>
    </xdr:from>
    <xdr:ext cx="469744" cy="259045"/>
    <xdr:sp macro="" textlink="">
      <xdr:nvSpPr>
        <xdr:cNvPr id="430" name="【市民会館】&#10;一人当たり面積平均値テキスト"/>
        <xdr:cNvSpPr txBox="1"/>
      </xdr:nvSpPr>
      <xdr:spPr>
        <a:xfrm>
          <a:off x="10515600" y="18273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121194</xdr:rowOff>
    </xdr:from>
    <xdr:to>
      <xdr:col>55</xdr:col>
      <xdr:colOff>50800</xdr:colOff>
      <xdr:row>107</xdr:row>
      <xdr:rowOff>51344</xdr:rowOff>
    </xdr:to>
    <xdr:sp macro="" textlink="">
      <xdr:nvSpPr>
        <xdr:cNvPr id="431" name="フローチャート: 判断 430"/>
        <xdr:cNvSpPr/>
      </xdr:nvSpPr>
      <xdr:spPr>
        <a:xfrm>
          <a:off x="10426700" y="1829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53702</xdr:rowOff>
    </xdr:from>
    <xdr:to>
      <xdr:col>50</xdr:col>
      <xdr:colOff>165100</xdr:colOff>
      <xdr:row>106</xdr:row>
      <xdr:rowOff>155302</xdr:rowOff>
    </xdr:to>
    <xdr:sp macro="" textlink="">
      <xdr:nvSpPr>
        <xdr:cNvPr id="432" name="フローチャート: 判断 431"/>
        <xdr:cNvSpPr/>
      </xdr:nvSpPr>
      <xdr:spPr>
        <a:xfrm>
          <a:off x="9588500" y="1822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24312</xdr:rowOff>
    </xdr:from>
    <xdr:to>
      <xdr:col>46</xdr:col>
      <xdr:colOff>38100</xdr:colOff>
      <xdr:row>106</xdr:row>
      <xdr:rowOff>125912</xdr:rowOff>
    </xdr:to>
    <xdr:sp macro="" textlink="">
      <xdr:nvSpPr>
        <xdr:cNvPr id="433" name="フローチャート: 判断 432"/>
        <xdr:cNvSpPr/>
      </xdr:nvSpPr>
      <xdr:spPr>
        <a:xfrm>
          <a:off x="8699500" y="1819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135889</xdr:rowOff>
    </xdr:from>
    <xdr:to>
      <xdr:col>41</xdr:col>
      <xdr:colOff>101600</xdr:colOff>
      <xdr:row>106</xdr:row>
      <xdr:rowOff>66039</xdr:rowOff>
    </xdr:to>
    <xdr:sp macro="" textlink="">
      <xdr:nvSpPr>
        <xdr:cNvPr id="434" name="フローチャート: 判断 433"/>
        <xdr:cNvSpPr/>
      </xdr:nvSpPr>
      <xdr:spPr>
        <a:xfrm>
          <a:off x="7810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5" name="テキスト ボックス 43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6" name="テキスト ボックス 43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7" name="テキスト ボックス 43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8" name="テキスト ボックス 43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9" name="テキスト ボックス 43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75474</xdr:rowOff>
    </xdr:from>
    <xdr:to>
      <xdr:col>55</xdr:col>
      <xdr:colOff>50800</xdr:colOff>
      <xdr:row>107</xdr:row>
      <xdr:rowOff>5624</xdr:rowOff>
    </xdr:to>
    <xdr:sp macro="" textlink="">
      <xdr:nvSpPr>
        <xdr:cNvPr id="440" name="楕円 439"/>
        <xdr:cNvSpPr/>
      </xdr:nvSpPr>
      <xdr:spPr>
        <a:xfrm>
          <a:off x="10426700" y="1824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98351</xdr:rowOff>
    </xdr:from>
    <xdr:ext cx="469744" cy="259045"/>
    <xdr:sp macro="" textlink="">
      <xdr:nvSpPr>
        <xdr:cNvPr id="441" name="【市民会館】&#10;一人当たり面積該当値テキスト"/>
        <xdr:cNvSpPr txBox="1"/>
      </xdr:nvSpPr>
      <xdr:spPr>
        <a:xfrm>
          <a:off x="10515600" y="1810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84182</xdr:rowOff>
    </xdr:from>
    <xdr:to>
      <xdr:col>50</xdr:col>
      <xdr:colOff>165100</xdr:colOff>
      <xdr:row>107</xdr:row>
      <xdr:rowOff>14332</xdr:rowOff>
    </xdr:to>
    <xdr:sp macro="" textlink="">
      <xdr:nvSpPr>
        <xdr:cNvPr id="442" name="楕円 441"/>
        <xdr:cNvSpPr/>
      </xdr:nvSpPr>
      <xdr:spPr>
        <a:xfrm>
          <a:off x="9588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126274</xdr:rowOff>
    </xdr:from>
    <xdr:to>
      <xdr:col>55</xdr:col>
      <xdr:colOff>0</xdr:colOff>
      <xdr:row>106</xdr:row>
      <xdr:rowOff>134982</xdr:rowOff>
    </xdr:to>
    <xdr:cxnSp macro="">
      <xdr:nvCxnSpPr>
        <xdr:cNvPr id="443" name="直線コネクタ 442"/>
        <xdr:cNvCxnSpPr/>
      </xdr:nvCxnSpPr>
      <xdr:spPr>
        <a:xfrm flipV="1">
          <a:off x="9639300" y="18299974"/>
          <a:ext cx="8382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91802</xdr:rowOff>
    </xdr:from>
    <xdr:to>
      <xdr:col>46</xdr:col>
      <xdr:colOff>38100</xdr:colOff>
      <xdr:row>107</xdr:row>
      <xdr:rowOff>21952</xdr:rowOff>
    </xdr:to>
    <xdr:sp macro="" textlink="">
      <xdr:nvSpPr>
        <xdr:cNvPr id="444" name="楕円 443"/>
        <xdr:cNvSpPr/>
      </xdr:nvSpPr>
      <xdr:spPr>
        <a:xfrm>
          <a:off x="8699500" y="1826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134982</xdr:rowOff>
    </xdr:from>
    <xdr:to>
      <xdr:col>50</xdr:col>
      <xdr:colOff>114300</xdr:colOff>
      <xdr:row>106</xdr:row>
      <xdr:rowOff>142602</xdr:rowOff>
    </xdr:to>
    <xdr:cxnSp macro="">
      <xdr:nvCxnSpPr>
        <xdr:cNvPr id="445" name="直線コネクタ 444"/>
        <xdr:cNvCxnSpPr/>
      </xdr:nvCxnSpPr>
      <xdr:spPr>
        <a:xfrm flipV="1">
          <a:off x="8750300" y="18308682"/>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99423</xdr:rowOff>
    </xdr:from>
    <xdr:to>
      <xdr:col>41</xdr:col>
      <xdr:colOff>101600</xdr:colOff>
      <xdr:row>107</xdr:row>
      <xdr:rowOff>29573</xdr:rowOff>
    </xdr:to>
    <xdr:sp macro="" textlink="">
      <xdr:nvSpPr>
        <xdr:cNvPr id="446" name="楕円 445"/>
        <xdr:cNvSpPr/>
      </xdr:nvSpPr>
      <xdr:spPr>
        <a:xfrm>
          <a:off x="7810500" y="182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142602</xdr:rowOff>
    </xdr:from>
    <xdr:to>
      <xdr:col>45</xdr:col>
      <xdr:colOff>177800</xdr:colOff>
      <xdr:row>106</xdr:row>
      <xdr:rowOff>150223</xdr:rowOff>
    </xdr:to>
    <xdr:cxnSp macro="">
      <xdr:nvCxnSpPr>
        <xdr:cNvPr id="447" name="直線コネクタ 446"/>
        <xdr:cNvCxnSpPr/>
      </xdr:nvCxnSpPr>
      <xdr:spPr>
        <a:xfrm flipV="1">
          <a:off x="7861300" y="18316302"/>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379</xdr:rowOff>
    </xdr:from>
    <xdr:ext cx="469744" cy="259045"/>
    <xdr:sp macro="" textlink="">
      <xdr:nvSpPr>
        <xdr:cNvPr id="448" name="n_1aveValue【市民会館】&#10;一人当たり面積"/>
        <xdr:cNvSpPr txBox="1"/>
      </xdr:nvSpPr>
      <xdr:spPr>
        <a:xfrm>
          <a:off x="9391727" y="1800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142439</xdr:rowOff>
    </xdr:from>
    <xdr:ext cx="469744" cy="259045"/>
    <xdr:sp macro="" textlink="">
      <xdr:nvSpPr>
        <xdr:cNvPr id="449" name="n_2aveValue【市民会館】&#10;一人当たり面積"/>
        <xdr:cNvSpPr txBox="1"/>
      </xdr:nvSpPr>
      <xdr:spPr>
        <a:xfrm>
          <a:off x="8515427" y="1797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82566</xdr:rowOff>
    </xdr:from>
    <xdr:ext cx="469744" cy="259045"/>
    <xdr:sp macro="" textlink="">
      <xdr:nvSpPr>
        <xdr:cNvPr id="450" name="n_3aveValue【市民会館】&#10;一人当たり面積"/>
        <xdr:cNvSpPr txBox="1"/>
      </xdr:nvSpPr>
      <xdr:spPr>
        <a:xfrm>
          <a:off x="7626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5459</xdr:rowOff>
    </xdr:from>
    <xdr:ext cx="469744" cy="259045"/>
    <xdr:sp macro="" textlink="">
      <xdr:nvSpPr>
        <xdr:cNvPr id="451" name="n_1mainValue【市民会館】&#10;一人当たり面積"/>
        <xdr:cNvSpPr txBox="1"/>
      </xdr:nvSpPr>
      <xdr:spPr>
        <a:xfrm>
          <a:off x="93917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13079</xdr:rowOff>
    </xdr:from>
    <xdr:ext cx="469744" cy="259045"/>
    <xdr:sp macro="" textlink="">
      <xdr:nvSpPr>
        <xdr:cNvPr id="452" name="n_2mainValue【市民会館】&#10;一人当たり面積"/>
        <xdr:cNvSpPr txBox="1"/>
      </xdr:nvSpPr>
      <xdr:spPr>
        <a:xfrm>
          <a:off x="8515427" y="1835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20700</xdr:rowOff>
    </xdr:from>
    <xdr:ext cx="469744" cy="259045"/>
    <xdr:sp macro="" textlink="">
      <xdr:nvSpPr>
        <xdr:cNvPr id="453" name="n_3mainValue【市民会館】&#10;一人当たり面積"/>
        <xdr:cNvSpPr txBox="1"/>
      </xdr:nvSpPr>
      <xdr:spPr>
        <a:xfrm>
          <a:off x="7626427" y="1836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2" name="テキスト ボックス 4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3" name="直線コネクタ 4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4" name="テキスト ボックス 46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5" name="直線コネクタ 46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6" name="テキスト ボックス 46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7" name="直線コネクタ 46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8" name="テキスト ボックス 46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9" name="直線コネクタ 46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0" name="テキスト ボックス 46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1" name="直線コネクタ 47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2" name="テキスト ボックス 47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3" name="直線コネクタ 47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4" name="テキスト ボックス 47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139065</xdr:rowOff>
    </xdr:from>
    <xdr:to>
      <xdr:col>85</xdr:col>
      <xdr:colOff>126364</xdr:colOff>
      <xdr:row>42</xdr:row>
      <xdr:rowOff>59055</xdr:rowOff>
    </xdr:to>
    <xdr:cxnSp macro="">
      <xdr:nvCxnSpPr>
        <xdr:cNvPr id="478" name="直線コネクタ 477"/>
        <xdr:cNvCxnSpPr/>
      </xdr:nvCxnSpPr>
      <xdr:spPr>
        <a:xfrm flipV="1">
          <a:off x="16318864" y="5796915"/>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62882</xdr:rowOff>
    </xdr:from>
    <xdr:ext cx="405111" cy="259045"/>
    <xdr:sp macro="" textlink="">
      <xdr:nvSpPr>
        <xdr:cNvPr id="479" name="【一般廃棄物処理施設】&#10;有形固定資産減価償却率最小値テキスト"/>
        <xdr:cNvSpPr txBox="1"/>
      </xdr:nvSpPr>
      <xdr:spPr>
        <a:xfrm>
          <a:off x="16357600" y="726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59055</xdr:rowOff>
    </xdr:from>
    <xdr:to>
      <xdr:col>86</xdr:col>
      <xdr:colOff>25400</xdr:colOff>
      <xdr:row>42</xdr:row>
      <xdr:rowOff>59055</xdr:rowOff>
    </xdr:to>
    <xdr:cxnSp macro="">
      <xdr:nvCxnSpPr>
        <xdr:cNvPr id="480" name="直線コネクタ 479"/>
        <xdr:cNvCxnSpPr/>
      </xdr:nvCxnSpPr>
      <xdr:spPr>
        <a:xfrm>
          <a:off x="16230600" y="725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85742</xdr:rowOff>
    </xdr:from>
    <xdr:ext cx="405111" cy="259045"/>
    <xdr:sp macro="" textlink="">
      <xdr:nvSpPr>
        <xdr:cNvPr id="481" name="【一般廃棄物処理施設】&#10;有形固定資産減価償却率最大値テキスト"/>
        <xdr:cNvSpPr txBox="1"/>
      </xdr:nvSpPr>
      <xdr:spPr>
        <a:xfrm>
          <a:off x="16357600"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139065</xdr:rowOff>
    </xdr:from>
    <xdr:to>
      <xdr:col>86</xdr:col>
      <xdr:colOff>25400</xdr:colOff>
      <xdr:row>33</xdr:row>
      <xdr:rowOff>139065</xdr:rowOff>
    </xdr:to>
    <xdr:cxnSp macro="">
      <xdr:nvCxnSpPr>
        <xdr:cNvPr id="482" name="直線コネクタ 481"/>
        <xdr:cNvCxnSpPr/>
      </xdr:nvCxnSpPr>
      <xdr:spPr>
        <a:xfrm>
          <a:off x="16230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150512</xdr:rowOff>
    </xdr:from>
    <xdr:ext cx="405111" cy="259045"/>
    <xdr:sp macro="" textlink="">
      <xdr:nvSpPr>
        <xdr:cNvPr id="483" name="【一般廃棄物処理施設】&#10;有形固定資産減価償却率平均値テキスト"/>
        <xdr:cNvSpPr txBox="1"/>
      </xdr:nvSpPr>
      <xdr:spPr>
        <a:xfrm>
          <a:off x="16357600" y="649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xdr:rowOff>
    </xdr:from>
    <xdr:to>
      <xdr:col>85</xdr:col>
      <xdr:colOff>177800</xdr:colOff>
      <xdr:row>38</xdr:row>
      <xdr:rowOff>102235</xdr:rowOff>
    </xdr:to>
    <xdr:sp macro="" textlink="">
      <xdr:nvSpPr>
        <xdr:cNvPr id="484" name="フローチャート: 判断 483"/>
        <xdr:cNvSpPr/>
      </xdr:nvSpPr>
      <xdr:spPr>
        <a:xfrm>
          <a:off x="16268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485" name="フローチャート: 判断 484"/>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55880</xdr:rowOff>
    </xdr:from>
    <xdr:to>
      <xdr:col>76</xdr:col>
      <xdr:colOff>165100</xdr:colOff>
      <xdr:row>38</xdr:row>
      <xdr:rowOff>157480</xdr:rowOff>
    </xdr:to>
    <xdr:sp macro="" textlink="">
      <xdr:nvSpPr>
        <xdr:cNvPr id="486" name="フローチャート: 判断 485"/>
        <xdr:cNvSpPr/>
      </xdr:nvSpPr>
      <xdr:spPr>
        <a:xfrm>
          <a:off x="14541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164465</xdr:rowOff>
    </xdr:from>
    <xdr:to>
      <xdr:col>72</xdr:col>
      <xdr:colOff>38100</xdr:colOff>
      <xdr:row>38</xdr:row>
      <xdr:rowOff>94615</xdr:rowOff>
    </xdr:to>
    <xdr:sp macro="" textlink="">
      <xdr:nvSpPr>
        <xdr:cNvPr id="487" name="フローチャート: 判断 486"/>
        <xdr:cNvSpPr/>
      </xdr:nvSpPr>
      <xdr:spPr>
        <a:xfrm>
          <a:off x="13652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143510</xdr:rowOff>
    </xdr:from>
    <xdr:to>
      <xdr:col>85</xdr:col>
      <xdr:colOff>177800</xdr:colOff>
      <xdr:row>37</xdr:row>
      <xdr:rowOff>73660</xdr:rowOff>
    </xdr:to>
    <xdr:sp macro="" textlink="">
      <xdr:nvSpPr>
        <xdr:cNvPr id="493" name="楕円 492"/>
        <xdr:cNvSpPr/>
      </xdr:nvSpPr>
      <xdr:spPr>
        <a:xfrm>
          <a:off x="162687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166387</xdr:rowOff>
    </xdr:from>
    <xdr:ext cx="405111" cy="259045"/>
    <xdr:sp macro="" textlink="">
      <xdr:nvSpPr>
        <xdr:cNvPr id="494" name="【一般廃棄物処理施設】&#10;有形固定資産減価償却率該当値テキスト"/>
        <xdr:cNvSpPr txBox="1"/>
      </xdr:nvSpPr>
      <xdr:spPr>
        <a:xfrm>
          <a:off x="16357600"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15875</xdr:rowOff>
    </xdr:from>
    <xdr:to>
      <xdr:col>81</xdr:col>
      <xdr:colOff>101600</xdr:colOff>
      <xdr:row>37</xdr:row>
      <xdr:rowOff>117475</xdr:rowOff>
    </xdr:to>
    <xdr:sp macro="" textlink="">
      <xdr:nvSpPr>
        <xdr:cNvPr id="495" name="楕円 494"/>
        <xdr:cNvSpPr/>
      </xdr:nvSpPr>
      <xdr:spPr>
        <a:xfrm>
          <a:off x="15430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22860</xdr:rowOff>
    </xdr:from>
    <xdr:to>
      <xdr:col>85</xdr:col>
      <xdr:colOff>127000</xdr:colOff>
      <xdr:row>37</xdr:row>
      <xdr:rowOff>66675</xdr:rowOff>
    </xdr:to>
    <xdr:cxnSp macro="">
      <xdr:nvCxnSpPr>
        <xdr:cNvPr id="496" name="直線コネクタ 495"/>
        <xdr:cNvCxnSpPr/>
      </xdr:nvCxnSpPr>
      <xdr:spPr>
        <a:xfrm flipV="1">
          <a:off x="15481300" y="636651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59690</xdr:rowOff>
    </xdr:from>
    <xdr:to>
      <xdr:col>76</xdr:col>
      <xdr:colOff>165100</xdr:colOff>
      <xdr:row>37</xdr:row>
      <xdr:rowOff>161290</xdr:rowOff>
    </xdr:to>
    <xdr:sp macro="" textlink="">
      <xdr:nvSpPr>
        <xdr:cNvPr id="497" name="楕円 496"/>
        <xdr:cNvSpPr/>
      </xdr:nvSpPr>
      <xdr:spPr>
        <a:xfrm>
          <a:off x="14541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66675</xdr:rowOff>
    </xdr:from>
    <xdr:to>
      <xdr:col>81</xdr:col>
      <xdr:colOff>50800</xdr:colOff>
      <xdr:row>37</xdr:row>
      <xdr:rowOff>110490</xdr:rowOff>
    </xdr:to>
    <xdr:cxnSp macro="">
      <xdr:nvCxnSpPr>
        <xdr:cNvPr id="498" name="直線コネクタ 497"/>
        <xdr:cNvCxnSpPr/>
      </xdr:nvCxnSpPr>
      <xdr:spPr>
        <a:xfrm flipV="1">
          <a:off x="14592300" y="641032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105410</xdr:rowOff>
    </xdr:from>
    <xdr:to>
      <xdr:col>72</xdr:col>
      <xdr:colOff>38100</xdr:colOff>
      <xdr:row>37</xdr:row>
      <xdr:rowOff>35560</xdr:rowOff>
    </xdr:to>
    <xdr:sp macro="" textlink="">
      <xdr:nvSpPr>
        <xdr:cNvPr id="499" name="楕円 498"/>
        <xdr:cNvSpPr/>
      </xdr:nvSpPr>
      <xdr:spPr>
        <a:xfrm>
          <a:off x="13652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156210</xdr:rowOff>
    </xdr:from>
    <xdr:to>
      <xdr:col>76</xdr:col>
      <xdr:colOff>114300</xdr:colOff>
      <xdr:row>37</xdr:row>
      <xdr:rowOff>110490</xdr:rowOff>
    </xdr:to>
    <xdr:cxnSp macro="">
      <xdr:nvCxnSpPr>
        <xdr:cNvPr id="500" name="直線コネクタ 499"/>
        <xdr:cNvCxnSpPr/>
      </xdr:nvCxnSpPr>
      <xdr:spPr>
        <a:xfrm>
          <a:off x="13703300" y="632841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99077</xdr:rowOff>
    </xdr:from>
    <xdr:ext cx="405111" cy="259045"/>
    <xdr:sp macro="" textlink="">
      <xdr:nvSpPr>
        <xdr:cNvPr id="501" name="n_1aveValue【一般廃棄物処理施設】&#10;有形固定資産減価償却率"/>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148607</xdr:rowOff>
    </xdr:from>
    <xdr:ext cx="405111" cy="259045"/>
    <xdr:sp macro="" textlink="">
      <xdr:nvSpPr>
        <xdr:cNvPr id="502" name="n_2aveValue【一般廃棄物処理施設】&#10;有形固定資産減価償却率"/>
        <xdr:cNvSpPr txBox="1"/>
      </xdr:nvSpPr>
      <xdr:spPr>
        <a:xfrm>
          <a:off x="143897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85742</xdr:rowOff>
    </xdr:from>
    <xdr:ext cx="405111" cy="259045"/>
    <xdr:sp macro="" textlink="">
      <xdr:nvSpPr>
        <xdr:cNvPr id="503" name="n_3aveValue【一般廃棄物処理施設】&#10;有形固定資産減価償却率"/>
        <xdr:cNvSpPr txBox="1"/>
      </xdr:nvSpPr>
      <xdr:spPr>
        <a:xfrm>
          <a:off x="135007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134002</xdr:rowOff>
    </xdr:from>
    <xdr:ext cx="405111" cy="259045"/>
    <xdr:sp macro="" textlink="">
      <xdr:nvSpPr>
        <xdr:cNvPr id="504" name="n_1mainValue【一般廃棄物処理施設】&#10;有形固定資産減価償却率"/>
        <xdr:cNvSpPr txBox="1"/>
      </xdr:nvSpPr>
      <xdr:spPr>
        <a:xfrm>
          <a:off x="152660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6367</xdr:rowOff>
    </xdr:from>
    <xdr:ext cx="405111" cy="259045"/>
    <xdr:sp macro="" textlink="">
      <xdr:nvSpPr>
        <xdr:cNvPr id="505" name="n_2mainValue【一般廃棄物処理施設】&#10;有形固定資産減価償却率"/>
        <xdr:cNvSpPr txBox="1"/>
      </xdr:nvSpPr>
      <xdr:spPr>
        <a:xfrm>
          <a:off x="14389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52087</xdr:rowOff>
    </xdr:from>
    <xdr:ext cx="405111" cy="259045"/>
    <xdr:sp macro="" textlink="">
      <xdr:nvSpPr>
        <xdr:cNvPr id="506" name="n_3mainValue【一般廃棄物処理施設】&#10;有形固定資産減価償却率"/>
        <xdr:cNvSpPr txBox="1"/>
      </xdr:nvSpPr>
      <xdr:spPr>
        <a:xfrm>
          <a:off x="13500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7" name="直線コネクタ 51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8" name="テキスト ボックス 51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9" name="直線コネクタ 51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20" name="テキスト ボックス 519"/>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21" name="直線コネクタ 52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22" name="テキスト ボックス 521"/>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23" name="直線コネクタ 52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24" name="テキスト ボックス 523"/>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5" name="直線コネクタ 52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26" name="テキスト ボックス 52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7" name="直線コネクタ 52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28" name="テキスト ボックス 527"/>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9" name="直線コネクタ 52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0" name="テキスト ボックス 52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167895</xdr:rowOff>
    </xdr:from>
    <xdr:to>
      <xdr:col>116</xdr:col>
      <xdr:colOff>62864</xdr:colOff>
      <xdr:row>42</xdr:row>
      <xdr:rowOff>67480</xdr:rowOff>
    </xdr:to>
    <xdr:cxnSp macro="">
      <xdr:nvCxnSpPr>
        <xdr:cNvPr id="532" name="直線コネクタ 531"/>
        <xdr:cNvCxnSpPr/>
      </xdr:nvCxnSpPr>
      <xdr:spPr>
        <a:xfrm flipV="1">
          <a:off x="22160864" y="5654295"/>
          <a:ext cx="0" cy="161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71307</xdr:rowOff>
    </xdr:from>
    <xdr:ext cx="469744" cy="259045"/>
    <xdr:sp macro="" textlink="">
      <xdr:nvSpPr>
        <xdr:cNvPr id="533" name="【一般廃棄物処理施設】&#10;一人当たり有形固定資産（償却資産）額最小値テキスト"/>
        <xdr:cNvSpPr txBox="1"/>
      </xdr:nvSpPr>
      <xdr:spPr>
        <a:xfrm>
          <a:off x="22199600" y="7272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67480</xdr:rowOff>
    </xdr:from>
    <xdr:to>
      <xdr:col>116</xdr:col>
      <xdr:colOff>152400</xdr:colOff>
      <xdr:row>42</xdr:row>
      <xdr:rowOff>67480</xdr:rowOff>
    </xdr:to>
    <xdr:cxnSp macro="">
      <xdr:nvCxnSpPr>
        <xdr:cNvPr id="534" name="直線コネクタ 533"/>
        <xdr:cNvCxnSpPr/>
      </xdr:nvCxnSpPr>
      <xdr:spPr>
        <a:xfrm>
          <a:off x="22072600" y="726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114572</xdr:rowOff>
    </xdr:from>
    <xdr:ext cx="599010" cy="259045"/>
    <xdr:sp macro="" textlink="">
      <xdr:nvSpPr>
        <xdr:cNvPr id="535" name="【一般廃棄物処理施設】&#10;一人当たり有形固定資産（償却資産）額最大値テキスト"/>
        <xdr:cNvSpPr txBox="1"/>
      </xdr:nvSpPr>
      <xdr:spPr>
        <a:xfrm>
          <a:off x="22199600" y="542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167895</xdr:rowOff>
    </xdr:from>
    <xdr:to>
      <xdr:col>116</xdr:col>
      <xdr:colOff>152400</xdr:colOff>
      <xdr:row>32</xdr:row>
      <xdr:rowOff>167895</xdr:rowOff>
    </xdr:to>
    <xdr:cxnSp macro="">
      <xdr:nvCxnSpPr>
        <xdr:cNvPr id="536" name="直線コネクタ 535"/>
        <xdr:cNvCxnSpPr/>
      </xdr:nvCxnSpPr>
      <xdr:spPr>
        <a:xfrm>
          <a:off x="22072600" y="565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56213</xdr:rowOff>
    </xdr:from>
    <xdr:ext cx="599010" cy="259045"/>
    <xdr:sp macro="" textlink="">
      <xdr:nvSpPr>
        <xdr:cNvPr id="537" name="【一般廃棄物処理施設】&#10;一人当たり有形固定資産（償却資産）額平均値テキスト"/>
        <xdr:cNvSpPr txBox="1"/>
      </xdr:nvSpPr>
      <xdr:spPr>
        <a:xfrm>
          <a:off x="22199600" y="6571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33336</xdr:rowOff>
    </xdr:from>
    <xdr:to>
      <xdr:col>116</xdr:col>
      <xdr:colOff>114300</xdr:colOff>
      <xdr:row>39</xdr:row>
      <xdr:rowOff>134936</xdr:rowOff>
    </xdr:to>
    <xdr:sp macro="" textlink="">
      <xdr:nvSpPr>
        <xdr:cNvPr id="538" name="フローチャート: 判断 537"/>
        <xdr:cNvSpPr/>
      </xdr:nvSpPr>
      <xdr:spPr>
        <a:xfrm>
          <a:off x="22110700" y="671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79670</xdr:rowOff>
    </xdr:from>
    <xdr:to>
      <xdr:col>112</xdr:col>
      <xdr:colOff>38100</xdr:colOff>
      <xdr:row>40</xdr:row>
      <xdr:rowOff>9820</xdr:rowOff>
    </xdr:to>
    <xdr:sp macro="" textlink="">
      <xdr:nvSpPr>
        <xdr:cNvPr id="539" name="フローチャート: 判断 538"/>
        <xdr:cNvSpPr/>
      </xdr:nvSpPr>
      <xdr:spPr>
        <a:xfrm>
          <a:off x="21272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33649</xdr:rowOff>
    </xdr:from>
    <xdr:to>
      <xdr:col>107</xdr:col>
      <xdr:colOff>101600</xdr:colOff>
      <xdr:row>39</xdr:row>
      <xdr:rowOff>135249</xdr:rowOff>
    </xdr:to>
    <xdr:sp macro="" textlink="">
      <xdr:nvSpPr>
        <xdr:cNvPr id="540" name="フローチャート: 判断 539"/>
        <xdr:cNvSpPr/>
      </xdr:nvSpPr>
      <xdr:spPr>
        <a:xfrm>
          <a:off x="20383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131526</xdr:rowOff>
    </xdr:from>
    <xdr:to>
      <xdr:col>102</xdr:col>
      <xdr:colOff>165100</xdr:colOff>
      <xdr:row>40</xdr:row>
      <xdr:rowOff>61676</xdr:rowOff>
    </xdr:to>
    <xdr:sp macro="" textlink="">
      <xdr:nvSpPr>
        <xdr:cNvPr id="541" name="フローチャート: 判断 540"/>
        <xdr:cNvSpPr/>
      </xdr:nvSpPr>
      <xdr:spPr>
        <a:xfrm>
          <a:off x="19494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2" name="テキスト ボックス 5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3" name="テキスト ボックス 5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4" name="テキスト ボックス 5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5" name="テキスト ボックス 5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6" name="テキスト ボックス 5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18741</xdr:rowOff>
    </xdr:from>
    <xdr:to>
      <xdr:col>116</xdr:col>
      <xdr:colOff>114300</xdr:colOff>
      <xdr:row>40</xdr:row>
      <xdr:rowOff>120341</xdr:rowOff>
    </xdr:to>
    <xdr:sp macro="" textlink="">
      <xdr:nvSpPr>
        <xdr:cNvPr id="547" name="楕円 546"/>
        <xdr:cNvSpPr/>
      </xdr:nvSpPr>
      <xdr:spPr>
        <a:xfrm>
          <a:off x="22110700" y="687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168618</xdr:rowOff>
    </xdr:from>
    <xdr:ext cx="599010" cy="259045"/>
    <xdr:sp macro="" textlink="">
      <xdr:nvSpPr>
        <xdr:cNvPr id="548" name="【一般廃棄物処理施設】&#10;一人当たり有形固定資産（償却資産）額該当値テキスト"/>
        <xdr:cNvSpPr txBox="1"/>
      </xdr:nvSpPr>
      <xdr:spPr>
        <a:xfrm>
          <a:off x="22199600" y="685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25818</xdr:rowOff>
    </xdr:from>
    <xdr:to>
      <xdr:col>112</xdr:col>
      <xdr:colOff>38100</xdr:colOff>
      <xdr:row>40</xdr:row>
      <xdr:rowOff>127418</xdr:rowOff>
    </xdr:to>
    <xdr:sp macro="" textlink="">
      <xdr:nvSpPr>
        <xdr:cNvPr id="549" name="楕円 548"/>
        <xdr:cNvSpPr/>
      </xdr:nvSpPr>
      <xdr:spPr>
        <a:xfrm>
          <a:off x="21272500" y="688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69541</xdr:rowOff>
    </xdr:from>
    <xdr:to>
      <xdr:col>116</xdr:col>
      <xdr:colOff>63500</xdr:colOff>
      <xdr:row>40</xdr:row>
      <xdr:rowOff>76618</xdr:rowOff>
    </xdr:to>
    <xdr:cxnSp macro="">
      <xdr:nvCxnSpPr>
        <xdr:cNvPr id="550" name="直線コネクタ 549"/>
        <xdr:cNvCxnSpPr/>
      </xdr:nvCxnSpPr>
      <xdr:spPr>
        <a:xfrm flipV="1">
          <a:off x="21323300" y="6927541"/>
          <a:ext cx="838200" cy="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32663</xdr:rowOff>
    </xdr:from>
    <xdr:to>
      <xdr:col>107</xdr:col>
      <xdr:colOff>101600</xdr:colOff>
      <xdr:row>40</xdr:row>
      <xdr:rowOff>134263</xdr:rowOff>
    </xdr:to>
    <xdr:sp macro="" textlink="">
      <xdr:nvSpPr>
        <xdr:cNvPr id="551" name="楕円 550"/>
        <xdr:cNvSpPr/>
      </xdr:nvSpPr>
      <xdr:spPr>
        <a:xfrm>
          <a:off x="20383500" y="689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76618</xdr:rowOff>
    </xdr:from>
    <xdr:to>
      <xdr:col>111</xdr:col>
      <xdr:colOff>177800</xdr:colOff>
      <xdr:row>40</xdr:row>
      <xdr:rowOff>83463</xdr:rowOff>
    </xdr:to>
    <xdr:cxnSp macro="">
      <xdr:nvCxnSpPr>
        <xdr:cNvPr id="552" name="直線コネクタ 551"/>
        <xdr:cNvCxnSpPr/>
      </xdr:nvCxnSpPr>
      <xdr:spPr>
        <a:xfrm flipV="1">
          <a:off x="20434300" y="6934618"/>
          <a:ext cx="889000" cy="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89464</xdr:rowOff>
    </xdr:from>
    <xdr:to>
      <xdr:col>102</xdr:col>
      <xdr:colOff>165100</xdr:colOff>
      <xdr:row>39</xdr:row>
      <xdr:rowOff>19614</xdr:rowOff>
    </xdr:to>
    <xdr:sp macro="" textlink="">
      <xdr:nvSpPr>
        <xdr:cNvPr id="553" name="楕円 552"/>
        <xdr:cNvSpPr/>
      </xdr:nvSpPr>
      <xdr:spPr>
        <a:xfrm>
          <a:off x="19494500" y="660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140264</xdr:rowOff>
    </xdr:from>
    <xdr:to>
      <xdr:col>107</xdr:col>
      <xdr:colOff>50800</xdr:colOff>
      <xdr:row>40</xdr:row>
      <xdr:rowOff>83463</xdr:rowOff>
    </xdr:to>
    <xdr:cxnSp macro="">
      <xdr:nvCxnSpPr>
        <xdr:cNvPr id="554" name="直線コネクタ 553"/>
        <xdr:cNvCxnSpPr/>
      </xdr:nvCxnSpPr>
      <xdr:spPr>
        <a:xfrm>
          <a:off x="19545300" y="6655364"/>
          <a:ext cx="889000" cy="28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26347</xdr:rowOff>
    </xdr:from>
    <xdr:ext cx="599010" cy="259045"/>
    <xdr:sp macro="" textlink="">
      <xdr:nvSpPr>
        <xdr:cNvPr id="555" name="n_1aveValue【一般廃棄物処理施設】&#10;一人当たり有形固定資産（償却資産）額"/>
        <xdr:cNvSpPr txBox="1"/>
      </xdr:nvSpPr>
      <xdr:spPr>
        <a:xfrm>
          <a:off x="21011095" y="654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151776</xdr:rowOff>
    </xdr:from>
    <xdr:ext cx="599010" cy="259045"/>
    <xdr:sp macro="" textlink="">
      <xdr:nvSpPr>
        <xdr:cNvPr id="556" name="n_2aveValue【一般廃棄物処理施設】&#10;一人当たり有形固定資産（償却資産）額"/>
        <xdr:cNvSpPr txBox="1"/>
      </xdr:nvSpPr>
      <xdr:spPr>
        <a:xfrm>
          <a:off x="20134795" y="64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52803</xdr:rowOff>
    </xdr:from>
    <xdr:ext cx="599010" cy="259045"/>
    <xdr:sp macro="" textlink="">
      <xdr:nvSpPr>
        <xdr:cNvPr id="557" name="n_3aveValue【一般廃棄物処理施設】&#10;一人当たり有形固定資産（償却資産）額"/>
        <xdr:cNvSpPr txBox="1"/>
      </xdr:nvSpPr>
      <xdr:spPr>
        <a:xfrm>
          <a:off x="19245795" y="6910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118545</xdr:rowOff>
    </xdr:from>
    <xdr:ext cx="599010" cy="259045"/>
    <xdr:sp macro="" textlink="">
      <xdr:nvSpPr>
        <xdr:cNvPr id="558" name="n_1mainValue【一般廃棄物処理施設】&#10;一人当たり有形固定資産（償却資産）額"/>
        <xdr:cNvSpPr txBox="1"/>
      </xdr:nvSpPr>
      <xdr:spPr>
        <a:xfrm>
          <a:off x="21011095" y="697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125390</xdr:rowOff>
    </xdr:from>
    <xdr:ext cx="599010" cy="259045"/>
    <xdr:sp macro="" textlink="">
      <xdr:nvSpPr>
        <xdr:cNvPr id="559" name="n_2mainValue【一般廃棄物処理施設】&#10;一人当たり有形固定資産（償却資産）額"/>
        <xdr:cNvSpPr txBox="1"/>
      </xdr:nvSpPr>
      <xdr:spPr>
        <a:xfrm>
          <a:off x="20134795" y="6983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36141</xdr:rowOff>
    </xdr:from>
    <xdr:ext cx="599010" cy="259045"/>
    <xdr:sp macro="" textlink="">
      <xdr:nvSpPr>
        <xdr:cNvPr id="560" name="n_3mainValue【一般廃棄物処理施設】&#10;一人当たり有形固定資産（償却資産）額"/>
        <xdr:cNvSpPr txBox="1"/>
      </xdr:nvSpPr>
      <xdr:spPr>
        <a:xfrm>
          <a:off x="19245795" y="6379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1" name="正方形/長方形 5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2" name="正方形/長方形 5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3" name="正方形/長方形 5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4" name="正方形/長方形 5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5" name="正方形/長方形 5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6" name="正方形/長方形 5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7" name="正方形/長方形 5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8" name="正方形/長方形 5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9" name="テキスト ボックス 5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0" name="直線コネクタ 5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71" name="直線コネクタ 57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72" name="テキスト ボックス 571"/>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3" name="直線コネクタ 57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4" name="テキスト ボックス 57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5" name="直線コネクタ 57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6" name="テキスト ボックス 57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7" name="直線コネクタ 57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8" name="テキスト ボックス 57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9" name="直線コネクタ 57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80" name="テキスト ボックス 57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1" name="直線コネクタ 5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2" name="テキスト ボックス 58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64</xdr:row>
      <xdr:rowOff>11430</xdr:rowOff>
    </xdr:to>
    <xdr:cxnSp macro="">
      <xdr:nvCxnSpPr>
        <xdr:cNvPr id="584" name="直線コネクタ 583"/>
        <xdr:cNvCxnSpPr/>
      </xdr:nvCxnSpPr>
      <xdr:spPr>
        <a:xfrm flipV="1">
          <a:off x="16318864" y="949833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15257</xdr:rowOff>
    </xdr:from>
    <xdr:ext cx="340478" cy="259045"/>
    <xdr:sp macro="" textlink="">
      <xdr:nvSpPr>
        <xdr:cNvPr id="585" name="【保健センター・保健所】&#10;有形固定資産減価償却率最小値テキスト"/>
        <xdr:cNvSpPr txBox="1"/>
      </xdr:nvSpPr>
      <xdr:spPr>
        <a:xfrm>
          <a:off x="16357600" y="1098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xdr:rowOff>
    </xdr:from>
    <xdr:to>
      <xdr:col>86</xdr:col>
      <xdr:colOff>25400</xdr:colOff>
      <xdr:row>64</xdr:row>
      <xdr:rowOff>11430</xdr:rowOff>
    </xdr:to>
    <xdr:cxnSp macro="">
      <xdr:nvCxnSpPr>
        <xdr:cNvPr id="586" name="直線コネクタ 585"/>
        <xdr:cNvCxnSpPr/>
      </xdr:nvCxnSpPr>
      <xdr:spPr>
        <a:xfrm>
          <a:off x="16230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587" name="【保健センター・保健所】&#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588" name="直線コネクタ 587"/>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589" name="【保健センター・保健所】&#10;有形固定資産減価償却率平均値テキスト"/>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590" name="フローチャート: 判断 589"/>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27305</xdr:rowOff>
    </xdr:from>
    <xdr:to>
      <xdr:col>81</xdr:col>
      <xdr:colOff>101600</xdr:colOff>
      <xdr:row>59</xdr:row>
      <xdr:rowOff>128905</xdr:rowOff>
    </xdr:to>
    <xdr:sp macro="" textlink="">
      <xdr:nvSpPr>
        <xdr:cNvPr id="591" name="フローチャート: 判断 590"/>
        <xdr:cNvSpPr/>
      </xdr:nvSpPr>
      <xdr:spPr>
        <a:xfrm>
          <a:off x="15430500" y="1014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xdr:rowOff>
    </xdr:from>
    <xdr:to>
      <xdr:col>76</xdr:col>
      <xdr:colOff>165100</xdr:colOff>
      <xdr:row>59</xdr:row>
      <xdr:rowOff>111760</xdr:rowOff>
    </xdr:to>
    <xdr:sp macro="" textlink="">
      <xdr:nvSpPr>
        <xdr:cNvPr id="592" name="フローチャート: 判断 591"/>
        <xdr:cNvSpPr/>
      </xdr:nvSpPr>
      <xdr:spPr>
        <a:xfrm>
          <a:off x="14541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19685</xdr:rowOff>
    </xdr:from>
    <xdr:to>
      <xdr:col>72</xdr:col>
      <xdr:colOff>38100</xdr:colOff>
      <xdr:row>59</xdr:row>
      <xdr:rowOff>121285</xdr:rowOff>
    </xdr:to>
    <xdr:sp macro="" textlink="">
      <xdr:nvSpPr>
        <xdr:cNvPr id="593" name="フローチャート: 判断 592"/>
        <xdr:cNvSpPr/>
      </xdr:nvSpPr>
      <xdr:spPr>
        <a:xfrm>
          <a:off x="13652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4" name="テキスト ボックス 5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5" name="テキスト ボックス 5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6" name="テキスト ボックス 5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7" name="テキスト ボックス 5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8" name="テキスト ボックス 5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xdr:rowOff>
    </xdr:from>
    <xdr:to>
      <xdr:col>85</xdr:col>
      <xdr:colOff>177800</xdr:colOff>
      <xdr:row>59</xdr:row>
      <xdr:rowOff>115570</xdr:rowOff>
    </xdr:to>
    <xdr:sp macro="" textlink="">
      <xdr:nvSpPr>
        <xdr:cNvPr id="599" name="楕円 598"/>
        <xdr:cNvSpPr/>
      </xdr:nvSpPr>
      <xdr:spPr>
        <a:xfrm>
          <a:off x="162687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36847</xdr:rowOff>
    </xdr:from>
    <xdr:ext cx="405111" cy="259045"/>
    <xdr:sp macro="" textlink="">
      <xdr:nvSpPr>
        <xdr:cNvPr id="600" name="【保健センター・保健所】&#10;有形固定資産減価償却率該当値テキスト"/>
        <xdr:cNvSpPr txBox="1"/>
      </xdr:nvSpPr>
      <xdr:spPr>
        <a:xfrm>
          <a:off x="16357600"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52070</xdr:rowOff>
    </xdr:from>
    <xdr:to>
      <xdr:col>81</xdr:col>
      <xdr:colOff>101600</xdr:colOff>
      <xdr:row>59</xdr:row>
      <xdr:rowOff>153670</xdr:rowOff>
    </xdr:to>
    <xdr:sp macro="" textlink="">
      <xdr:nvSpPr>
        <xdr:cNvPr id="601" name="楕円 600"/>
        <xdr:cNvSpPr/>
      </xdr:nvSpPr>
      <xdr:spPr>
        <a:xfrm>
          <a:off x="15430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64770</xdr:rowOff>
    </xdr:from>
    <xdr:to>
      <xdr:col>85</xdr:col>
      <xdr:colOff>127000</xdr:colOff>
      <xdr:row>59</xdr:row>
      <xdr:rowOff>102870</xdr:rowOff>
    </xdr:to>
    <xdr:cxnSp macro="">
      <xdr:nvCxnSpPr>
        <xdr:cNvPr id="602" name="直線コネクタ 601"/>
        <xdr:cNvCxnSpPr/>
      </xdr:nvCxnSpPr>
      <xdr:spPr>
        <a:xfrm flipV="1">
          <a:off x="15481300" y="101803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82550</xdr:rowOff>
    </xdr:from>
    <xdr:to>
      <xdr:col>76</xdr:col>
      <xdr:colOff>165100</xdr:colOff>
      <xdr:row>60</xdr:row>
      <xdr:rowOff>12700</xdr:rowOff>
    </xdr:to>
    <xdr:sp macro="" textlink="">
      <xdr:nvSpPr>
        <xdr:cNvPr id="603" name="楕円 602"/>
        <xdr:cNvSpPr/>
      </xdr:nvSpPr>
      <xdr:spPr>
        <a:xfrm>
          <a:off x="14541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102870</xdr:rowOff>
    </xdr:from>
    <xdr:to>
      <xdr:col>81</xdr:col>
      <xdr:colOff>50800</xdr:colOff>
      <xdr:row>59</xdr:row>
      <xdr:rowOff>133350</xdr:rowOff>
    </xdr:to>
    <xdr:cxnSp macro="">
      <xdr:nvCxnSpPr>
        <xdr:cNvPr id="604" name="直線コネクタ 603"/>
        <xdr:cNvCxnSpPr/>
      </xdr:nvCxnSpPr>
      <xdr:spPr>
        <a:xfrm flipV="1">
          <a:off x="14592300" y="10218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120650</xdr:rowOff>
    </xdr:from>
    <xdr:to>
      <xdr:col>72</xdr:col>
      <xdr:colOff>38100</xdr:colOff>
      <xdr:row>60</xdr:row>
      <xdr:rowOff>50800</xdr:rowOff>
    </xdr:to>
    <xdr:sp macro="" textlink="">
      <xdr:nvSpPr>
        <xdr:cNvPr id="605" name="楕円 604"/>
        <xdr:cNvSpPr/>
      </xdr:nvSpPr>
      <xdr:spPr>
        <a:xfrm>
          <a:off x="13652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133350</xdr:rowOff>
    </xdr:from>
    <xdr:to>
      <xdr:col>76</xdr:col>
      <xdr:colOff>114300</xdr:colOff>
      <xdr:row>60</xdr:row>
      <xdr:rowOff>0</xdr:rowOff>
    </xdr:to>
    <xdr:cxnSp macro="">
      <xdr:nvCxnSpPr>
        <xdr:cNvPr id="606" name="直線コネクタ 605"/>
        <xdr:cNvCxnSpPr/>
      </xdr:nvCxnSpPr>
      <xdr:spPr>
        <a:xfrm flipV="1">
          <a:off x="13703300" y="1024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145432</xdr:rowOff>
    </xdr:from>
    <xdr:ext cx="405111" cy="259045"/>
    <xdr:sp macro="" textlink="">
      <xdr:nvSpPr>
        <xdr:cNvPr id="607" name="n_1aveValue【保健センター・保健所】&#10;有形固定資産減価償却率"/>
        <xdr:cNvSpPr txBox="1"/>
      </xdr:nvSpPr>
      <xdr:spPr>
        <a:xfrm>
          <a:off x="152660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128287</xdr:rowOff>
    </xdr:from>
    <xdr:ext cx="405111" cy="259045"/>
    <xdr:sp macro="" textlink="">
      <xdr:nvSpPr>
        <xdr:cNvPr id="608" name="n_2aveValue【保健センター・保健所】&#10;有形固定資産減価償却率"/>
        <xdr:cNvSpPr txBox="1"/>
      </xdr:nvSpPr>
      <xdr:spPr>
        <a:xfrm>
          <a:off x="143897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137812</xdr:rowOff>
    </xdr:from>
    <xdr:ext cx="405111" cy="259045"/>
    <xdr:sp macro="" textlink="">
      <xdr:nvSpPr>
        <xdr:cNvPr id="609" name="n_3aveValue【保健センター・保健所】&#10;有形固定資産減価償却率"/>
        <xdr:cNvSpPr txBox="1"/>
      </xdr:nvSpPr>
      <xdr:spPr>
        <a:xfrm>
          <a:off x="13500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144797</xdr:rowOff>
    </xdr:from>
    <xdr:ext cx="405111" cy="259045"/>
    <xdr:sp macro="" textlink="">
      <xdr:nvSpPr>
        <xdr:cNvPr id="610" name="n_1mainValue【保健センター・保健所】&#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3827</xdr:rowOff>
    </xdr:from>
    <xdr:ext cx="405111" cy="259045"/>
    <xdr:sp macro="" textlink="">
      <xdr:nvSpPr>
        <xdr:cNvPr id="611" name="n_2mainValue【保健センター・保健所】&#10;有形固定資産減価償却率"/>
        <xdr:cNvSpPr txBox="1"/>
      </xdr:nvSpPr>
      <xdr:spPr>
        <a:xfrm>
          <a:off x="14389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41927</xdr:rowOff>
    </xdr:from>
    <xdr:ext cx="405111" cy="259045"/>
    <xdr:sp macro="" textlink="">
      <xdr:nvSpPr>
        <xdr:cNvPr id="612" name="n_3mainValue【保健センター・保健所】&#10;有形固定資産減価償却率"/>
        <xdr:cNvSpPr txBox="1"/>
      </xdr:nvSpPr>
      <xdr:spPr>
        <a:xfrm>
          <a:off x="13500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3" name="正方形/長方形 6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4" name="正方形/長方形 6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5" name="正方形/長方形 6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6" name="正方形/長方形 6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7" name="正方形/長方形 6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8" name="正方形/長方形 6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9" name="正方形/長方形 6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0" name="正方形/長方形 6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1" name="テキスト ボックス 6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2" name="直線コネクタ 6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23" name="直線コネクタ 62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4" name="テキスト ボックス 62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5" name="直線コネクタ 62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6" name="テキスト ボックス 62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7" name="直線コネクタ 62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8" name="テキスト ボックス 62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9" name="直線コネクタ 62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30" name="テキスト ボックス 62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1" name="直線コネクタ 63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2" name="テキスト ボックス 63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48006</xdr:rowOff>
    </xdr:from>
    <xdr:to>
      <xdr:col>116</xdr:col>
      <xdr:colOff>62864</xdr:colOff>
      <xdr:row>63</xdr:row>
      <xdr:rowOff>68580</xdr:rowOff>
    </xdr:to>
    <xdr:cxnSp macro="">
      <xdr:nvCxnSpPr>
        <xdr:cNvPr id="634" name="直線コネクタ 633"/>
        <xdr:cNvCxnSpPr/>
      </xdr:nvCxnSpPr>
      <xdr:spPr>
        <a:xfrm flipV="1">
          <a:off x="22160864" y="9649206"/>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635"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636" name="直線コネクタ 635"/>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166133</xdr:rowOff>
    </xdr:from>
    <xdr:ext cx="469744" cy="259045"/>
    <xdr:sp macro="" textlink="">
      <xdr:nvSpPr>
        <xdr:cNvPr id="637" name="【保健センター・保健所】&#10;一人当たり面積最大値テキスト"/>
        <xdr:cNvSpPr txBox="1"/>
      </xdr:nvSpPr>
      <xdr:spPr>
        <a:xfrm>
          <a:off x="22199600" y="942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48006</xdr:rowOff>
    </xdr:from>
    <xdr:to>
      <xdr:col>116</xdr:col>
      <xdr:colOff>152400</xdr:colOff>
      <xdr:row>56</xdr:row>
      <xdr:rowOff>48006</xdr:rowOff>
    </xdr:to>
    <xdr:cxnSp macro="">
      <xdr:nvCxnSpPr>
        <xdr:cNvPr id="638" name="直線コネクタ 637"/>
        <xdr:cNvCxnSpPr/>
      </xdr:nvCxnSpPr>
      <xdr:spPr>
        <a:xfrm>
          <a:off x="22072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13225</xdr:rowOff>
    </xdr:from>
    <xdr:ext cx="469744" cy="259045"/>
    <xdr:sp macro="" textlink="">
      <xdr:nvSpPr>
        <xdr:cNvPr id="639" name="【保健センター・保健所】&#10;一人当たり面積平均値テキスト"/>
        <xdr:cNvSpPr txBox="1"/>
      </xdr:nvSpPr>
      <xdr:spPr>
        <a:xfrm>
          <a:off x="22199600" y="10300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640" name="フローチャート: 判断 639"/>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13208</xdr:rowOff>
    </xdr:from>
    <xdr:to>
      <xdr:col>112</xdr:col>
      <xdr:colOff>38100</xdr:colOff>
      <xdr:row>61</xdr:row>
      <xdr:rowOff>114808</xdr:rowOff>
    </xdr:to>
    <xdr:sp macro="" textlink="">
      <xdr:nvSpPr>
        <xdr:cNvPr id="641" name="フローチャート: 判断 640"/>
        <xdr:cNvSpPr/>
      </xdr:nvSpPr>
      <xdr:spPr>
        <a:xfrm>
          <a:off x="21272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61214</xdr:rowOff>
    </xdr:from>
    <xdr:to>
      <xdr:col>107</xdr:col>
      <xdr:colOff>101600</xdr:colOff>
      <xdr:row>61</xdr:row>
      <xdr:rowOff>162814</xdr:rowOff>
    </xdr:to>
    <xdr:sp macro="" textlink="">
      <xdr:nvSpPr>
        <xdr:cNvPr id="642" name="フローチャート: 判断 641"/>
        <xdr:cNvSpPr/>
      </xdr:nvSpPr>
      <xdr:spPr>
        <a:xfrm>
          <a:off x="20383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31496</xdr:rowOff>
    </xdr:from>
    <xdr:to>
      <xdr:col>102</xdr:col>
      <xdr:colOff>165100</xdr:colOff>
      <xdr:row>61</xdr:row>
      <xdr:rowOff>133096</xdr:rowOff>
    </xdr:to>
    <xdr:sp macro="" textlink="">
      <xdr:nvSpPr>
        <xdr:cNvPr id="643" name="フローチャート: 判断 642"/>
        <xdr:cNvSpPr/>
      </xdr:nvSpPr>
      <xdr:spPr>
        <a:xfrm>
          <a:off x="19494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4" name="テキスト ボックス 64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5" name="テキスト ボックス 64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6" name="テキスト ボックス 64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7" name="テキスト ボックス 64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8" name="テキスト ボックス 64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164084</xdr:rowOff>
    </xdr:from>
    <xdr:to>
      <xdr:col>116</xdr:col>
      <xdr:colOff>114300</xdr:colOff>
      <xdr:row>61</xdr:row>
      <xdr:rowOff>94234</xdr:rowOff>
    </xdr:to>
    <xdr:sp macro="" textlink="">
      <xdr:nvSpPr>
        <xdr:cNvPr id="649" name="楕円 648"/>
        <xdr:cNvSpPr/>
      </xdr:nvSpPr>
      <xdr:spPr>
        <a:xfrm>
          <a:off x="22110700" y="104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142511</xdr:rowOff>
    </xdr:from>
    <xdr:ext cx="469744" cy="259045"/>
    <xdr:sp macro="" textlink="">
      <xdr:nvSpPr>
        <xdr:cNvPr id="650" name="【保健センター・保健所】&#10;一人当たり面積該当値テキスト"/>
        <xdr:cNvSpPr txBox="1"/>
      </xdr:nvSpPr>
      <xdr:spPr>
        <a:xfrm>
          <a:off x="22199600" y="1042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1778</xdr:rowOff>
    </xdr:from>
    <xdr:to>
      <xdr:col>112</xdr:col>
      <xdr:colOff>38100</xdr:colOff>
      <xdr:row>61</xdr:row>
      <xdr:rowOff>103378</xdr:rowOff>
    </xdr:to>
    <xdr:sp macro="" textlink="">
      <xdr:nvSpPr>
        <xdr:cNvPr id="651" name="楕円 650"/>
        <xdr:cNvSpPr/>
      </xdr:nvSpPr>
      <xdr:spPr>
        <a:xfrm>
          <a:off x="21272500" y="104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43434</xdr:rowOff>
    </xdr:from>
    <xdr:to>
      <xdr:col>116</xdr:col>
      <xdr:colOff>63500</xdr:colOff>
      <xdr:row>61</xdr:row>
      <xdr:rowOff>52578</xdr:rowOff>
    </xdr:to>
    <xdr:cxnSp macro="">
      <xdr:nvCxnSpPr>
        <xdr:cNvPr id="652" name="直線コネクタ 651"/>
        <xdr:cNvCxnSpPr/>
      </xdr:nvCxnSpPr>
      <xdr:spPr>
        <a:xfrm flipV="1">
          <a:off x="21323300" y="105018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10922</xdr:rowOff>
    </xdr:from>
    <xdr:to>
      <xdr:col>107</xdr:col>
      <xdr:colOff>101600</xdr:colOff>
      <xdr:row>61</xdr:row>
      <xdr:rowOff>112522</xdr:rowOff>
    </xdr:to>
    <xdr:sp macro="" textlink="">
      <xdr:nvSpPr>
        <xdr:cNvPr id="653" name="楕円 652"/>
        <xdr:cNvSpPr/>
      </xdr:nvSpPr>
      <xdr:spPr>
        <a:xfrm>
          <a:off x="203835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52578</xdr:rowOff>
    </xdr:from>
    <xdr:to>
      <xdr:col>111</xdr:col>
      <xdr:colOff>177800</xdr:colOff>
      <xdr:row>61</xdr:row>
      <xdr:rowOff>61722</xdr:rowOff>
    </xdr:to>
    <xdr:cxnSp macro="">
      <xdr:nvCxnSpPr>
        <xdr:cNvPr id="654" name="直線コネクタ 653"/>
        <xdr:cNvCxnSpPr/>
      </xdr:nvCxnSpPr>
      <xdr:spPr>
        <a:xfrm flipV="1">
          <a:off x="20434300" y="105110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17780</xdr:rowOff>
    </xdr:from>
    <xdr:to>
      <xdr:col>102</xdr:col>
      <xdr:colOff>165100</xdr:colOff>
      <xdr:row>61</xdr:row>
      <xdr:rowOff>119380</xdr:rowOff>
    </xdr:to>
    <xdr:sp macro="" textlink="">
      <xdr:nvSpPr>
        <xdr:cNvPr id="655" name="楕円 654"/>
        <xdr:cNvSpPr/>
      </xdr:nvSpPr>
      <xdr:spPr>
        <a:xfrm>
          <a:off x="19494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61722</xdr:rowOff>
    </xdr:from>
    <xdr:to>
      <xdr:col>107</xdr:col>
      <xdr:colOff>50800</xdr:colOff>
      <xdr:row>61</xdr:row>
      <xdr:rowOff>68580</xdr:rowOff>
    </xdr:to>
    <xdr:cxnSp macro="">
      <xdr:nvCxnSpPr>
        <xdr:cNvPr id="656" name="直線コネクタ 655"/>
        <xdr:cNvCxnSpPr/>
      </xdr:nvCxnSpPr>
      <xdr:spPr>
        <a:xfrm flipV="1">
          <a:off x="19545300" y="1052017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105935</xdr:rowOff>
    </xdr:from>
    <xdr:ext cx="469744" cy="259045"/>
    <xdr:sp macro="" textlink="">
      <xdr:nvSpPr>
        <xdr:cNvPr id="657" name="n_1aveValue【保健センター・保健所】&#10;一人当たり面積"/>
        <xdr:cNvSpPr txBox="1"/>
      </xdr:nvSpPr>
      <xdr:spPr>
        <a:xfrm>
          <a:off x="21075727"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153941</xdr:rowOff>
    </xdr:from>
    <xdr:ext cx="469744" cy="259045"/>
    <xdr:sp macro="" textlink="">
      <xdr:nvSpPr>
        <xdr:cNvPr id="658" name="n_2aveValue【保健センター・保健所】&#10;一人当たり面積"/>
        <xdr:cNvSpPr txBox="1"/>
      </xdr:nvSpPr>
      <xdr:spPr>
        <a:xfrm>
          <a:off x="20199427" y="1061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124223</xdr:rowOff>
    </xdr:from>
    <xdr:ext cx="469744" cy="259045"/>
    <xdr:sp macro="" textlink="">
      <xdr:nvSpPr>
        <xdr:cNvPr id="659" name="n_3aveValue【保健センター・保健所】&#10;一人当たり面積"/>
        <xdr:cNvSpPr txBox="1"/>
      </xdr:nvSpPr>
      <xdr:spPr>
        <a:xfrm>
          <a:off x="19310427" y="1058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119905</xdr:rowOff>
    </xdr:from>
    <xdr:ext cx="469744" cy="259045"/>
    <xdr:sp macro="" textlink="">
      <xdr:nvSpPr>
        <xdr:cNvPr id="660" name="n_1mainValue【保健センター・保健所】&#10;一人当たり面積"/>
        <xdr:cNvSpPr txBox="1"/>
      </xdr:nvSpPr>
      <xdr:spPr>
        <a:xfrm>
          <a:off x="21075727" y="1023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129049</xdr:rowOff>
    </xdr:from>
    <xdr:ext cx="469744" cy="259045"/>
    <xdr:sp macro="" textlink="">
      <xdr:nvSpPr>
        <xdr:cNvPr id="661" name="n_2mainValue【保健センター・保健所】&#10;一人当たり面積"/>
        <xdr:cNvSpPr txBox="1"/>
      </xdr:nvSpPr>
      <xdr:spPr>
        <a:xfrm>
          <a:off x="20199427" y="1024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135907</xdr:rowOff>
    </xdr:from>
    <xdr:ext cx="469744" cy="259045"/>
    <xdr:sp macro="" textlink="">
      <xdr:nvSpPr>
        <xdr:cNvPr id="662" name="n_3mainValue【保健センター・保健所】&#10;一人当たり面積"/>
        <xdr:cNvSpPr txBox="1"/>
      </xdr:nvSpPr>
      <xdr:spPr>
        <a:xfrm>
          <a:off x="19310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3" name="正方形/長方形 6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4" name="正方形/長方形 6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5" name="正方形/長方形 6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6" name="正方形/長方形 6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7" name="正方形/長方形 6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8" name="正方形/長方形 6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9" name="正方形/長方形 6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0" name="正方形/長方形 6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1" name="テキスト ボックス 6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2" name="直線コネクタ 6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3" name="直線コネクタ 67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4" name="テキスト ボックス 67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5" name="直線コネクタ 67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6" name="テキスト ボックス 67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7" name="直線コネクタ 67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8" name="テキスト ボックス 67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9" name="直線コネクタ 67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80" name="テキスト ボックス 67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81" name="直線コネクタ 68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82" name="テキスト ボックス 68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3" name="直線コネクタ 68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4" name="テキスト ボックス 68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5" name="直線コネクタ 6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6" name="テキスト ボックス 68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137705</xdr:rowOff>
    </xdr:to>
    <xdr:cxnSp macro="">
      <xdr:nvCxnSpPr>
        <xdr:cNvPr id="688" name="直線コネクタ 687"/>
        <xdr:cNvCxnSpPr/>
      </xdr:nvCxnSpPr>
      <xdr:spPr>
        <a:xfrm flipV="1">
          <a:off x="16318864"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141532</xdr:rowOff>
    </xdr:from>
    <xdr:ext cx="405111" cy="259045"/>
    <xdr:sp macro="" textlink="">
      <xdr:nvSpPr>
        <xdr:cNvPr id="689" name="【消防施設】&#10;有形固定資産減価償却率最小値テキスト"/>
        <xdr:cNvSpPr txBox="1"/>
      </xdr:nvSpPr>
      <xdr:spPr>
        <a:xfrm>
          <a:off x="16357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137705</xdr:rowOff>
    </xdr:from>
    <xdr:to>
      <xdr:col>86</xdr:col>
      <xdr:colOff>25400</xdr:colOff>
      <xdr:row>85</xdr:row>
      <xdr:rowOff>137705</xdr:rowOff>
    </xdr:to>
    <xdr:cxnSp macro="">
      <xdr:nvCxnSpPr>
        <xdr:cNvPr id="690" name="直線コネクタ 689"/>
        <xdr:cNvCxnSpPr/>
      </xdr:nvCxnSpPr>
      <xdr:spPr>
        <a:xfrm>
          <a:off x="16230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91"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92" name="直線コネクタ 69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85289</xdr:rowOff>
    </xdr:from>
    <xdr:ext cx="405111" cy="259045"/>
    <xdr:sp macro="" textlink="">
      <xdr:nvSpPr>
        <xdr:cNvPr id="693" name="【消防施設】&#10;有形固定資産減価償却率平均値テキスト"/>
        <xdr:cNvSpPr txBox="1"/>
      </xdr:nvSpPr>
      <xdr:spPr>
        <a:xfrm>
          <a:off x="16357600" y="13629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62412</xdr:rowOff>
    </xdr:from>
    <xdr:to>
      <xdr:col>85</xdr:col>
      <xdr:colOff>177800</xdr:colOff>
      <xdr:row>80</xdr:row>
      <xdr:rowOff>164012</xdr:rowOff>
    </xdr:to>
    <xdr:sp macro="" textlink="">
      <xdr:nvSpPr>
        <xdr:cNvPr id="694" name="フローチャート: 判断 693"/>
        <xdr:cNvSpPr/>
      </xdr:nvSpPr>
      <xdr:spPr>
        <a:xfrm>
          <a:off x="162687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86905</xdr:rowOff>
    </xdr:from>
    <xdr:to>
      <xdr:col>81</xdr:col>
      <xdr:colOff>101600</xdr:colOff>
      <xdr:row>81</xdr:row>
      <xdr:rowOff>17055</xdr:rowOff>
    </xdr:to>
    <xdr:sp macro="" textlink="">
      <xdr:nvSpPr>
        <xdr:cNvPr id="695" name="フローチャート: 判断 694"/>
        <xdr:cNvSpPr/>
      </xdr:nvSpPr>
      <xdr:spPr>
        <a:xfrm>
          <a:off x="15430500" y="1380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34652</xdr:rowOff>
    </xdr:from>
    <xdr:to>
      <xdr:col>76</xdr:col>
      <xdr:colOff>165100</xdr:colOff>
      <xdr:row>81</xdr:row>
      <xdr:rowOff>136252</xdr:rowOff>
    </xdr:to>
    <xdr:sp macro="" textlink="">
      <xdr:nvSpPr>
        <xdr:cNvPr id="696" name="フローチャート: 判断 695"/>
        <xdr:cNvSpPr/>
      </xdr:nvSpPr>
      <xdr:spPr>
        <a:xfrm>
          <a:off x="14541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8527</xdr:rowOff>
    </xdr:from>
    <xdr:to>
      <xdr:col>72</xdr:col>
      <xdr:colOff>38100</xdr:colOff>
      <xdr:row>81</xdr:row>
      <xdr:rowOff>110127</xdr:rowOff>
    </xdr:to>
    <xdr:sp macro="" textlink="">
      <xdr:nvSpPr>
        <xdr:cNvPr id="697" name="フローチャート: 判断 696"/>
        <xdr:cNvSpPr/>
      </xdr:nvSpPr>
      <xdr:spPr>
        <a:xfrm>
          <a:off x="13652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8" name="テキスト ボックス 69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9" name="テキスト ボックス 69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0" name="テキスト ボックス 69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1" name="テキスト ボックス 70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2" name="テキスト ボックス 70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155484</xdr:rowOff>
    </xdr:from>
    <xdr:to>
      <xdr:col>85</xdr:col>
      <xdr:colOff>177800</xdr:colOff>
      <xdr:row>84</xdr:row>
      <xdr:rowOff>85634</xdr:rowOff>
    </xdr:to>
    <xdr:sp macro="" textlink="">
      <xdr:nvSpPr>
        <xdr:cNvPr id="703" name="楕円 702"/>
        <xdr:cNvSpPr/>
      </xdr:nvSpPr>
      <xdr:spPr>
        <a:xfrm>
          <a:off x="16268700" y="1438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133911</xdr:rowOff>
    </xdr:from>
    <xdr:ext cx="405111" cy="259045"/>
    <xdr:sp macro="" textlink="">
      <xdr:nvSpPr>
        <xdr:cNvPr id="704" name="【消防施設】&#10;有形固定資産減価償却率該当値テキスト"/>
        <xdr:cNvSpPr txBox="1"/>
      </xdr:nvSpPr>
      <xdr:spPr>
        <a:xfrm>
          <a:off x="16357600" y="1436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170180</xdr:rowOff>
    </xdr:from>
    <xdr:to>
      <xdr:col>81</xdr:col>
      <xdr:colOff>101600</xdr:colOff>
      <xdr:row>84</xdr:row>
      <xdr:rowOff>100330</xdr:rowOff>
    </xdr:to>
    <xdr:sp macro="" textlink="">
      <xdr:nvSpPr>
        <xdr:cNvPr id="705" name="楕円 704"/>
        <xdr:cNvSpPr/>
      </xdr:nvSpPr>
      <xdr:spPr>
        <a:xfrm>
          <a:off x="15430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34834</xdr:rowOff>
    </xdr:from>
    <xdr:to>
      <xdr:col>85</xdr:col>
      <xdr:colOff>127000</xdr:colOff>
      <xdr:row>84</xdr:row>
      <xdr:rowOff>49530</xdr:rowOff>
    </xdr:to>
    <xdr:cxnSp macro="">
      <xdr:nvCxnSpPr>
        <xdr:cNvPr id="706" name="直線コネクタ 705"/>
        <xdr:cNvCxnSpPr/>
      </xdr:nvCxnSpPr>
      <xdr:spPr>
        <a:xfrm flipV="1">
          <a:off x="15481300" y="14436634"/>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52614</xdr:rowOff>
    </xdr:from>
    <xdr:to>
      <xdr:col>76</xdr:col>
      <xdr:colOff>165100</xdr:colOff>
      <xdr:row>84</xdr:row>
      <xdr:rowOff>154214</xdr:rowOff>
    </xdr:to>
    <xdr:sp macro="" textlink="">
      <xdr:nvSpPr>
        <xdr:cNvPr id="707" name="楕円 706"/>
        <xdr:cNvSpPr/>
      </xdr:nvSpPr>
      <xdr:spPr>
        <a:xfrm>
          <a:off x="145415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49530</xdr:rowOff>
    </xdr:from>
    <xdr:to>
      <xdr:col>81</xdr:col>
      <xdr:colOff>50800</xdr:colOff>
      <xdr:row>84</xdr:row>
      <xdr:rowOff>103414</xdr:rowOff>
    </xdr:to>
    <xdr:cxnSp macro="">
      <xdr:nvCxnSpPr>
        <xdr:cNvPr id="708" name="直線コネクタ 707"/>
        <xdr:cNvCxnSpPr/>
      </xdr:nvCxnSpPr>
      <xdr:spPr>
        <a:xfrm flipV="1">
          <a:off x="14592300" y="1445133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33582</xdr:rowOff>
    </xdr:from>
    <xdr:ext cx="405111" cy="259045"/>
    <xdr:sp macro="" textlink="">
      <xdr:nvSpPr>
        <xdr:cNvPr id="709" name="n_1aveValue【消防施設】&#10;有形固定資産減価償却率"/>
        <xdr:cNvSpPr txBox="1"/>
      </xdr:nvSpPr>
      <xdr:spPr>
        <a:xfrm>
          <a:off x="15266044" y="1357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152779</xdr:rowOff>
    </xdr:from>
    <xdr:ext cx="405111" cy="259045"/>
    <xdr:sp macro="" textlink="">
      <xdr:nvSpPr>
        <xdr:cNvPr id="710" name="n_2aveValue【消防施設】&#10;有形固定資産減価償却率"/>
        <xdr:cNvSpPr txBox="1"/>
      </xdr:nvSpPr>
      <xdr:spPr>
        <a:xfrm>
          <a:off x="14389744" y="1369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126654</xdr:rowOff>
    </xdr:from>
    <xdr:ext cx="405111" cy="259045"/>
    <xdr:sp macro="" textlink="">
      <xdr:nvSpPr>
        <xdr:cNvPr id="711" name="n_3aveValue【消防施設】&#10;有形固定資産減価償却率"/>
        <xdr:cNvSpPr txBox="1"/>
      </xdr:nvSpPr>
      <xdr:spPr>
        <a:xfrm>
          <a:off x="13500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91457</xdr:rowOff>
    </xdr:from>
    <xdr:ext cx="405111" cy="259045"/>
    <xdr:sp macro="" textlink="">
      <xdr:nvSpPr>
        <xdr:cNvPr id="712" name="n_1mainValue【消防施設】&#10;有形固定資産減価償却率"/>
        <xdr:cNvSpPr txBox="1"/>
      </xdr:nvSpPr>
      <xdr:spPr>
        <a:xfrm>
          <a:off x="152660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145341</xdr:rowOff>
    </xdr:from>
    <xdr:ext cx="405111" cy="259045"/>
    <xdr:sp macro="" textlink="">
      <xdr:nvSpPr>
        <xdr:cNvPr id="713" name="n_2mainValue【消防施設】&#10;有形固定資産減価償却率"/>
        <xdr:cNvSpPr txBox="1"/>
      </xdr:nvSpPr>
      <xdr:spPr>
        <a:xfrm>
          <a:off x="14389744" y="1454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4" name="正方形/長方形 7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5" name="正方形/長方形 7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6" name="正方形/長方形 7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7" name="正方形/長方形 7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8" name="正方形/長方形 7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9" name="正方形/長方形 7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0" name="正方形/長方形 7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1" name="正方形/長方形 72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2" name="テキスト ボックス 72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3" name="直線コネクタ 72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4" name="直線コネクタ 72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5" name="テキスト ボックス 72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6" name="直線コネクタ 72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7" name="テキスト ボックス 72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8" name="直線コネクタ 72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9" name="テキスト ボックス 72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0" name="直線コネクタ 72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1" name="テキスト ボックス 73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2" name="直線コネクタ 73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3" name="テキスト ボックス 73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4" name="直線コネクタ 73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5" name="テキスト ボックス 73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146686</xdr:rowOff>
    </xdr:from>
    <xdr:to>
      <xdr:col>116</xdr:col>
      <xdr:colOff>62864</xdr:colOff>
      <xdr:row>86</xdr:row>
      <xdr:rowOff>99061</xdr:rowOff>
    </xdr:to>
    <xdr:cxnSp macro="">
      <xdr:nvCxnSpPr>
        <xdr:cNvPr id="737" name="直線コネクタ 736"/>
        <xdr:cNvCxnSpPr/>
      </xdr:nvCxnSpPr>
      <xdr:spPr>
        <a:xfrm flipV="1">
          <a:off x="22160864" y="1334833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738"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739" name="直線コネクタ 738"/>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93363</xdr:rowOff>
    </xdr:from>
    <xdr:ext cx="469744" cy="259045"/>
    <xdr:sp macro="" textlink="">
      <xdr:nvSpPr>
        <xdr:cNvPr id="740" name="【消防施設】&#10;一人当たり面積最大値テキスト"/>
        <xdr:cNvSpPr txBox="1"/>
      </xdr:nvSpPr>
      <xdr:spPr>
        <a:xfrm>
          <a:off x="22199600" y="1312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146686</xdr:rowOff>
    </xdr:from>
    <xdr:to>
      <xdr:col>116</xdr:col>
      <xdr:colOff>152400</xdr:colOff>
      <xdr:row>77</xdr:row>
      <xdr:rowOff>146686</xdr:rowOff>
    </xdr:to>
    <xdr:cxnSp macro="">
      <xdr:nvCxnSpPr>
        <xdr:cNvPr id="741" name="直線コネクタ 740"/>
        <xdr:cNvCxnSpPr/>
      </xdr:nvCxnSpPr>
      <xdr:spPr>
        <a:xfrm>
          <a:off x="22072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133366</xdr:rowOff>
    </xdr:from>
    <xdr:ext cx="469744" cy="259045"/>
    <xdr:sp macro="" textlink="">
      <xdr:nvSpPr>
        <xdr:cNvPr id="742" name="【消防施設】&#10;一人当たり面積平均値テキスト"/>
        <xdr:cNvSpPr txBox="1"/>
      </xdr:nvSpPr>
      <xdr:spPr>
        <a:xfrm>
          <a:off x="22199600" y="14363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154939</xdr:rowOff>
    </xdr:from>
    <xdr:to>
      <xdr:col>116</xdr:col>
      <xdr:colOff>114300</xdr:colOff>
      <xdr:row>84</xdr:row>
      <xdr:rowOff>85089</xdr:rowOff>
    </xdr:to>
    <xdr:sp macro="" textlink="">
      <xdr:nvSpPr>
        <xdr:cNvPr id="743" name="フローチャート: 判断 742"/>
        <xdr:cNvSpPr/>
      </xdr:nvSpPr>
      <xdr:spPr>
        <a:xfrm>
          <a:off x="221107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44" name="フローチャート: 判断 743"/>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636</xdr:rowOff>
    </xdr:from>
    <xdr:to>
      <xdr:col>107</xdr:col>
      <xdr:colOff>101600</xdr:colOff>
      <xdr:row>84</xdr:row>
      <xdr:rowOff>102236</xdr:rowOff>
    </xdr:to>
    <xdr:sp macro="" textlink="">
      <xdr:nvSpPr>
        <xdr:cNvPr id="745" name="フローチャート: 判断 744"/>
        <xdr:cNvSpPr/>
      </xdr:nvSpPr>
      <xdr:spPr>
        <a:xfrm>
          <a:off x="20383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38736</xdr:rowOff>
    </xdr:from>
    <xdr:to>
      <xdr:col>102</xdr:col>
      <xdr:colOff>165100</xdr:colOff>
      <xdr:row>84</xdr:row>
      <xdr:rowOff>140336</xdr:rowOff>
    </xdr:to>
    <xdr:sp macro="" textlink="">
      <xdr:nvSpPr>
        <xdr:cNvPr id="746" name="フローチャート: 判断 745"/>
        <xdr:cNvSpPr/>
      </xdr:nvSpPr>
      <xdr:spPr>
        <a:xfrm>
          <a:off x="19494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7" name="テキスト ボックス 74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8" name="テキスト ボックス 74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9" name="テキスト ボックス 74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0" name="テキスト ボックス 74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1" name="テキスト ボックス 75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95886</xdr:rowOff>
    </xdr:from>
    <xdr:to>
      <xdr:col>116</xdr:col>
      <xdr:colOff>114300</xdr:colOff>
      <xdr:row>78</xdr:row>
      <xdr:rowOff>26036</xdr:rowOff>
    </xdr:to>
    <xdr:sp macro="" textlink="">
      <xdr:nvSpPr>
        <xdr:cNvPr id="752" name="楕円 751"/>
        <xdr:cNvSpPr/>
      </xdr:nvSpPr>
      <xdr:spPr>
        <a:xfrm>
          <a:off x="22110700" y="1329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48913</xdr:rowOff>
    </xdr:from>
    <xdr:ext cx="469744" cy="259045"/>
    <xdr:sp macro="" textlink="">
      <xdr:nvSpPr>
        <xdr:cNvPr id="753" name="【消防施設】&#10;一人当たり面積該当値テキスト"/>
        <xdr:cNvSpPr txBox="1"/>
      </xdr:nvSpPr>
      <xdr:spPr>
        <a:xfrm>
          <a:off x="22199600" y="13250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124461</xdr:rowOff>
    </xdr:from>
    <xdr:to>
      <xdr:col>112</xdr:col>
      <xdr:colOff>38100</xdr:colOff>
      <xdr:row>78</xdr:row>
      <xdr:rowOff>54611</xdr:rowOff>
    </xdr:to>
    <xdr:sp macro="" textlink="">
      <xdr:nvSpPr>
        <xdr:cNvPr id="754" name="楕円 753"/>
        <xdr:cNvSpPr/>
      </xdr:nvSpPr>
      <xdr:spPr>
        <a:xfrm>
          <a:off x="21272500" y="1332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146686</xdr:rowOff>
    </xdr:from>
    <xdr:to>
      <xdr:col>116</xdr:col>
      <xdr:colOff>63500</xdr:colOff>
      <xdr:row>78</xdr:row>
      <xdr:rowOff>3811</xdr:rowOff>
    </xdr:to>
    <xdr:cxnSp macro="">
      <xdr:nvCxnSpPr>
        <xdr:cNvPr id="755" name="直線コネクタ 754"/>
        <xdr:cNvCxnSpPr/>
      </xdr:nvCxnSpPr>
      <xdr:spPr>
        <a:xfrm flipV="1">
          <a:off x="21323300" y="13348336"/>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153036</xdr:rowOff>
    </xdr:from>
    <xdr:to>
      <xdr:col>107</xdr:col>
      <xdr:colOff>101600</xdr:colOff>
      <xdr:row>78</xdr:row>
      <xdr:rowOff>83186</xdr:rowOff>
    </xdr:to>
    <xdr:sp macro="" textlink="">
      <xdr:nvSpPr>
        <xdr:cNvPr id="756" name="楕円 755"/>
        <xdr:cNvSpPr/>
      </xdr:nvSpPr>
      <xdr:spPr>
        <a:xfrm>
          <a:off x="20383500" y="1335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3811</xdr:rowOff>
    </xdr:from>
    <xdr:to>
      <xdr:col>111</xdr:col>
      <xdr:colOff>177800</xdr:colOff>
      <xdr:row>78</xdr:row>
      <xdr:rowOff>32386</xdr:rowOff>
    </xdr:to>
    <xdr:cxnSp macro="">
      <xdr:nvCxnSpPr>
        <xdr:cNvPr id="757" name="直線コネクタ 756"/>
        <xdr:cNvCxnSpPr/>
      </xdr:nvCxnSpPr>
      <xdr:spPr>
        <a:xfrm flipV="1">
          <a:off x="20434300" y="1337691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758" name="n_1aveValue【消防施設】&#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93363</xdr:rowOff>
    </xdr:from>
    <xdr:ext cx="469744" cy="259045"/>
    <xdr:sp macro="" textlink="">
      <xdr:nvSpPr>
        <xdr:cNvPr id="759" name="n_2aveValue【消防施設】&#10;一人当たり面積"/>
        <xdr:cNvSpPr txBox="1"/>
      </xdr:nvSpPr>
      <xdr:spPr>
        <a:xfrm>
          <a:off x="20199427" y="1449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156863</xdr:rowOff>
    </xdr:from>
    <xdr:ext cx="469744" cy="259045"/>
    <xdr:sp macro="" textlink="">
      <xdr:nvSpPr>
        <xdr:cNvPr id="760" name="n_3aveValue【消防施設】&#10;一人当たり面積"/>
        <xdr:cNvSpPr txBox="1"/>
      </xdr:nvSpPr>
      <xdr:spPr>
        <a:xfrm>
          <a:off x="19310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71138</xdr:rowOff>
    </xdr:from>
    <xdr:ext cx="469744" cy="259045"/>
    <xdr:sp macro="" textlink="">
      <xdr:nvSpPr>
        <xdr:cNvPr id="761" name="n_1mainValue【消防施設】&#10;一人当たり面積"/>
        <xdr:cNvSpPr txBox="1"/>
      </xdr:nvSpPr>
      <xdr:spPr>
        <a:xfrm>
          <a:off x="21075727" y="1310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99713</xdr:rowOff>
    </xdr:from>
    <xdr:ext cx="469744" cy="259045"/>
    <xdr:sp macro="" textlink="">
      <xdr:nvSpPr>
        <xdr:cNvPr id="762" name="n_2mainValue【消防施設】&#10;一人当たり面積"/>
        <xdr:cNvSpPr txBox="1"/>
      </xdr:nvSpPr>
      <xdr:spPr>
        <a:xfrm>
          <a:off x="20199427" y="1312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3" name="正方形/長方形 76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4" name="正方形/長方形 76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5" name="正方形/長方形 76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6" name="正方形/長方形 76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7" name="正方形/長方形 76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8" name="正方形/長方形 76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9" name="正方形/長方形 76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0" name="正方形/長方形 76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1" name="テキスト ボックス 77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2" name="直線コネクタ 77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73" name="直線コネクタ 77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74" name="テキスト ボックス 773"/>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5" name="直線コネクタ 77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6" name="テキスト ボックス 77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7" name="直線コネクタ 77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8" name="テキスト ボックス 77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9" name="直線コネクタ 77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80" name="テキスト ボックス 77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1" name="直線コネクタ 78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82" name="テキスト ボックス 78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3" name="直線コネクタ 78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4" name="テキスト ボックス 78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786" name="直線コネクタ 785"/>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87"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88" name="直線コネクタ 78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89"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90" name="直線コネクタ 789"/>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107966</xdr:rowOff>
    </xdr:from>
    <xdr:ext cx="405111" cy="259045"/>
    <xdr:sp macro="" textlink="">
      <xdr:nvSpPr>
        <xdr:cNvPr id="791" name="【庁舎】&#10;有形固定資産減価償却率平均値テキスト"/>
        <xdr:cNvSpPr txBox="1"/>
      </xdr:nvSpPr>
      <xdr:spPr>
        <a:xfrm>
          <a:off x="16357600" y="17767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792" name="フローチャート: 判断 791"/>
        <xdr:cNvSpPr/>
      </xdr:nvSpPr>
      <xdr:spPr>
        <a:xfrm>
          <a:off x="162687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793" name="フローチャート: 判断 792"/>
        <xdr:cNvSpPr/>
      </xdr:nvSpPr>
      <xdr:spPr>
        <a:xfrm>
          <a:off x="15430500"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46989</xdr:rowOff>
    </xdr:from>
    <xdr:to>
      <xdr:col>76</xdr:col>
      <xdr:colOff>165100</xdr:colOff>
      <xdr:row>104</xdr:row>
      <xdr:rowOff>148589</xdr:rowOff>
    </xdr:to>
    <xdr:sp macro="" textlink="">
      <xdr:nvSpPr>
        <xdr:cNvPr id="794" name="フローチャート: 判断 793"/>
        <xdr:cNvSpPr/>
      </xdr:nvSpPr>
      <xdr:spPr>
        <a:xfrm>
          <a:off x="14541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53339</xdr:rowOff>
    </xdr:from>
    <xdr:to>
      <xdr:col>72</xdr:col>
      <xdr:colOff>38100</xdr:colOff>
      <xdr:row>104</xdr:row>
      <xdr:rowOff>154939</xdr:rowOff>
    </xdr:to>
    <xdr:sp macro="" textlink="">
      <xdr:nvSpPr>
        <xdr:cNvPr id="795" name="フローチャート: 判断 794"/>
        <xdr:cNvSpPr/>
      </xdr:nvSpPr>
      <xdr:spPr>
        <a:xfrm>
          <a:off x="13652500" y="1788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6" name="テキスト ボックス 79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7" name="テキスト ボックス 79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8" name="テキスト ボックス 79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9" name="テキスト ボックス 79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0" name="テキスト ボックス 79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34289</xdr:rowOff>
    </xdr:from>
    <xdr:to>
      <xdr:col>85</xdr:col>
      <xdr:colOff>177800</xdr:colOff>
      <xdr:row>105</xdr:row>
      <xdr:rowOff>135889</xdr:rowOff>
    </xdr:to>
    <xdr:sp macro="" textlink="">
      <xdr:nvSpPr>
        <xdr:cNvPr id="801" name="楕円 800"/>
        <xdr:cNvSpPr/>
      </xdr:nvSpPr>
      <xdr:spPr>
        <a:xfrm>
          <a:off x="16268700" y="1803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12716</xdr:rowOff>
    </xdr:from>
    <xdr:ext cx="405111" cy="259045"/>
    <xdr:sp macro="" textlink="">
      <xdr:nvSpPr>
        <xdr:cNvPr id="802" name="【庁舎】&#10;有形固定資産減価償却率該当値テキスト"/>
        <xdr:cNvSpPr txBox="1"/>
      </xdr:nvSpPr>
      <xdr:spPr>
        <a:xfrm>
          <a:off x="16357600" y="18014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58420</xdr:rowOff>
    </xdr:from>
    <xdr:to>
      <xdr:col>81</xdr:col>
      <xdr:colOff>101600</xdr:colOff>
      <xdr:row>105</xdr:row>
      <xdr:rowOff>160020</xdr:rowOff>
    </xdr:to>
    <xdr:sp macro="" textlink="">
      <xdr:nvSpPr>
        <xdr:cNvPr id="803" name="楕円 802"/>
        <xdr:cNvSpPr/>
      </xdr:nvSpPr>
      <xdr:spPr>
        <a:xfrm>
          <a:off x="15430500" y="1806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85089</xdr:rowOff>
    </xdr:from>
    <xdr:to>
      <xdr:col>85</xdr:col>
      <xdr:colOff>127000</xdr:colOff>
      <xdr:row>105</xdr:row>
      <xdr:rowOff>109220</xdr:rowOff>
    </xdr:to>
    <xdr:cxnSp macro="">
      <xdr:nvCxnSpPr>
        <xdr:cNvPr id="804" name="直線コネクタ 803"/>
        <xdr:cNvCxnSpPr/>
      </xdr:nvCxnSpPr>
      <xdr:spPr>
        <a:xfrm flipV="1">
          <a:off x="15481300" y="18087339"/>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82550</xdr:rowOff>
    </xdr:from>
    <xdr:to>
      <xdr:col>76</xdr:col>
      <xdr:colOff>165100</xdr:colOff>
      <xdr:row>106</xdr:row>
      <xdr:rowOff>12700</xdr:rowOff>
    </xdr:to>
    <xdr:sp macro="" textlink="">
      <xdr:nvSpPr>
        <xdr:cNvPr id="805" name="楕円 804"/>
        <xdr:cNvSpPr/>
      </xdr:nvSpPr>
      <xdr:spPr>
        <a:xfrm>
          <a:off x="14541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109220</xdr:rowOff>
    </xdr:from>
    <xdr:to>
      <xdr:col>81</xdr:col>
      <xdr:colOff>50800</xdr:colOff>
      <xdr:row>105</xdr:row>
      <xdr:rowOff>133350</xdr:rowOff>
    </xdr:to>
    <xdr:cxnSp macro="">
      <xdr:nvCxnSpPr>
        <xdr:cNvPr id="806" name="直線コネクタ 805"/>
        <xdr:cNvCxnSpPr/>
      </xdr:nvCxnSpPr>
      <xdr:spPr>
        <a:xfrm flipV="1">
          <a:off x="14592300" y="181114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107950</xdr:rowOff>
    </xdr:from>
    <xdr:to>
      <xdr:col>72</xdr:col>
      <xdr:colOff>38100</xdr:colOff>
      <xdr:row>106</xdr:row>
      <xdr:rowOff>38100</xdr:rowOff>
    </xdr:to>
    <xdr:sp macro="" textlink="">
      <xdr:nvSpPr>
        <xdr:cNvPr id="807" name="楕円 806"/>
        <xdr:cNvSpPr/>
      </xdr:nvSpPr>
      <xdr:spPr>
        <a:xfrm>
          <a:off x="13652500" y="1811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133350</xdr:rowOff>
    </xdr:from>
    <xdr:to>
      <xdr:col>76</xdr:col>
      <xdr:colOff>114300</xdr:colOff>
      <xdr:row>105</xdr:row>
      <xdr:rowOff>158750</xdr:rowOff>
    </xdr:to>
    <xdr:cxnSp macro="">
      <xdr:nvCxnSpPr>
        <xdr:cNvPr id="808" name="直線コネクタ 807"/>
        <xdr:cNvCxnSpPr/>
      </xdr:nvCxnSpPr>
      <xdr:spPr>
        <a:xfrm flipV="1">
          <a:off x="13703300" y="18135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19066</xdr:rowOff>
    </xdr:from>
    <xdr:ext cx="405111" cy="259045"/>
    <xdr:sp macro="" textlink="">
      <xdr:nvSpPr>
        <xdr:cNvPr id="809" name="n_1aveValue【庁舎】&#10;有形固定資産減価償却率"/>
        <xdr:cNvSpPr txBox="1"/>
      </xdr:nvSpPr>
      <xdr:spPr>
        <a:xfrm>
          <a:off x="15266044" y="17678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165116</xdr:rowOff>
    </xdr:from>
    <xdr:ext cx="405111" cy="259045"/>
    <xdr:sp macro="" textlink="">
      <xdr:nvSpPr>
        <xdr:cNvPr id="810" name="n_2aveValue【庁舎】&#10;有形固定資産減価償却率"/>
        <xdr:cNvSpPr txBox="1"/>
      </xdr:nvSpPr>
      <xdr:spPr>
        <a:xfrm>
          <a:off x="14389744" y="17653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xdr:rowOff>
    </xdr:from>
    <xdr:ext cx="405111" cy="259045"/>
    <xdr:sp macro="" textlink="">
      <xdr:nvSpPr>
        <xdr:cNvPr id="811" name="n_3aveValue【庁舎】&#10;有形固定資産減価償却率"/>
        <xdr:cNvSpPr txBox="1"/>
      </xdr:nvSpPr>
      <xdr:spPr>
        <a:xfrm>
          <a:off x="13500744" y="1765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151147</xdr:rowOff>
    </xdr:from>
    <xdr:ext cx="405111" cy="259045"/>
    <xdr:sp macro="" textlink="">
      <xdr:nvSpPr>
        <xdr:cNvPr id="812" name="n_1mainValue【庁舎】&#10;有形固定資産減価償却率"/>
        <xdr:cNvSpPr txBox="1"/>
      </xdr:nvSpPr>
      <xdr:spPr>
        <a:xfrm>
          <a:off x="15266044" y="18153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3827</xdr:rowOff>
    </xdr:from>
    <xdr:ext cx="405111" cy="259045"/>
    <xdr:sp macro="" textlink="">
      <xdr:nvSpPr>
        <xdr:cNvPr id="813" name="n_2mainValue【庁舎】&#10;有形固定資産減価償却率"/>
        <xdr:cNvSpPr txBox="1"/>
      </xdr:nvSpPr>
      <xdr:spPr>
        <a:xfrm>
          <a:off x="14389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29227</xdr:rowOff>
    </xdr:from>
    <xdr:ext cx="405111" cy="259045"/>
    <xdr:sp macro="" textlink="">
      <xdr:nvSpPr>
        <xdr:cNvPr id="814" name="n_3mainValue【庁舎】&#10;有形固定資産減価償却率"/>
        <xdr:cNvSpPr txBox="1"/>
      </xdr:nvSpPr>
      <xdr:spPr>
        <a:xfrm>
          <a:off x="13500744" y="1820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5" name="正方形/長方形 81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6" name="正方形/長方形 81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7" name="正方形/長方形 81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8" name="正方形/長方形 81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9" name="正方形/長方形 81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0" name="正方形/長方形 81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1" name="正方形/長方形 82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2" name="正方形/長方形 82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3" name="テキスト ボックス 82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4" name="直線コネクタ 82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25" name="直線コネクタ 82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6" name="テキスト ボックス 82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7" name="直線コネクタ 82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8" name="テキスト ボックス 82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29" name="直線コネクタ 82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0" name="テキスト ボックス 82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1" name="直線コネクタ 83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2" name="テキスト ボックス 83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3" name="直線コネクタ 83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4" name="テキスト ボックス 83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5" name="直線コネクタ 83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836" name="テキスト ボックス 835"/>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7" name="直線コネクタ 83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38" name="テキスト ボックス 837"/>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840" name="直線コネクタ 839"/>
        <xdr:cNvCxnSpPr/>
      </xdr:nvCxnSpPr>
      <xdr:spPr>
        <a:xfrm flipV="1">
          <a:off x="22160864" y="17232466"/>
          <a:ext cx="0" cy="147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841" name="【庁舎】&#10;一人当たり面積最小値テキスト"/>
        <xdr:cNvSpPr txBox="1"/>
      </xdr:nvSpPr>
      <xdr:spPr>
        <a:xfrm>
          <a:off x="221996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842" name="直線コネクタ 841"/>
        <xdr:cNvCxnSpPr/>
      </xdr:nvCxnSpPr>
      <xdr:spPr>
        <a:xfrm>
          <a:off x="22072600" y="1871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843" name="【庁舎】&#10;一人当たり面積最大値テキスト"/>
        <xdr:cNvSpPr txBox="1"/>
      </xdr:nvSpPr>
      <xdr:spPr>
        <a:xfrm>
          <a:off x="22199600" y="17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844" name="直線コネクタ 843"/>
        <xdr:cNvCxnSpPr/>
      </xdr:nvCxnSpPr>
      <xdr:spPr>
        <a:xfrm>
          <a:off x="22072600" y="1723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16727</xdr:rowOff>
    </xdr:from>
    <xdr:ext cx="469744" cy="259045"/>
    <xdr:sp macro="" textlink="">
      <xdr:nvSpPr>
        <xdr:cNvPr id="845" name="【庁舎】&#10;一人当たり面積平均値テキスト"/>
        <xdr:cNvSpPr txBox="1"/>
      </xdr:nvSpPr>
      <xdr:spPr>
        <a:xfrm>
          <a:off x="22199600" y="18533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846" name="フローチャート: 判断 845"/>
        <xdr:cNvSpPr/>
      </xdr:nvSpPr>
      <xdr:spPr>
        <a:xfrm>
          <a:off x="22110700" y="185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847" name="フローチャート: 判断 846"/>
        <xdr:cNvSpPr/>
      </xdr:nvSpPr>
      <xdr:spPr>
        <a:xfrm>
          <a:off x="21272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58220</xdr:rowOff>
    </xdr:from>
    <xdr:to>
      <xdr:col>107</xdr:col>
      <xdr:colOff>101600</xdr:colOff>
      <xdr:row>108</xdr:row>
      <xdr:rowOff>159820</xdr:rowOff>
    </xdr:to>
    <xdr:sp macro="" textlink="">
      <xdr:nvSpPr>
        <xdr:cNvPr id="848" name="フローチャート: 判断 847"/>
        <xdr:cNvSpPr/>
      </xdr:nvSpPr>
      <xdr:spPr>
        <a:xfrm>
          <a:off x="20383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50873</xdr:rowOff>
    </xdr:from>
    <xdr:to>
      <xdr:col>102</xdr:col>
      <xdr:colOff>165100</xdr:colOff>
      <xdr:row>108</xdr:row>
      <xdr:rowOff>152473</xdr:rowOff>
    </xdr:to>
    <xdr:sp macro="" textlink="">
      <xdr:nvSpPr>
        <xdr:cNvPr id="849" name="フローチャート: 判断 848"/>
        <xdr:cNvSpPr/>
      </xdr:nvSpPr>
      <xdr:spPr>
        <a:xfrm>
          <a:off x="19494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0" name="テキスト ボックス 84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1" name="テキスト ボックス 85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2" name="テキスト ボックス 85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3" name="テキスト ボックス 85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4" name="テキスト ボックス 85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38136</xdr:rowOff>
    </xdr:from>
    <xdr:to>
      <xdr:col>116</xdr:col>
      <xdr:colOff>114300</xdr:colOff>
      <xdr:row>108</xdr:row>
      <xdr:rowOff>139736</xdr:rowOff>
    </xdr:to>
    <xdr:sp macro="" textlink="">
      <xdr:nvSpPr>
        <xdr:cNvPr id="855" name="楕円 854"/>
        <xdr:cNvSpPr/>
      </xdr:nvSpPr>
      <xdr:spPr>
        <a:xfrm>
          <a:off x="22110700" y="185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168963</xdr:rowOff>
    </xdr:from>
    <xdr:ext cx="469744" cy="259045"/>
    <xdr:sp macro="" textlink="">
      <xdr:nvSpPr>
        <xdr:cNvPr id="856" name="【庁舎】&#10;一人当たり面積該当値テキスト"/>
        <xdr:cNvSpPr txBox="1"/>
      </xdr:nvSpPr>
      <xdr:spPr>
        <a:xfrm>
          <a:off x="22199600" y="1834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40422</xdr:rowOff>
    </xdr:from>
    <xdr:to>
      <xdr:col>112</xdr:col>
      <xdr:colOff>38100</xdr:colOff>
      <xdr:row>108</xdr:row>
      <xdr:rowOff>142022</xdr:rowOff>
    </xdr:to>
    <xdr:sp macro="" textlink="">
      <xdr:nvSpPr>
        <xdr:cNvPr id="857" name="楕円 856"/>
        <xdr:cNvSpPr/>
      </xdr:nvSpPr>
      <xdr:spPr>
        <a:xfrm>
          <a:off x="21272500" y="1855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88936</xdr:rowOff>
    </xdr:from>
    <xdr:to>
      <xdr:col>116</xdr:col>
      <xdr:colOff>63500</xdr:colOff>
      <xdr:row>108</xdr:row>
      <xdr:rowOff>91222</xdr:rowOff>
    </xdr:to>
    <xdr:cxnSp macro="">
      <xdr:nvCxnSpPr>
        <xdr:cNvPr id="858" name="直線コネクタ 857"/>
        <xdr:cNvCxnSpPr/>
      </xdr:nvCxnSpPr>
      <xdr:spPr>
        <a:xfrm flipV="1">
          <a:off x="21323300" y="1860553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42545</xdr:rowOff>
    </xdr:from>
    <xdr:to>
      <xdr:col>107</xdr:col>
      <xdr:colOff>101600</xdr:colOff>
      <xdr:row>108</xdr:row>
      <xdr:rowOff>144145</xdr:rowOff>
    </xdr:to>
    <xdr:sp macro="" textlink="">
      <xdr:nvSpPr>
        <xdr:cNvPr id="859" name="楕円 858"/>
        <xdr:cNvSpPr/>
      </xdr:nvSpPr>
      <xdr:spPr>
        <a:xfrm>
          <a:off x="20383500" y="1855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91222</xdr:rowOff>
    </xdr:from>
    <xdr:to>
      <xdr:col>111</xdr:col>
      <xdr:colOff>177800</xdr:colOff>
      <xdr:row>108</xdr:row>
      <xdr:rowOff>93345</xdr:rowOff>
    </xdr:to>
    <xdr:cxnSp macro="">
      <xdr:nvCxnSpPr>
        <xdr:cNvPr id="860" name="直線コネクタ 859"/>
        <xdr:cNvCxnSpPr/>
      </xdr:nvCxnSpPr>
      <xdr:spPr>
        <a:xfrm flipV="1">
          <a:off x="20434300" y="18607822"/>
          <a:ext cx="8890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44667</xdr:rowOff>
    </xdr:from>
    <xdr:to>
      <xdr:col>102</xdr:col>
      <xdr:colOff>165100</xdr:colOff>
      <xdr:row>108</xdr:row>
      <xdr:rowOff>146267</xdr:rowOff>
    </xdr:to>
    <xdr:sp macro="" textlink="">
      <xdr:nvSpPr>
        <xdr:cNvPr id="861" name="楕円 860"/>
        <xdr:cNvSpPr/>
      </xdr:nvSpPr>
      <xdr:spPr>
        <a:xfrm>
          <a:off x="19494500" y="1856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93345</xdr:rowOff>
    </xdr:from>
    <xdr:to>
      <xdr:col>107</xdr:col>
      <xdr:colOff>50800</xdr:colOff>
      <xdr:row>108</xdr:row>
      <xdr:rowOff>95467</xdr:rowOff>
    </xdr:to>
    <xdr:cxnSp macro="">
      <xdr:nvCxnSpPr>
        <xdr:cNvPr id="862" name="直線コネクタ 861"/>
        <xdr:cNvCxnSpPr/>
      </xdr:nvCxnSpPr>
      <xdr:spPr>
        <a:xfrm flipV="1">
          <a:off x="19545300" y="18609945"/>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135762</xdr:rowOff>
    </xdr:from>
    <xdr:ext cx="469744" cy="259045"/>
    <xdr:sp macro="" textlink="">
      <xdr:nvSpPr>
        <xdr:cNvPr id="863" name="n_1aveValue【庁舎】&#10;一人当たり面積"/>
        <xdr:cNvSpPr txBox="1"/>
      </xdr:nvSpPr>
      <xdr:spPr>
        <a:xfrm>
          <a:off x="21075727" y="1865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150947</xdr:rowOff>
    </xdr:from>
    <xdr:ext cx="469744" cy="259045"/>
    <xdr:sp macro="" textlink="">
      <xdr:nvSpPr>
        <xdr:cNvPr id="864" name="n_2aveValue【庁舎】&#10;一人当たり面積"/>
        <xdr:cNvSpPr txBox="1"/>
      </xdr:nvSpPr>
      <xdr:spPr>
        <a:xfrm>
          <a:off x="20199427" y="1866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143600</xdr:rowOff>
    </xdr:from>
    <xdr:ext cx="469744" cy="259045"/>
    <xdr:sp macro="" textlink="">
      <xdr:nvSpPr>
        <xdr:cNvPr id="865" name="n_3aveValue【庁舎】&#10;一人当たり面積"/>
        <xdr:cNvSpPr txBox="1"/>
      </xdr:nvSpPr>
      <xdr:spPr>
        <a:xfrm>
          <a:off x="19310427" y="1866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158549</xdr:rowOff>
    </xdr:from>
    <xdr:ext cx="469744" cy="259045"/>
    <xdr:sp macro="" textlink="">
      <xdr:nvSpPr>
        <xdr:cNvPr id="866" name="n_1mainValue【庁舎】&#10;一人当たり面積"/>
        <xdr:cNvSpPr txBox="1"/>
      </xdr:nvSpPr>
      <xdr:spPr>
        <a:xfrm>
          <a:off x="21075727" y="1833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160672</xdr:rowOff>
    </xdr:from>
    <xdr:ext cx="469744" cy="259045"/>
    <xdr:sp macro="" textlink="">
      <xdr:nvSpPr>
        <xdr:cNvPr id="867" name="n_2mainValue【庁舎】&#10;一人当たり面積"/>
        <xdr:cNvSpPr txBox="1"/>
      </xdr:nvSpPr>
      <xdr:spPr>
        <a:xfrm>
          <a:off x="20199427" y="18334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162794</xdr:rowOff>
    </xdr:from>
    <xdr:ext cx="469744" cy="259045"/>
    <xdr:sp macro="" textlink="">
      <xdr:nvSpPr>
        <xdr:cNvPr id="868" name="n_3mainValue【庁舎】&#10;一人当たり面積"/>
        <xdr:cNvSpPr txBox="1"/>
      </xdr:nvSpPr>
      <xdr:spPr>
        <a:xfrm>
          <a:off x="19310427" y="18336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9" name="正方形/長方形 86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0" name="正方形/長方形 86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1" name="テキスト ボックス 87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類似団体と比較して有形固定資産減価償却率が特に高くなっている施設は、市民会館が</a:t>
          </a:r>
          <a:r>
            <a:rPr kumimoji="1" lang="en-US" altLang="ja-JP" sz="1300">
              <a:latin typeface="ＭＳ Ｐゴシック" panose="020B0600070205080204" pitchFamily="50" charset="-128"/>
              <a:ea typeface="ＭＳ Ｐゴシック" panose="020B0600070205080204" pitchFamily="50" charset="-128"/>
            </a:rPr>
            <a:t>66.2</a:t>
          </a:r>
          <a:r>
            <a:rPr kumimoji="1" lang="ja-JP" altLang="en-US" sz="1300">
              <a:latin typeface="ＭＳ Ｐゴシック" panose="020B0600070205080204" pitchFamily="50" charset="-128"/>
              <a:ea typeface="ＭＳ Ｐゴシック" panose="020B0600070205080204" pitchFamily="50" charset="-128"/>
            </a:rPr>
            <a:t>％、福祉施設が</a:t>
          </a:r>
          <a:r>
            <a:rPr kumimoji="1" lang="en-US" altLang="ja-JP" sz="1300">
              <a:latin typeface="ＭＳ Ｐゴシック" panose="020B0600070205080204" pitchFamily="50" charset="-128"/>
              <a:ea typeface="ＭＳ Ｐゴシック" panose="020B0600070205080204" pitchFamily="50" charset="-128"/>
            </a:rPr>
            <a:t>66.0</a:t>
          </a:r>
          <a:r>
            <a:rPr kumimoji="1" lang="ja-JP" altLang="en-US" sz="1300">
              <a:latin typeface="ＭＳ Ｐゴシック" panose="020B0600070205080204" pitchFamily="50" charset="-128"/>
              <a:ea typeface="ＭＳ Ｐゴシック" panose="020B0600070205080204" pitchFamily="50" charset="-128"/>
            </a:rPr>
            <a:t>％、一般廃棄物処理施設が</a:t>
          </a:r>
          <a:r>
            <a:rPr kumimoji="1" lang="en-US" altLang="ja-JP" sz="1300">
              <a:latin typeface="ＭＳ Ｐゴシック" panose="020B0600070205080204" pitchFamily="50" charset="-128"/>
              <a:ea typeface="ＭＳ Ｐゴシック" panose="020B0600070205080204" pitchFamily="50" charset="-128"/>
            </a:rPr>
            <a:t>65.8</a:t>
          </a:r>
          <a:r>
            <a:rPr kumimoji="1" lang="ja-JP" altLang="en-US" sz="1300">
              <a:latin typeface="ＭＳ Ｐゴシック" panose="020B0600070205080204" pitchFamily="50" charset="-128"/>
              <a:ea typeface="ＭＳ Ｐゴシック" panose="020B0600070205080204" pitchFamily="50" charset="-128"/>
            </a:rPr>
            <a:t>％であり、特に低くなっている施設は、消防施設が</a:t>
          </a:r>
          <a:r>
            <a:rPr kumimoji="1" lang="en-US" altLang="ja-JP" sz="1300">
              <a:latin typeface="ＭＳ Ｐゴシック" panose="020B0600070205080204" pitchFamily="50" charset="-128"/>
              <a:ea typeface="ＭＳ Ｐゴシック" panose="020B0600070205080204" pitchFamily="50" charset="-128"/>
            </a:rPr>
            <a:t>29.2</a:t>
          </a:r>
          <a:r>
            <a:rPr kumimoji="1" lang="ja-JP" altLang="en-US" sz="1300">
              <a:latin typeface="ＭＳ Ｐゴシック" panose="020B0600070205080204" pitchFamily="50" charset="-128"/>
              <a:ea typeface="ＭＳ Ｐゴシック" panose="020B0600070205080204" pitchFamily="50" charset="-128"/>
            </a:rPr>
            <a:t>％、庁舎が</a:t>
          </a:r>
          <a:r>
            <a:rPr kumimoji="1" lang="en-US" altLang="ja-JP" sz="1300">
              <a:latin typeface="ＭＳ Ｐゴシック" panose="020B0600070205080204" pitchFamily="50" charset="-128"/>
              <a:ea typeface="ＭＳ Ｐゴシック" panose="020B0600070205080204" pitchFamily="50" charset="-128"/>
            </a:rPr>
            <a:t>45.8</a:t>
          </a:r>
          <a:r>
            <a:rPr kumimoji="1" lang="ja-JP" altLang="en-US" sz="1300">
              <a:latin typeface="ＭＳ Ｐゴシック" panose="020B0600070205080204" pitchFamily="50" charset="-128"/>
              <a:ea typeface="ＭＳ Ｐゴシック" panose="020B0600070205080204" pitchFamily="50" charset="-128"/>
            </a:rPr>
            <a:t>％である。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消防施設については、町の面積が広く、多くの消防団組織、消防施設があるため、一人当たり面積が高くなっている。</a:t>
          </a:r>
        </a:p>
        <a:p>
          <a:r>
            <a:rPr kumimoji="1" lang="ja-JP" altLang="en-US" sz="1300">
              <a:latin typeface="ＭＳ Ｐゴシック" panose="020B0600070205080204" pitchFamily="50" charset="-128"/>
              <a:ea typeface="ＭＳ Ｐゴシック" panose="020B0600070205080204" pitchFamily="50" charset="-128"/>
            </a:rPr>
            <a:t>　各施設、公共施設等総合管理計画に基づき、老朽化対策を行っていくが、庁舎、保健センター・保健所、福祉施設、図書館、一般廃棄物処理施設はそれぞれ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施設しかないため、人口動向等を踏まえ、必要に応じて適正規模の検証を行なう。</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大分県九重町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9,530
9,435
271.37
7,747,111
7,217,702
363,058
3,980,353
6,284,716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0.33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と前年と比較して</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0.01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の改善となった。これは、基準財政収入額</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は大きく変わらないものの</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、基準財政需要額が</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34,542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千円減額となったためである。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需要額においては、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地域経済雇用対策費の算定終了や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高齢者保健福祉費における介護サービス受給者数の減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が大きな要因となっている。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77107</xdr:rowOff>
    </xdr:from>
    <xdr:to>
      <xdr:col>23</xdr:col>
      <xdr:colOff>133350</xdr:colOff>
      <xdr:row>42</xdr:row>
      <xdr:rowOff>94343</xdr:rowOff>
    </xdr:to>
    <xdr:cxnSp macro="">
      <xdr:nvCxnSpPr>
        <xdr:cNvPr id="70" name="直線コネクタ 69"/>
        <xdr:cNvCxnSpPr/>
      </xdr:nvCxnSpPr>
      <xdr:spPr>
        <a:xfrm flipV="1">
          <a:off x="4114800" y="72780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1" name="財政力平均値テキスト"/>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94343</xdr:rowOff>
    </xdr:from>
    <xdr:to>
      <xdr:col>19</xdr:col>
      <xdr:colOff>133350</xdr:colOff>
      <xdr:row>42</xdr:row>
      <xdr:rowOff>111578</xdr:rowOff>
    </xdr:to>
    <xdr:cxnSp macro="">
      <xdr:nvCxnSpPr>
        <xdr:cNvPr id="73" name="直線コネクタ 72"/>
        <xdr:cNvCxnSpPr/>
      </xdr:nvCxnSpPr>
      <xdr:spPr>
        <a:xfrm flipV="1">
          <a:off x="3225800" y="72952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75" name="テキスト ボックス 74"/>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111578</xdr:rowOff>
    </xdr:from>
    <xdr:to>
      <xdr:col>15</xdr:col>
      <xdr:colOff>82550</xdr:colOff>
      <xdr:row>42</xdr:row>
      <xdr:rowOff>146050</xdr:rowOff>
    </xdr:to>
    <xdr:cxnSp macro="">
      <xdr:nvCxnSpPr>
        <xdr:cNvPr id="76" name="直線コネクタ 75"/>
        <xdr:cNvCxnSpPr/>
      </xdr:nvCxnSpPr>
      <xdr:spPr>
        <a:xfrm flipV="1">
          <a:off x="2336800" y="731247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78" name="テキスト ボックス 77"/>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9" name="直線コネクタ 78"/>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79120</xdr:rowOff>
    </xdr:from>
    <xdr:ext cx="762000" cy="259045"/>
    <xdr:sp macro="" textlink="">
      <xdr:nvSpPr>
        <xdr:cNvPr id="81" name="テキスト ボックス 80"/>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3" name="テキスト ボックス 82"/>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89" name="楕円 88"/>
        <xdr:cNvSpPr/>
      </xdr:nvSpPr>
      <xdr:spPr>
        <a:xfrm>
          <a:off x="49022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42834</xdr:rowOff>
    </xdr:from>
    <xdr:ext cx="762000" cy="259045"/>
    <xdr:sp macro="" textlink="">
      <xdr:nvSpPr>
        <xdr:cNvPr id="90" name="財政力該当値テキスト"/>
        <xdr:cNvSpPr txBox="1"/>
      </xdr:nvSpPr>
      <xdr:spPr>
        <a:xfrm>
          <a:off x="5041900" y="707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43543</xdr:rowOff>
    </xdr:from>
    <xdr:to>
      <xdr:col>19</xdr:col>
      <xdr:colOff>184150</xdr:colOff>
      <xdr:row>42</xdr:row>
      <xdr:rowOff>145143</xdr:rowOff>
    </xdr:to>
    <xdr:sp macro="" textlink="">
      <xdr:nvSpPr>
        <xdr:cNvPr id="91" name="楕円 90"/>
        <xdr:cNvSpPr/>
      </xdr:nvSpPr>
      <xdr:spPr>
        <a:xfrm>
          <a:off x="4064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92" name="テキスト ボックス 91"/>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60778</xdr:rowOff>
    </xdr:from>
    <xdr:to>
      <xdr:col>15</xdr:col>
      <xdr:colOff>133350</xdr:colOff>
      <xdr:row>42</xdr:row>
      <xdr:rowOff>162378</xdr:rowOff>
    </xdr:to>
    <xdr:sp macro="" textlink="">
      <xdr:nvSpPr>
        <xdr:cNvPr id="93" name="楕円 92"/>
        <xdr:cNvSpPr/>
      </xdr:nvSpPr>
      <xdr:spPr>
        <a:xfrm>
          <a:off x="3175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1105</xdr:rowOff>
    </xdr:from>
    <xdr:ext cx="762000" cy="259045"/>
    <xdr:sp macro="" textlink="">
      <xdr:nvSpPr>
        <xdr:cNvPr id="94" name="テキスト ボックス 93"/>
        <xdr:cNvSpPr txBox="1"/>
      </xdr:nvSpPr>
      <xdr:spPr>
        <a:xfrm>
          <a:off x="2844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5" name="楕円 94"/>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96" name="テキスト ボックス 95"/>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7" name="楕円 96"/>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98" name="テキスト ボックス 97"/>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前年度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％の悪化、類似団体に比較して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％高い結果となった。悪化した主な要因としては、過去の大型ハード事業（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こども園建設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）に係る償還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開始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により公債費が前年に比べ</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し、普通交付税及び</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地方税等の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経常一般財源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大幅減に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となったことに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より全体として悪化につながった。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今後について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が依然として高い水準にあり、また、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各種システムの保守委託に伴う物件費の増が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近年続いていることから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全体として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自律推進計画に基づ</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歳出削減に努める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必要がある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167386</xdr:rowOff>
    </xdr:from>
    <xdr:to>
      <xdr:col>23</xdr:col>
      <xdr:colOff>133350</xdr:colOff>
      <xdr:row>64</xdr:row>
      <xdr:rowOff>164846</xdr:rowOff>
    </xdr:to>
    <xdr:cxnSp macro="">
      <xdr:nvCxnSpPr>
        <xdr:cNvPr id="131" name="直線コネクタ 130"/>
        <xdr:cNvCxnSpPr/>
      </xdr:nvCxnSpPr>
      <xdr:spPr>
        <a:xfrm>
          <a:off x="4114800" y="10968736"/>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2" name="財政構造の弾力性平均値テキスト"/>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90170</xdr:rowOff>
    </xdr:from>
    <xdr:to>
      <xdr:col>19</xdr:col>
      <xdr:colOff>133350</xdr:colOff>
      <xdr:row>63</xdr:row>
      <xdr:rowOff>167386</xdr:rowOff>
    </xdr:to>
    <xdr:cxnSp macro="">
      <xdr:nvCxnSpPr>
        <xdr:cNvPr id="134" name="直線コネクタ 133"/>
        <xdr:cNvCxnSpPr/>
      </xdr:nvCxnSpPr>
      <xdr:spPr>
        <a:xfrm>
          <a:off x="3225800" y="1089152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117365</xdr:rowOff>
    </xdr:from>
    <xdr:ext cx="736600" cy="259045"/>
    <xdr:sp macro="" textlink="">
      <xdr:nvSpPr>
        <xdr:cNvPr id="136" name="テキスト ボックス 135"/>
        <xdr:cNvSpPr txBox="1"/>
      </xdr:nvSpPr>
      <xdr:spPr>
        <a:xfrm>
          <a:off x="3733800" y="1057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169926</xdr:rowOff>
    </xdr:from>
    <xdr:to>
      <xdr:col>15</xdr:col>
      <xdr:colOff>82550</xdr:colOff>
      <xdr:row>63</xdr:row>
      <xdr:rowOff>90170</xdr:rowOff>
    </xdr:to>
    <xdr:cxnSp macro="">
      <xdr:nvCxnSpPr>
        <xdr:cNvPr id="137" name="直線コネクタ 136"/>
        <xdr:cNvCxnSpPr/>
      </xdr:nvCxnSpPr>
      <xdr:spPr>
        <a:xfrm>
          <a:off x="2336800" y="10799826"/>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39" name="テキスト ボックス 138"/>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169926</xdr:rowOff>
    </xdr:from>
    <xdr:to>
      <xdr:col>11</xdr:col>
      <xdr:colOff>31750</xdr:colOff>
      <xdr:row>64</xdr:row>
      <xdr:rowOff>10414</xdr:rowOff>
    </xdr:to>
    <xdr:cxnSp macro="">
      <xdr:nvCxnSpPr>
        <xdr:cNvPr id="140" name="直線コネクタ 139"/>
        <xdr:cNvCxnSpPr/>
      </xdr:nvCxnSpPr>
      <xdr:spPr>
        <a:xfrm flipV="1">
          <a:off x="1447800" y="10799826"/>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95775</xdr:rowOff>
    </xdr:from>
    <xdr:ext cx="762000" cy="259045"/>
    <xdr:sp macro="" textlink="">
      <xdr:nvSpPr>
        <xdr:cNvPr id="142" name="テキスト ボックス 141"/>
        <xdr:cNvSpPr txBox="1"/>
      </xdr:nvSpPr>
      <xdr:spPr>
        <a:xfrm>
          <a:off x="1955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3" name="フローチャート: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4" name="テキスト ボックス 143"/>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114046</xdr:rowOff>
    </xdr:from>
    <xdr:to>
      <xdr:col>23</xdr:col>
      <xdr:colOff>184150</xdr:colOff>
      <xdr:row>65</xdr:row>
      <xdr:rowOff>44196</xdr:rowOff>
    </xdr:to>
    <xdr:sp macro="" textlink="">
      <xdr:nvSpPr>
        <xdr:cNvPr id="150" name="楕円 149"/>
        <xdr:cNvSpPr/>
      </xdr:nvSpPr>
      <xdr:spPr>
        <a:xfrm>
          <a:off x="49022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86123</xdr:rowOff>
    </xdr:from>
    <xdr:ext cx="762000" cy="259045"/>
    <xdr:sp macro="" textlink="">
      <xdr:nvSpPr>
        <xdr:cNvPr id="151" name="財政構造の弾力性該当値テキスト"/>
        <xdr:cNvSpPr txBox="1"/>
      </xdr:nvSpPr>
      <xdr:spPr>
        <a:xfrm>
          <a:off x="5041900" y="1105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116586</xdr:rowOff>
    </xdr:from>
    <xdr:to>
      <xdr:col>19</xdr:col>
      <xdr:colOff>184150</xdr:colOff>
      <xdr:row>64</xdr:row>
      <xdr:rowOff>46736</xdr:rowOff>
    </xdr:to>
    <xdr:sp macro="" textlink="">
      <xdr:nvSpPr>
        <xdr:cNvPr id="152" name="楕円 151"/>
        <xdr:cNvSpPr/>
      </xdr:nvSpPr>
      <xdr:spPr>
        <a:xfrm>
          <a:off x="4064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31513</xdr:rowOff>
    </xdr:from>
    <xdr:ext cx="736600" cy="259045"/>
    <xdr:sp macro="" textlink="">
      <xdr:nvSpPr>
        <xdr:cNvPr id="153" name="テキスト ボックス 152"/>
        <xdr:cNvSpPr txBox="1"/>
      </xdr:nvSpPr>
      <xdr:spPr>
        <a:xfrm>
          <a:off x="3733800" y="1100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39370</xdr:rowOff>
    </xdr:from>
    <xdr:to>
      <xdr:col>15</xdr:col>
      <xdr:colOff>133350</xdr:colOff>
      <xdr:row>63</xdr:row>
      <xdr:rowOff>140970</xdr:rowOff>
    </xdr:to>
    <xdr:sp macro="" textlink="">
      <xdr:nvSpPr>
        <xdr:cNvPr id="154" name="楕円 153"/>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125747</xdr:rowOff>
    </xdr:from>
    <xdr:ext cx="762000" cy="259045"/>
    <xdr:sp macro="" textlink="">
      <xdr:nvSpPr>
        <xdr:cNvPr id="155" name="テキスト ボックス 154"/>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119126</xdr:rowOff>
    </xdr:from>
    <xdr:to>
      <xdr:col>11</xdr:col>
      <xdr:colOff>82550</xdr:colOff>
      <xdr:row>63</xdr:row>
      <xdr:rowOff>49276</xdr:rowOff>
    </xdr:to>
    <xdr:sp macro="" textlink="">
      <xdr:nvSpPr>
        <xdr:cNvPr id="156" name="楕円 155"/>
        <xdr:cNvSpPr/>
      </xdr:nvSpPr>
      <xdr:spPr>
        <a:xfrm>
          <a:off x="2286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34053</xdr:rowOff>
    </xdr:from>
    <xdr:ext cx="762000" cy="259045"/>
    <xdr:sp macro="" textlink="">
      <xdr:nvSpPr>
        <xdr:cNvPr id="157" name="テキスト ボックス 156"/>
        <xdr:cNvSpPr txBox="1"/>
      </xdr:nvSpPr>
      <xdr:spPr>
        <a:xfrm>
          <a:off x="1955800" y="1083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131064</xdr:rowOff>
    </xdr:from>
    <xdr:to>
      <xdr:col>7</xdr:col>
      <xdr:colOff>31750</xdr:colOff>
      <xdr:row>64</xdr:row>
      <xdr:rowOff>61214</xdr:rowOff>
    </xdr:to>
    <xdr:sp macro="" textlink="">
      <xdr:nvSpPr>
        <xdr:cNvPr id="158" name="楕円 157"/>
        <xdr:cNvSpPr/>
      </xdr:nvSpPr>
      <xdr:spPr>
        <a:xfrm>
          <a:off x="1397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45991</xdr:rowOff>
    </xdr:from>
    <xdr:ext cx="762000" cy="259045"/>
    <xdr:sp macro="" textlink="">
      <xdr:nvSpPr>
        <xdr:cNvPr id="159" name="テキスト ボックス 158"/>
        <xdr:cNvSpPr txBox="1"/>
      </xdr:nvSpPr>
      <xdr:spPr>
        <a:xfrm>
          <a:off x="1066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[264,891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4,842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額となった主な要因としては、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人件費は減額となったものの、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物件費において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％出資株式会社による公共施設総合管理業務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地籍調査測量委託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が要因となった。　　　</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今後については、人件費は定員管理等に則り、総人件費の抑制を図るとともに、自律推進計画に基づいた歳出削減に努める。物件費についても、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上記欄にもあるが、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な委託が増加傾向にあるため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、事業の見直しを行うとともに徹底した歳出削減に努める。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42531</xdr:rowOff>
    </xdr:from>
    <xdr:to>
      <xdr:col>23</xdr:col>
      <xdr:colOff>133350</xdr:colOff>
      <xdr:row>84</xdr:row>
      <xdr:rowOff>62004</xdr:rowOff>
    </xdr:to>
    <xdr:cxnSp macro="">
      <xdr:nvCxnSpPr>
        <xdr:cNvPr id="194" name="直線コネクタ 193"/>
        <xdr:cNvCxnSpPr/>
      </xdr:nvCxnSpPr>
      <xdr:spPr>
        <a:xfrm>
          <a:off x="4114800" y="14444331"/>
          <a:ext cx="838200" cy="1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69155</xdr:rowOff>
    </xdr:from>
    <xdr:ext cx="762000" cy="259045"/>
    <xdr:sp macro="" textlink="">
      <xdr:nvSpPr>
        <xdr:cNvPr id="195" name="人件費・物件費等の状況平均値テキスト"/>
        <xdr:cNvSpPr txBox="1"/>
      </xdr:nvSpPr>
      <xdr:spPr>
        <a:xfrm>
          <a:off x="5041900" y="14470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42531</xdr:rowOff>
    </xdr:from>
    <xdr:to>
      <xdr:col>19</xdr:col>
      <xdr:colOff>133350</xdr:colOff>
      <xdr:row>84</xdr:row>
      <xdr:rowOff>74250</xdr:rowOff>
    </xdr:to>
    <xdr:cxnSp macro="">
      <xdr:nvCxnSpPr>
        <xdr:cNvPr id="197" name="直線コネクタ 196"/>
        <xdr:cNvCxnSpPr/>
      </xdr:nvCxnSpPr>
      <xdr:spPr>
        <a:xfrm flipV="1">
          <a:off x="3225800" y="14444331"/>
          <a:ext cx="889000" cy="3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159165</xdr:rowOff>
    </xdr:from>
    <xdr:ext cx="736600" cy="259045"/>
    <xdr:sp macro="" textlink="">
      <xdr:nvSpPr>
        <xdr:cNvPr id="199" name="テキスト ボックス 198"/>
        <xdr:cNvSpPr txBox="1"/>
      </xdr:nvSpPr>
      <xdr:spPr>
        <a:xfrm>
          <a:off x="3733800" y="1456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149400</xdr:rowOff>
    </xdr:from>
    <xdr:to>
      <xdr:col>15</xdr:col>
      <xdr:colOff>82550</xdr:colOff>
      <xdr:row>84</xdr:row>
      <xdr:rowOff>74250</xdr:rowOff>
    </xdr:to>
    <xdr:cxnSp macro="">
      <xdr:nvCxnSpPr>
        <xdr:cNvPr id="200" name="直線コネクタ 199"/>
        <xdr:cNvCxnSpPr/>
      </xdr:nvCxnSpPr>
      <xdr:spPr>
        <a:xfrm>
          <a:off x="2336800" y="14379750"/>
          <a:ext cx="889000" cy="9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116060</xdr:rowOff>
    </xdr:from>
    <xdr:ext cx="762000" cy="259045"/>
    <xdr:sp macro="" textlink="">
      <xdr:nvSpPr>
        <xdr:cNvPr id="202" name="テキスト ボックス 201"/>
        <xdr:cNvSpPr txBox="1"/>
      </xdr:nvSpPr>
      <xdr:spPr>
        <a:xfrm>
          <a:off x="2844800" y="14517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103332</xdr:rowOff>
    </xdr:from>
    <xdr:to>
      <xdr:col>11</xdr:col>
      <xdr:colOff>31750</xdr:colOff>
      <xdr:row>83</xdr:row>
      <xdr:rowOff>149400</xdr:rowOff>
    </xdr:to>
    <xdr:cxnSp macro="">
      <xdr:nvCxnSpPr>
        <xdr:cNvPr id="203" name="直線コネクタ 202"/>
        <xdr:cNvCxnSpPr/>
      </xdr:nvCxnSpPr>
      <xdr:spPr>
        <a:xfrm>
          <a:off x="1447800" y="14333682"/>
          <a:ext cx="889000" cy="4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78953</xdr:rowOff>
    </xdr:from>
    <xdr:ext cx="762000" cy="259045"/>
    <xdr:sp macro="" textlink="">
      <xdr:nvSpPr>
        <xdr:cNvPr id="205" name="テキスト ボックス 204"/>
        <xdr:cNvSpPr txBox="1"/>
      </xdr:nvSpPr>
      <xdr:spPr>
        <a:xfrm>
          <a:off x="1955800" y="1448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66748</xdr:rowOff>
    </xdr:from>
    <xdr:to>
      <xdr:col>7</xdr:col>
      <xdr:colOff>31750</xdr:colOff>
      <xdr:row>82</xdr:row>
      <xdr:rowOff>168348</xdr:rowOff>
    </xdr:to>
    <xdr:sp macro="" textlink="">
      <xdr:nvSpPr>
        <xdr:cNvPr id="206" name="フローチャート: 判断 205"/>
        <xdr:cNvSpPr/>
      </xdr:nvSpPr>
      <xdr:spPr>
        <a:xfrm>
          <a:off x="1397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7075</xdr:rowOff>
    </xdr:from>
    <xdr:ext cx="762000" cy="259045"/>
    <xdr:sp macro="" textlink="">
      <xdr:nvSpPr>
        <xdr:cNvPr id="207" name="テキスト ボックス 206"/>
        <xdr:cNvSpPr txBox="1"/>
      </xdr:nvSpPr>
      <xdr:spPr>
        <a:xfrm>
          <a:off x="1066800" y="1389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11204</xdr:rowOff>
    </xdr:from>
    <xdr:to>
      <xdr:col>23</xdr:col>
      <xdr:colOff>184150</xdr:colOff>
      <xdr:row>84</xdr:row>
      <xdr:rowOff>112804</xdr:rowOff>
    </xdr:to>
    <xdr:sp macro="" textlink="">
      <xdr:nvSpPr>
        <xdr:cNvPr id="213" name="楕円 212"/>
        <xdr:cNvSpPr/>
      </xdr:nvSpPr>
      <xdr:spPr>
        <a:xfrm>
          <a:off x="4902200" y="1441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27731</xdr:rowOff>
    </xdr:from>
    <xdr:ext cx="762000" cy="259045"/>
    <xdr:sp macro="" textlink="">
      <xdr:nvSpPr>
        <xdr:cNvPr id="214" name="人件費・物件費等の状況該当値テキスト"/>
        <xdr:cNvSpPr txBox="1"/>
      </xdr:nvSpPr>
      <xdr:spPr>
        <a:xfrm>
          <a:off x="5041900" y="1425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163181</xdr:rowOff>
    </xdr:from>
    <xdr:to>
      <xdr:col>19</xdr:col>
      <xdr:colOff>184150</xdr:colOff>
      <xdr:row>84</xdr:row>
      <xdr:rowOff>93331</xdr:rowOff>
    </xdr:to>
    <xdr:sp macro="" textlink="">
      <xdr:nvSpPr>
        <xdr:cNvPr id="215" name="楕円 214"/>
        <xdr:cNvSpPr/>
      </xdr:nvSpPr>
      <xdr:spPr>
        <a:xfrm>
          <a:off x="4064000" y="1439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103508</xdr:rowOff>
    </xdr:from>
    <xdr:ext cx="736600" cy="259045"/>
    <xdr:sp macro="" textlink="">
      <xdr:nvSpPr>
        <xdr:cNvPr id="216" name="テキスト ボックス 215"/>
        <xdr:cNvSpPr txBox="1"/>
      </xdr:nvSpPr>
      <xdr:spPr>
        <a:xfrm>
          <a:off x="3733800" y="14162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23450</xdr:rowOff>
    </xdr:from>
    <xdr:to>
      <xdr:col>15</xdr:col>
      <xdr:colOff>133350</xdr:colOff>
      <xdr:row>84</xdr:row>
      <xdr:rowOff>125050</xdr:rowOff>
    </xdr:to>
    <xdr:sp macro="" textlink="">
      <xdr:nvSpPr>
        <xdr:cNvPr id="217" name="楕円 216"/>
        <xdr:cNvSpPr/>
      </xdr:nvSpPr>
      <xdr:spPr>
        <a:xfrm>
          <a:off x="3175000" y="1442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135227</xdr:rowOff>
    </xdr:from>
    <xdr:ext cx="762000" cy="259045"/>
    <xdr:sp macro="" textlink="">
      <xdr:nvSpPr>
        <xdr:cNvPr id="218" name="テキスト ボックス 217"/>
        <xdr:cNvSpPr txBox="1"/>
      </xdr:nvSpPr>
      <xdr:spPr>
        <a:xfrm>
          <a:off x="2844800" y="1419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98600</xdr:rowOff>
    </xdr:from>
    <xdr:to>
      <xdr:col>11</xdr:col>
      <xdr:colOff>82550</xdr:colOff>
      <xdr:row>84</xdr:row>
      <xdr:rowOff>28750</xdr:rowOff>
    </xdr:to>
    <xdr:sp macro="" textlink="">
      <xdr:nvSpPr>
        <xdr:cNvPr id="219" name="楕円 218"/>
        <xdr:cNvSpPr/>
      </xdr:nvSpPr>
      <xdr:spPr>
        <a:xfrm>
          <a:off x="2286000" y="1432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38927</xdr:rowOff>
    </xdr:from>
    <xdr:ext cx="762000" cy="259045"/>
    <xdr:sp macro="" textlink="">
      <xdr:nvSpPr>
        <xdr:cNvPr id="220" name="テキスト ボックス 219"/>
        <xdr:cNvSpPr txBox="1"/>
      </xdr:nvSpPr>
      <xdr:spPr>
        <a:xfrm>
          <a:off x="1955800" y="1409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52532</xdr:rowOff>
    </xdr:from>
    <xdr:to>
      <xdr:col>7</xdr:col>
      <xdr:colOff>31750</xdr:colOff>
      <xdr:row>83</xdr:row>
      <xdr:rowOff>154132</xdr:rowOff>
    </xdr:to>
    <xdr:sp macro="" textlink="">
      <xdr:nvSpPr>
        <xdr:cNvPr id="221" name="楕円 220"/>
        <xdr:cNvSpPr/>
      </xdr:nvSpPr>
      <xdr:spPr>
        <a:xfrm>
          <a:off x="1397000" y="1428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138909</xdr:rowOff>
    </xdr:from>
    <xdr:ext cx="762000" cy="259045"/>
    <xdr:sp macro="" textlink="">
      <xdr:nvSpPr>
        <xdr:cNvPr id="222" name="テキスト ボックス 221"/>
        <xdr:cNvSpPr txBox="1"/>
      </xdr:nvSpPr>
      <xdr:spPr>
        <a:xfrm>
          <a:off x="1066800" y="14369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前年度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ポイントの減少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であるものの、類似団体に比較して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ポイント高い状況にあり、類似団体内でも下位となった。年齢構成上の問題もあるが、給与費のカット及び給与構造の中長期的な抜本改革に取り組み、その是正を図る。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50800</xdr:rowOff>
    </xdr:from>
    <xdr:to>
      <xdr:col>81</xdr:col>
      <xdr:colOff>44450</xdr:colOff>
      <xdr:row>87</xdr:row>
      <xdr:rowOff>66887</xdr:rowOff>
    </xdr:to>
    <xdr:cxnSp macro="">
      <xdr:nvCxnSpPr>
        <xdr:cNvPr id="256" name="直線コネクタ 255"/>
        <xdr:cNvCxnSpPr/>
      </xdr:nvCxnSpPr>
      <xdr:spPr>
        <a:xfrm flipV="1">
          <a:off x="16179800" y="1496695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66887</xdr:rowOff>
    </xdr:to>
    <xdr:cxnSp macro="">
      <xdr:nvCxnSpPr>
        <xdr:cNvPr id="259" name="直線コネクタ 258"/>
        <xdr:cNvCxnSpPr/>
      </xdr:nvCxnSpPr>
      <xdr:spPr>
        <a:xfrm>
          <a:off x="15290800" y="149669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1" name="テキスト ボックス 260"/>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155363</xdr:rowOff>
    </xdr:to>
    <xdr:cxnSp macro="">
      <xdr:nvCxnSpPr>
        <xdr:cNvPr id="262" name="直線コネクタ 261"/>
        <xdr:cNvCxnSpPr/>
      </xdr:nvCxnSpPr>
      <xdr:spPr>
        <a:xfrm flipV="1">
          <a:off x="14401800" y="1496695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42757</xdr:rowOff>
    </xdr:from>
    <xdr:to>
      <xdr:col>68</xdr:col>
      <xdr:colOff>152400</xdr:colOff>
      <xdr:row>87</xdr:row>
      <xdr:rowOff>155363</xdr:rowOff>
    </xdr:to>
    <xdr:cxnSp macro="">
      <xdr:nvCxnSpPr>
        <xdr:cNvPr id="265" name="直線コネクタ 264"/>
        <xdr:cNvCxnSpPr/>
      </xdr:nvCxnSpPr>
      <xdr:spPr>
        <a:xfrm>
          <a:off x="13512800" y="1495890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144357</xdr:rowOff>
    </xdr:from>
    <xdr:to>
      <xdr:col>64</xdr:col>
      <xdr:colOff>152400</xdr:colOff>
      <xdr:row>85</xdr:row>
      <xdr:rowOff>74507</xdr:rowOff>
    </xdr:to>
    <xdr:sp macro="" textlink="">
      <xdr:nvSpPr>
        <xdr:cNvPr id="268" name="フローチャート: 判断 267"/>
        <xdr:cNvSpPr/>
      </xdr:nvSpPr>
      <xdr:spPr>
        <a:xfrm>
          <a:off x="13462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84684</xdr:rowOff>
    </xdr:from>
    <xdr:ext cx="762000" cy="259045"/>
    <xdr:sp macro="" textlink="">
      <xdr:nvSpPr>
        <xdr:cNvPr id="269" name="テキスト ボックス 268"/>
        <xdr:cNvSpPr txBox="1"/>
      </xdr:nvSpPr>
      <xdr:spPr>
        <a:xfrm>
          <a:off x="13131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5" name="楕円 274"/>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6" name="給与水準   （国との比較）該当値テキスト"/>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16087</xdr:rowOff>
    </xdr:from>
    <xdr:to>
      <xdr:col>77</xdr:col>
      <xdr:colOff>95250</xdr:colOff>
      <xdr:row>87</xdr:row>
      <xdr:rowOff>117687</xdr:rowOff>
    </xdr:to>
    <xdr:sp macro="" textlink="">
      <xdr:nvSpPr>
        <xdr:cNvPr id="277" name="楕円 276"/>
        <xdr:cNvSpPr/>
      </xdr:nvSpPr>
      <xdr:spPr>
        <a:xfrm>
          <a:off x="16129000" y="1493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102464</xdr:rowOff>
    </xdr:from>
    <xdr:ext cx="736600" cy="259045"/>
    <xdr:sp macro="" textlink="">
      <xdr:nvSpPr>
        <xdr:cNvPr id="278" name="テキスト ボックス 277"/>
        <xdr:cNvSpPr txBox="1"/>
      </xdr:nvSpPr>
      <xdr:spPr>
        <a:xfrm>
          <a:off x="15798800" y="15018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79" name="楕円 278"/>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0" name="テキスト ボックス 279"/>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104563</xdr:rowOff>
    </xdr:from>
    <xdr:to>
      <xdr:col>68</xdr:col>
      <xdr:colOff>203200</xdr:colOff>
      <xdr:row>88</xdr:row>
      <xdr:rowOff>34713</xdr:rowOff>
    </xdr:to>
    <xdr:sp macro="" textlink="">
      <xdr:nvSpPr>
        <xdr:cNvPr id="281" name="楕円 280"/>
        <xdr:cNvSpPr/>
      </xdr:nvSpPr>
      <xdr:spPr>
        <a:xfrm>
          <a:off x="14351000" y="15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19490</xdr:rowOff>
    </xdr:from>
    <xdr:ext cx="762000" cy="259045"/>
    <xdr:sp macro="" textlink="">
      <xdr:nvSpPr>
        <xdr:cNvPr id="282" name="テキスト ボックス 281"/>
        <xdr:cNvSpPr txBox="1"/>
      </xdr:nvSpPr>
      <xdr:spPr>
        <a:xfrm>
          <a:off x="14020800" y="1510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163407</xdr:rowOff>
    </xdr:from>
    <xdr:to>
      <xdr:col>64</xdr:col>
      <xdr:colOff>152400</xdr:colOff>
      <xdr:row>87</xdr:row>
      <xdr:rowOff>93557</xdr:rowOff>
    </xdr:to>
    <xdr:sp macro="" textlink="">
      <xdr:nvSpPr>
        <xdr:cNvPr id="283" name="楕円 282"/>
        <xdr:cNvSpPr/>
      </xdr:nvSpPr>
      <xdr:spPr>
        <a:xfrm>
          <a:off x="13462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78334</xdr:rowOff>
    </xdr:from>
    <xdr:ext cx="762000" cy="259045"/>
    <xdr:sp macro="" textlink="">
      <xdr:nvSpPr>
        <xdr:cNvPr id="284" name="テキスト ボックス 283"/>
        <xdr:cNvSpPr txBox="1"/>
      </xdr:nvSpPr>
      <xdr:spPr>
        <a:xfrm>
          <a:off x="13131800" y="14994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人増加した。人口減少の影響もあるが、本町は面積が広いことから、こども園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、小中学校</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、公民館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と教育施設が多いこと等による行政効率が悪いことがあげられる。今後においても自律推進計画に基づき、組織機構の再編や施設の民間委託など職員数の削減に努める。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109038</xdr:rowOff>
    </xdr:from>
    <xdr:to>
      <xdr:col>81</xdr:col>
      <xdr:colOff>44450</xdr:colOff>
      <xdr:row>61</xdr:row>
      <xdr:rowOff>128343</xdr:rowOff>
    </xdr:to>
    <xdr:cxnSp macro="">
      <xdr:nvCxnSpPr>
        <xdr:cNvPr id="321" name="直線コネクタ 320"/>
        <xdr:cNvCxnSpPr/>
      </xdr:nvCxnSpPr>
      <xdr:spPr>
        <a:xfrm>
          <a:off x="16179800" y="10567488"/>
          <a:ext cx="8382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138556</xdr:rowOff>
    </xdr:from>
    <xdr:ext cx="762000" cy="259045"/>
    <xdr:sp macro="" textlink="">
      <xdr:nvSpPr>
        <xdr:cNvPr id="322" name="定員管理の状況平均値テキスト"/>
        <xdr:cNvSpPr txBox="1"/>
      </xdr:nvSpPr>
      <xdr:spPr>
        <a:xfrm>
          <a:off x="17106900" y="1059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104212</xdr:rowOff>
    </xdr:from>
    <xdr:to>
      <xdr:col>77</xdr:col>
      <xdr:colOff>44450</xdr:colOff>
      <xdr:row>61</xdr:row>
      <xdr:rowOff>109038</xdr:rowOff>
    </xdr:to>
    <xdr:cxnSp macro="">
      <xdr:nvCxnSpPr>
        <xdr:cNvPr id="324" name="直線コネクタ 323"/>
        <xdr:cNvCxnSpPr/>
      </xdr:nvCxnSpPr>
      <xdr:spPr>
        <a:xfrm>
          <a:off x="15290800" y="1056266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70375</xdr:rowOff>
    </xdr:from>
    <xdr:ext cx="736600" cy="259045"/>
    <xdr:sp macro="" textlink="">
      <xdr:nvSpPr>
        <xdr:cNvPr id="326" name="テキスト ボックス 325"/>
        <xdr:cNvSpPr txBox="1"/>
      </xdr:nvSpPr>
      <xdr:spPr>
        <a:xfrm>
          <a:off x="15798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92492</xdr:rowOff>
    </xdr:from>
    <xdr:to>
      <xdr:col>72</xdr:col>
      <xdr:colOff>203200</xdr:colOff>
      <xdr:row>61</xdr:row>
      <xdr:rowOff>104212</xdr:rowOff>
    </xdr:to>
    <xdr:cxnSp macro="">
      <xdr:nvCxnSpPr>
        <xdr:cNvPr id="327" name="直線コネクタ 326"/>
        <xdr:cNvCxnSpPr/>
      </xdr:nvCxnSpPr>
      <xdr:spPr>
        <a:xfrm>
          <a:off x="14401800" y="10550942"/>
          <a:ext cx="889000" cy="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29" name="テキスト ボックス 328"/>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75946</xdr:rowOff>
    </xdr:from>
    <xdr:to>
      <xdr:col>68</xdr:col>
      <xdr:colOff>152400</xdr:colOff>
      <xdr:row>61</xdr:row>
      <xdr:rowOff>92492</xdr:rowOff>
    </xdr:to>
    <xdr:cxnSp macro="">
      <xdr:nvCxnSpPr>
        <xdr:cNvPr id="330" name="直線コネクタ 329"/>
        <xdr:cNvCxnSpPr/>
      </xdr:nvCxnSpPr>
      <xdr:spPr>
        <a:xfrm>
          <a:off x="13512800" y="10534396"/>
          <a:ext cx="8890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35903</xdr:rowOff>
    </xdr:from>
    <xdr:ext cx="762000" cy="259045"/>
    <xdr:sp macro="" textlink="">
      <xdr:nvSpPr>
        <xdr:cNvPr id="332" name="テキスト ボックス 331"/>
        <xdr:cNvSpPr txBox="1"/>
      </xdr:nvSpPr>
      <xdr:spPr>
        <a:xfrm>
          <a:off x="14020800" y="1066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30444</xdr:rowOff>
    </xdr:from>
    <xdr:to>
      <xdr:col>64</xdr:col>
      <xdr:colOff>152400</xdr:colOff>
      <xdr:row>60</xdr:row>
      <xdr:rowOff>132044</xdr:rowOff>
    </xdr:to>
    <xdr:sp macro="" textlink="">
      <xdr:nvSpPr>
        <xdr:cNvPr id="333" name="フローチャート: 判断 332"/>
        <xdr:cNvSpPr/>
      </xdr:nvSpPr>
      <xdr:spPr>
        <a:xfrm>
          <a:off x="13462000" y="10317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142221</xdr:rowOff>
    </xdr:from>
    <xdr:ext cx="762000" cy="259045"/>
    <xdr:sp macro="" textlink="">
      <xdr:nvSpPr>
        <xdr:cNvPr id="334" name="テキスト ボックス 333"/>
        <xdr:cNvSpPr txBox="1"/>
      </xdr:nvSpPr>
      <xdr:spPr>
        <a:xfrm>
          <a:off x="13131800" y="1008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77543</xdr:rowOff>
    </xdr:from>
    <xdr:to>
      <xdr:col>81</xdr:col>
      <xdr:colOff>95250</xdr:colOff>
      <xdr:row>62</xdr:row>
      <xdr:rowOff>7693</xdr:rowOff>
    </xdr:to>
    <xdr:sp macro="" textlink="">
      <xdr:nvSpPr>
        <xdr:cNvPr id="340" name="楕円 339"/>
        <xdr:cNvSpPr/>
      </xdr:nvSpPr>
      <xdr:spPr>
        <a:xfrm>
          <a:off x="16967200" y="1053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94070</xdr:rowOff>
    </xdr:from>
    <xdr:ext cx="762000" cy="259045"/>
    <xdr:sp macro="" textlink="">
      <xdr:nvSpPr>
        <xdr:cNvPr id="341" name="定員管理の状況該当値テキスト"/>
        <xdr:cNvSpPr txBox="1"/>
      </xdr:nvSpPr>
      <xdr:spPr>
        <a:xfrm>
          <a:off x="17106900" y="1038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58238</xdr:rowOff>
    </xdr:from>
    <xdr:to>
      <xdr:col>77</xdr:col>
      <xdr:colOff>95250</xdr:colOff>
      <xdr:row>61</xdr:row>
      <xdr:rowOff>159838</xdr:rowOff>
    </xdr:to>
    <xdr:sp macro="" textlink="">
      <xdr:nvSpPr>
        <xdr:cNvPr id="342" name="楕円 341"/>
        <xdr:cNvSpPr/>
      </xdr:nvSpPr>
      <xdr:spPr>
        <a:xfrm>
          <a:off x="16129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170015</xdr:rowOff>
    </xdr:from>
    <xdr:ext cx="736600" cy="259045"/>
    <xdr:sp macro="" textlink="">
      <xdr:nvSpPr>
        <xdr:cNvPr id="343" name="テキスト ボックス 342"/>
        <xdr:cNvSpPr txBox="1"/>
      </xdr:nvSpPr>
      <xdr:spPr>
        <a:xfrm>
          <a:off x="15798800" y="1028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53412</xdr:rowOff>
    </xdr:from>
    <xdr:to>
      <xdr:col>73</xdr:col>
      <xdr:colOff>44450</xdr:colOff>
      <xdr:row>61</xdr:row>
      <xdr:rowOff>155012</xdr:rowOff>
    </xdr:to>
    <xdr:sp macro="" textlink="">
      <xdr:nvSpPr>
        <xdr:cNvPr id="344" name="楕円 343"/>
        <xdr:cNvSpPr/>
      </xdr:nvSpPr>
      <xdr:spPr>
        <a:xfrm>
          <a:off x="15240000" y="1051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165189</xdr:rowOff>
    </xdr:from>
    <xdr:ext cx="762000" cy="259045"/>
    <xdr:sp macro="" textlink="">
      <xdr:nvSpPr>
        <xdr:cNvPr id="345" name="テキスト ボックス 344"/>
        <xdr:cNvSpPr txBox="1"/>
      </xdr:nvSpPr>
      <xdr:spPr>
        <a:xfrm>
          <a:off x="14909800" y="10280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41692</xdr:rowOff>
    </xdr:from>
    <xdr:to>
      <xdr:col>68</xdr:col>
      <xdr:colOff>203200</xdr:colOff>
      <xdr:row>61</xdr:row>
      <xdr:rowOff>143292</xdr:rowOff>
    </xdr:to>
    <xdr:sp macro="" textlink="">
      <xdr:nvSpPr>
        <xdr:cNvPr id="346" name="楕円 345"/>
        <xdr:cNvSpPr/>
      </xdr:nvSpPr>
      <xdr:spPr>
        <a:xfrm>
          <a:off x="14351000" y="1050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153469</xdr:rowOff>
    </xdr:from>
    <xdr:ext cx="762000" cy="259045"/>
    <xdr:sp macro="" textlink="">
      <xdr:nvSpPr>
        <xdr:cNvPr id="347" name="テキスト ボックス 346"/>
        <xdr:cNvSpPr txBox="1"/>
      </xdr:nvSpPr>
      <xdr:spPr>
        <a:xfrm>
          <a:off x="14020800" y="10269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25146</xdr:rowOff>
    </xdr:from>
    <xdr:to>
      <xdr:col>64</xdr:col>
      <xdr:colOff>152400</xdr:colOff>
      <xdr:row>61</xdr:row>
      <xdr:rowOff>126746</xdr:rowOff>
    </xdr:to>
    <xdr:sp macro="" textlink="">
      <xdr:nvSpPr>
        <xdr:cNvPr id="348" name="楕円 347"/>
        <xdr:cNvSpPr/>
      </xdr:nvSpPr>
      <xdr:spPr>
        <a:xfrm>
          <a:off x="134620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111523</xdr:rowOff>
    </xdr:from>
    <xdr:ext cx="762000" cy="259045"/>
    <xdr:sp macro="" textlink="">
      <xdr:nvSpPr>
        <xdr:cNvPr id="349" name="テキスト ボックス 348"/>
        <xdr:cNvSpPr txBox="1"/>
      </xdr:nvSpPr>
      <xdr:spPr>
        <a:xfrm>
          <a:off x="13131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前年度と比較して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の悪化、類似団体に比較して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低い結果となった。これは、普通交付税に算入される地方債の割合が高く、結果として比率が全国的にも低い状況にあることに起因する。また、公債費の増は、過疎対策事業債及び臨時財政対策債の増であり、その他のものは例年並みで</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あることから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、今後についても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大き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はないものと見込んでいる。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112522</xdr:rowOff>
    </xdr:from>
    <xdr:to>
      <xdr:col>81</xdr:col>
      <xdr:colOff>44450</xdr:colOff>
      <xdr:row>40</xdr:row>
      <xdr:rowOff>146304</xdr:rowOff>
    </xdr:to>
    <xdr:cxnSp macro="">
      <xdr:nvCxnSpPr>
        <xdr:cNvPr id="380" name="直線コネクタ 379"/>
        <xdr:cNvCxnSpPr/>
      </xdr:nvCxnSpPr>
      <xdr:spPr>
        <a:xfrm>
          <a:off x="16179800" y="697052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81"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98044</xdr:rowOff>
    </xdr:from>
    <xdr:to>
      <xdr:col>77</xdr:col>
      <xdr:colOff>44450</xdr:colOff>
      <xdr:row>40</xdr:row>
      <xdr:rowOff>112522</xdr:rowOff>
    </xdr:to>
    <xdr:cxnSp macro="">
      <xdr:nvCxnSpPr>
        <xdr:cNvPr id="383" name="直線コネクタ 382"/>
        <xdr:cNvCxnSpPr/>
      </xdr:nvCxnSpPr>
      <xdr:spPr>
        <a:xfrm>
          <a:off x="15290800" y="695604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5" name="テキスト ボックス 384"/>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98044</xdr:rowOff>
    </xdr:from>
    <xdr:to>
      <xdr:col>72</xdr:col>
      <xdr:colOff>203200</xdr:colOff>
      <xdr:row>40</xdr:row>
      <xdr:rowOff>98044</xdr:rowOff>
    </xdr:to>
    <xdr:cxnSp macro="">
      <xdr:nvCxnSpPr>
        <xdr:cNvPr id="386" name="直線コネクタ 385"/>
        <xdr:cNvCxnSpPr/>
      </xdr:nvCxnSpPr>
      <xdr:spPr>
        <a:xfrm>
          <a:off x="14401800" y="69560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8" name="テキスト ボックス 387"/>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98044</xdr:rowOff>
    </xdr:from>
    <xdr:to>
      <xdr:col>68</xdr:col>
      <xdr:colOff>152400</xdr:colOff>
      <xdr:row>40</xdr:row>
      <xdr:rowOff>131826</xdr:rowOff>
    </xdr:to>
    <xdr:cxnSp macro="">
      <xdr:nvCxnSpPr>
        <xdr:cNvPr id="389" name="直線コネクタ 388"/>
        <xdr:cNvCxnSpPr/>
      </xdr:nvCxnSpPr>
      <xdr:spPr>
        <a:xfrm flipV="1">
          <a:off x="13512800" y="695604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164863</xdr:rowOff>
    </xdr:from>
    <xdr:ext cx="762000" cy="259045"/>
    <xdr:sp macro="" textlink="">
      <xdr:nvSpPr>
        <xdr:cNvPr id="391" name="テキスト ボックス 390"/>
        <xdr:cNvSpPr txBox="1"/>
      </xdr:nvSpPr>
      <xdr:spPr>
        <a:xfrm>
          <a:off x="14020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2" name="フローチャート: 判断 391"/>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393" name="テキスト ボックス 392"/>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99" name="楕円 398"/>
        <xdr:cNvSpPr/>
      </xdr:nvSpPr>
      <xdr:spPr>
        <a:xfrm>
          <a:off x="169672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112031</xdr:rowOff>
    </xdr:from>
    <xdr:ext cx="762000" cy="259045"/>
    <xdr:sp macro="" textlink="">
      <xdr:nvSpPr>
        <xdr:cNvPr id="400" name="公債費負担の状況該当値テキスト"/>
        <xdr:cNvSpPr txBox="1"/>
      </xdr:nvSpPr>
      <xdr:spPr>
        <a:xfrm>
          <a:off x="17106900" y="679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61722</xdr:rowOff>
    </xdr:from>
    <xdr:to>
      <xdr:col>77</xdr:col>
      <xdr:colOff>95250</xdr:colOff>
      <xdr:row>40</xdr:row>
      <xdr:rowOff>163322</xdr:rowOff>
    </xdr:to>
    <xdr:sp macro="" textlink="">
      <xdr:nvSpPr>
        <xdr:cNvPr id="401" name="楕円 400"/>
        <xdr:cNvSpPr/>
      </xdr:nvSpPr>
      <xdr:spPr>
        <a:xfrm>
          <a:off x="16129000" y="69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2049</xdr:rowOff>
    </xdr:from>
    <xdr:ext cx="736600" cy="259045"/>
    <xdr:sp macro="" textlink="">
      <xdr:nvSpPr>
        <xdr:cNvPr id="402" name="テキスト ボックス 401"/>
        <xdr:cNvSpPr txBox="1"/>
      </xdr:nvSpPr>
      <xdr:spPr>
        <a:xfrm>
          <a:off x="15798800" y="6688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47244</xdr:rowOff>
    </xdr:from>
    <xdr:to>
      <xdr:col>73</xdr:col>
      <xdr:colOff>44450</xdr:colOff>
      <xdr:row>40</xdr:row>
      <xdr:rowOff>148844</xdr:rowOff>
    </xdr:to>
    <xdr:sp macro="" textlink="">
      <xdr:nvSpPr>
        <xdr:cNvPr id="403" name="楕円 402"/>
        <xdr:cNvSpPr/>
      </xdr:nvSpPr>
      <xdr:spPr>
        <a:xfrm>
          <a:off x="15240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159021</xdr:rowOff>
    </xdr:from>
    <xdr:ext cx="762000" cy="259045"/>
    <xdr:sp macro="" textlink="">
      <xdr:nvSpPr>
        <xdr:cNvPr id="404" name="テキスト ボックス 403"/>
        <xdr:cNvSpPr txBox="1"/>
      </xdr:nvSpPr>
      <xdr:spPr>
        <a:xfrm>
          <a:off x="14909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47244</xdr:rowOff>
    </xdr:from>
    <xdr:to>
      <xdr:col>68</xdr:col>
      <xdr:colOff>203200</xdr:colOff>
      <xdr:row>40</xdr:row>
      <xdr:rowOff>148844</xdr:rowOff>
    </xdr:to>
    <xdr:sp macro="" textlink="">
      <xdr:nvSpPr>
        <xdr:cNvPr id="405" name="楕円 404"/>
        <xdr:cNvSpPr/>
      </xdr:nvSpPr>
      <xdr:spPr>
        <a:xfrm>
          <a:off x="14351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406" name="テキスト ボックス 405"/>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81026</xdr:rowOff>
    </xdr:from>
    <xdr:to>
      <xdr:col>64</xdr:col>
      <xdr:colOff>152400</xdr:colOff>
      <xdr:row>41</xdr:row>
      <xdr:rowOff>11176</xdr:rowOff>
    </xdr:to>
    <xdr:sp macro="" textlink="">
      <xdr:nvSpPr>
        <xdr:cNvPr id="407" name="楕円 406"/>
        <xdr:cNvSpPr/>
      </xdr:nvSpPr>
      <xdr:spPr>
        <a:xfrm>
          <a:off x="134620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21353</xdr:rowOff>
    </xdr:from>
    <xdr:ext cx="762000" cy="259045"/>
    <xdr:sp macro="" textlink="">
      <xdr:nvSpPr>
        <xdr:cNvPr id="408" name="テキスト ボックス 407"/>
        <xdr:cNvSpPr txBox="1"/>
      </xdr:nvSpPr>
      <xdr:spPr>
        <a:xfrm>
          <a:off x="13131800" y="670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今年度も将来負担比率はマイナスとなったが、大型事業等実施の影響により、地方債残高が増加しており、今後はその抑制に努める。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0"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1" name="フローチャート: 判断 440"/>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2" name="フローチャート: 判断 441"/>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3" name="テキスト ボックス 442"/>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4" name="フローチャート: 判断 443"/>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5" name="テキスト ボックス 444"/>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6" name="フローチャート: 判断 445"/>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7" name="テキスト ボックス 446"/>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6858</xdr:rowOff>
    </xdr:from>
    <xdr:to>
      <xdr:col>64</xdr:col>
      <xdr:colOff>152400</xdr:colOff>
      <xdr:row>17</xdr:row>
      <xdr:rowOff>108458</xdr:rowOff>
    </xdr:to>
    <xdr:sp macro="" textlink="">
      <xdr:nvSpPr>
        <xdr:cNvPr id="448" name="フローチャート: 判断 447"/>
        <xdr:cNvSpPr/>
      </xdr:nvSpPr>
      <xdr:spPr>
        <a:xfrm>
          <a:off x="13462000" y="292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118635</xdr:rowOff>
    </xdr:from>
    <xdr:ext cx="762000" cy="259045"/>
    <xdr:sp macro="" textlink="">
      <xdr:nvSpPr>
        <xdr:cNvPr id="449" name="テキスト ボックス 448"/>
        <xdr:cNvSpPr txBox="1"/>
      </xdr:nvSpPr>
      <xdr:spPr>
        <a:xfrm>
          <a:off x="13131800" y="269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大分県九重町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9,530
9,435
271.37
7,747,111
7,217,702
363,058
3,980,353
6,284,716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前年度と同様の数値である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。類似団体と比較しても中位ではあるが、今後についても引き続き、計画に基づく採用等により、職員数の削減及び総人件費の削減に努める。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159004</xdr:rowOff>
    </xdr:from>
    <xdr:to>
      <xdr:col>24</xdr:col>
      <xdr:colOff>25400</xdr:colOff>
      <xdr:row>36</xdr:row>
      <xdr:rowOff>159004</xdr:rowOff>
    </xdr:to>
    <xdr:cxnSp macro="">
      <xdr:nvCxnSpPr>
        <xdr:cNvPr id="64" name="直線コネクタ 63"/>
        <xdr:cNvCxnSpPr/>
      </xdr:nvCxnSpPr>
      <xdr:spPr>
        <a:xfrm>
          <a:off x="3987800" y="63312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140716</xdr:rowOff>
    </xdr:from>
    <xdr:to>
      <xdr:col>19</xdr:col>
      <xdr:colOff>187325</xdr:colOff>
      <xdr:row>36</xdr:row>
      <xdr:rowOff>159004</xdr:rowOff>
    </xdr:to>
    <xdr:cxnSp macro="">
      <xdr:nvCxnSpPr>
        <xdr:cNvPr id="67" name="直線コネクタ 66"/>
        <xdr:cNvCxnSpPr/>
      </xdr:nvCxnSpPr>
      <xdr:spPr>
        <a:xfrm>
          <a:off x="3098800" y="63129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140716</xdr:rowOff>
    </xdr:from>
    <xdr:to>
      <xdr:col>15</xdr:col>
      <xdr:colOff>98425</xdr:colOff>
      <xdr:row>36</xdr:row>
      <xdr:rowOff>159004</xdr:rowOff>
    </xdr:to>
    <xdr:cxnSp macro="">
      <xdr:nvCxnSpPr>
        <xdr:cNvPr id="70" name="直線コネクタ 69"/>
        <xdr:cNvCxnSpPr/>
      </xdr:nvCxnSpPr>
      <xdr:spPr>
        <a:xfrm flipV="1">
          <a:off x="2209800" y="63129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9415</xdr:rowOff>
    </xdr:from>
    <xdr:ext cx="762000" cy="259045"/>
    <xdr:sp macro="" textlink="">
      <xdr:nvSpPr>
        <xdr:cNvPr id="72" name="テキスト ボックス 71"/>
        <xdr:cNvSpPr txBox="1"/>
      </xdr:nvSpPr>
      <xdr:spPr>
        <a:xfrm>
          <a:off x="2717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159004</xdr:rowOff>
    </xdr:from>
    <xdr:to>
      <xdr:col>11</xdr:col>
      <xdr:colOff>9525</xdr:colOff>
      <xdr:row>37</xdr:row>
      <xdr:rowOff>147574</xdr:rowOff>
    </xdr:to>
    <xdr:cxnSp macro="">
      <xdr:nvCxnSpPr>
        <xdr:cNvPr id="73" name="直線コネクタ 72"/>
        <xdr:cNvCxnSpPr/>
      </xdr:nvCxnSpPr>
      <xdr:spPr>
        <a:xfrm flipV="1">
          <a:off x="1320800" y="633120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75" name="テキスト ボックス 74"/>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xdr:rowOff>
    </xdr:from>
    <xdr:to>
      <xdr:col>6</xdr:col>
      <xdr:colOff>171450</xdr:colOff>
      <xdr:row>36</xdr:row>
      <xdr:rowOff>113792</xdr:rowOff>
    </xdr:to>
    <xdr:sp macro="" textlink="">
      <xdr:nvSpPr>
        <xdr:cNvPr id="76" name="フローチャート: 判断 75"/>
        <xdr:cNvSpPr/>
      </xdr:nvSpPr>
      <xdr:spPr>
        <a:xfrm>
          <a:off x="1270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123969</xdr:rowOff>
    </xdr:from>
    <xdr:ext cx="762000" cy="259045"/>
    <xdr:sp macro="" textlink="">
      <xdr:nvSpPr>
        <xdr:cNvPr id="77" name="テキスト ボックス 76"/>
        <xdr:cNvSpPr txBox="1"/>
      </xdr:nvSpPr>
      <xdr:spPr>
        <a:xfrm>
          <a:off x="939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83" name="楕円 82"/>
        <xdr:cNvSpPr/>
      </xdr:nvSpPr>
      <xdr:spPr>
        <a:xfrm>
          <a:off x="4775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80281</xdr:rowOff>
    </xdr:from>
    <xdr:ext cx="762000" cy="259045"/>
    <xdr:sp macro="" textlink="">
      <xdr:nvSpPr>
        <xdr:cNvPr id="84" name="人件費該当値テキスト"/>
        <xdr:cNvSpPr txBox="1"/>
      </xdr:nvSpPr>
      <xdr:spPr>
        <a:xfrm>
          <a:off x="49149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108204</xdr:rowOff>
    </xdr:from>
    <xdr:to>
      <xdr:col>20</xdr:col>
      <xdr:colOff>38100</xdr:colOff>
      <xdr:row>37</xdr:row>
      <xdr:rowOff>38354</xdr:rowOff>
    </xdr:to>
    <xdr:sp macro="" textlink="">
      <xdr:nvSpPr>
        <xdr:cNvPr id="85" name="楕円 84"/>
        <xdr:cNvSpPr/>
      </xdr:nvSpPr>
      <xdr:spPr>
        <a:xfrm>
          <a:off x="3937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86" name="テキスト ボックス 85"/>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89916</xdr:rowOff>
    </xdr:from>
    <xdr:to>
      <xdr:col>15</xdr:col>
      <xdr:colOff>149225</xdr:colOff>
      <xdr:row>37</xdr:row>
      <xdr:rowOff>20066</xdr:rowOff>
    </xdr:to>
    <xdr:sp macro="" textlink="">
      <xdr:nvSpPr>
        <xdr:cNvPr id="87" name="楕円 86"/>
        <xdr:cNvSpPr/>
      </xdr:nvSpPr>
      <xdr:spPr>
        <a:xfrm>
          <a:off x="3048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88" name="テキスト ボックス 87"/>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108204</xdr:rowOff>
    </xdr:from>
    <xdr:to>
      <xdr:col>11</xdr:col>
      <xdr:colOff>60325</xdr:colOff>
      <xdr:row>37</xdr:row>
      <xdr:rowOff>38354</xdr:rowOff>
    </xdr:to>
    <xdr:sp macro="" textlink="">
      <xdr:nvSpPr>
        <xdr:cNvPr id="89" name="楕円 88"/>
        <xdr:cNvSpPr/>
      </xdr:nvSpPr>
      <xdr:spPr>
        <a:xfrm>
          <a:off x="2159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90" name="テキスト ボックス 89"/>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96774</xdr:rowOff>
    </xdr:from>
    <xdr:to>
      <xdr:col>6</xdr:col>
      <xdr:colOff>171450</xdr:colOff>
      <xdr:row>38</xdr:row>
      <xdr:rowOff>26924</xdr:rowOff>
    </xdr:to>
    <xdr:sp macro="" textlink="">
      <xdr:nvSpPr>
        <xdr:cNvPr id="91" name="楕円 90"/>
        <xdr:cNvSpPr/>
      </xdr:nvSpPr>
      <xdr:spPr>
        <a:xfrm>
          <a:off x="1270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11701</xdr:rowOff>
    </xdr:from>
    <xdr:ext cx="762000" cy="259045"/>
    <xdr:sp macro="" textlink="">
      <xdr:nvSpPr>
        <xdr:cNvPr id="92" name="テキスト ボックス 91"/>
        <xdr:cNvSpPr txBox="1"/>
      </xdr:nvSpPr>
      <xdr:spPr>
        <a:xfrm>
          <a:off x="939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前年度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ポイント増加した。増加した主な要因としては、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％出資株式会社による公共施設総合管理業務に係る経費などがあげられる。また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、臨時保育教諭等の賃金の増加や、経常的な電算システム等の保守委託が増えて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委託料の増が今後も懸念されることから、引き続き経常経費の削減に努める。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1270</xdr:rowOff>
    </xdr:from>
    <xdr:to>
      <xdr:col>82</xdr:col>
      <xdr:colOff>107950</xdr:colOff>
      <xdr:row>19</xdr:row>
      <xdr:rowOff>51562</xdr:rowOff>
    </xdr:to>
    <xdr:cxnSp macro="">
      <xdr:nvCxnSpPr>
        <xdr:cNvPr id="122" name="直線コネクタ 121"/>
        <xdr:cNvCxnSpPr/>
      </xdr:nvCxnSpPr>
      <xdr:spPr>
        <a:xfrm>
          <a:off x="15671800" y="325882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21861</xdr:rowOff>
    </xdr:from>
    <xdr:ext cx="762000" cy="259045"/>
    <xdr:sp macro="" textlink="">
      <xdr:nvSpPr>
        <xdr:cNvPr id="123" name="物件費平均値テキスト"/>
        <xdr:cNvSpPr txBox="1"/>
      </xdr:nvSpPr>
      <xdr:spPr>
        <a:xfrm>
          <a:off x="16598900" y="2765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131572</xdr:rowOff>
    </xdr:from>
    <xdr:to>
      <xdr:col>78</xdr:col>
      <xdr:colOff>69850</xdr:colOff>
      <xdr:row>19</xdr:row>
      <xdr:rowOff>1270</xdr:rowOff>
    </xdr:to>
    <xdr:cxnSp macro="">
      <xdr:nvCxnSpPr>
        <xdr:cNvPr id="125" name="直線コネクタ 124"/>
        <xdr:cNvCxnSpPr/>
      </xdr:nvCxnSpPr>
      <xdr:spPr>
        <a:xfrm>
          <a:off x="14782800" y="32176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27" name="テキスト ボックス 126"/>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72136</xdr:rowOff>
    </xdr:from>
    <xdr:to>
      <xdr:col>73</xdr:col>
      <xdr:colOff>180975</xdr:colOff>
      <xdr:row>18</xdr:row>
      <xdr:rowOff>131572</xdr:rowOff>
    </xdr:to>
    <xdr:cxnSp macro="">
      <xdr:nvCxnSpPr>
        <xdr:cNvPr id="128" name="直線コネクタ 127"/>
        <xdr:cNvCxnSpPr/>
      </xdr:nvCxnSpPr>
      <xdr:spPr>
        <a:xfrm>
          <a:off x="13893800" y="315823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0" name="テキスト ボックス 129"/>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35560</xdr:rowOff>
    </xdr:from>
    <xdr:to>
      <xdr:col>69</xdr:col>
      <xdr:colOff>92075</xdr:colOff>
      <xdr:row>18</xdr:row>
      <xdr:rowOff>72136</xdr:rowOff>
    </xdr:to>
    <xdr:cxnSp macro="">
      <xdr:nvCxnSpPr>
        <xdr:cNvPr id="131" name="直線コネクタ 130"/>
        <xdr:cNvCxnSpPr/>
      </xdr:nvCxnSpPr>
      <xdr:spPr>
        <a:xfrm>
          <a:off x="13004800" y="31216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30243</xdr:rowOff>
    </xdr:from>
    <xdr:ext cx="762000" cy="259045"/>
    <xdr:sp macro="" textlink="">
      <xdr:nvSpPr>
        <xdr:cNvPr id="133" name="テキスト ボックス 132"/>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80772</xdr:rowOff>
    </xdr:from>
    <xdr:to>
      <xdr:col>65</xdr:col>
      <xdr:colOff>53975</xdr:colOff>
      <xdr:row>17</xdr:row>
      <xdr:rowOff>10922</xdr:rowOff>
    </xdr:to>
    <xdr:sp macro="" textlink="">
      <xdr:nvSpPr>
        <xdr:cNvPr id="134" name="フローチャート: 判断 133"/>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21099</xdr:rowOff>
    </xdr:from>
    <xdr:ext cx="762000" cy="259045"/>
    <xdr:sp macro="" textlink="">
      <xdr:nvSpPr>
        <xdr:cNvPr id="135" name="テキスト ボックス 134"/>
        <xdr:cNvSpPr txBox="1"/>
      </xdr:nvSpPr>
      <xdr:spPr>
        <a:xfrm>
          <a:off x="12623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762</xdr:rowOff>
    </xdr:from>
    <xdr:to>
      <xdr:col>82</xdr:col>
      <xdr:colOff>158750</xdr:colOff>
      <xdr:row>19</xdr:row>
      <xdr:rowOff>102362</xdr:rowOff>
    </xdr:to>
    <xdr:sp macro="" textlink="">
      <xdr:nvSpPr>
        <xdr:cNvPr id="141" name="楕円 140"/>
        <xdr:cNvSpPr/>
      </xdr:nvSpPr>
      <xdr:spPr>
        <a:xfrm>
          <a:off x="16459200" y="325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144289</xdr:rowOff>
    </xdr:from>
    <xdr:ext cx="762000" cy="259045"/>
    <xdr:sp macro="" textlink="">
      <xdr:nvSpPr>
        <xdr:cNvPr id="142" name="物件費該当値テキスト"/>
        <xdr:cNvSpPr txBox="1"/>
      </xdr:nvSpPr>
      <xdr:spPr>
        <a:xfrm>
          <a:off x="16598900" y="323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121920</xdr:rowOff>
    </xdr:from>
    <xdr:to>
      <xdr:col>78</xdr:col>
      <xdr:colOff>120650</xdr:colOff>
      <xdr:row>19</xdr:row>
      <xdr:rowOff>52070</xdr:rowOff>
    </xdr:to>
    <xdr:sp macro="" textlink="">
      <xdr:nvSpPr>
        <xdr:cNvPr id="143" name="楕円 142"/>
        <xdr:cNvSpPr/>
      </xdr:nvSpPr>
      <xdr:spPr>
        <a:xfrm>
          <a:off x="15621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36847</xdr:rowOff>
    </xdr:from>
    <xdr:ext cx="736600" cy="259045"/>
    <xdr:sp macro="" textlink="">
      <xdr:nvSpPr>
        <xdr:cNvPr id="144" name="テキスト ボックス 143"/>
        <xdr:cNvSpPr txBox="1"/>
      </xdr:nvSpPr>
      <xdr:spPr>
        <a:xfrm>
          <a:off x="15290800" y="329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80772</xdr:rowOff>
    </xdr:from>
    <xdr:to>
      <xdr:col>74</xdr:col>
      <xdr:colOff>31750</xdr:colOff>
      <xdr:row>19</xdr:row>
      <xdr:rowOff>10922</xdr:rowOff>
    </xdr:to>
    <xdr:sp macro="" textlink="">
      <xdr:nvSpPr>
        <xdr:cNvPr id="145" name="楕円 144"/>
        <xdr:cNvSpPr/>
      </xdr:nvSpPr>
      <xdr:spPr>
        <a:xfrm>
          <a:off x="14732000" y="316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167149</xdr:rowOff>
    </xdr:from>
    <xdr:ext cx="762000" cy="259045"/>
    <xdr:sp macro="" textlink="">
      <xdr:nvSpPr>
        <xdr:cNvPr id="146" name="テキスト ボックス 145"/>
        <xdr:cNvSpPr txBox="1"/>
      </xdr:nvSpPr>
      <xdr:spPr>
        <a:xfrm>
          <a:off x="14401800" y="325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21336</xdr:rowOff>
    </xdr:from>
    <xdr:to>
      <xdr:col>69</xdr:col>
      <xdr:colOff>142875</xdr:colOff>
      <xdr:row>18</xdr:row>
      <xdr:rowOff>122936</xdr:rowOff>
    </xdr:to>
    <xdr:sp macro="" textlink="">
      <xdr:nvSpPr>
        <xdr:cNvPr id="147" name="楕円 146"/>
        <xdr:cNvSpPr/>
      </xdr:nvSpPr>
      <xdr:spPr>
        <a:xfrm>
          <a:off x="138430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107713</xdr:rowOff>
    </xdr:from>
    <xdr:ext cx="762000" cy="259045"/>
    <xdr:sp macro="" textlink="">
      <xdr:nvSpPr>
        <xdr:cNvPr id="148" name="テキスト ボックス 147"/>
        <xdr:cNvSpPr txBox="1"/>
      </xdr:nvSpPr>
      <xdr:spPr>
        <a:xfrm>
          <a:off x="13512800" y="319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49" name="楕円 148"/>
        <xdr:cNvSpPr/>
      </xdr:nvSpPr>
      <xdr:spPr>
        <a:xfrm>
          <a:off x="12954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50" name="テキスト ボックス 149"/>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前年度と比較して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ポイント増加となった。類似団体と比較しても平均数値</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あった。年々、障害者介護・訓練給付費をはじめとした障害者福祉費は増加しており、今後も社会保障費の伸びが見込まれ、予防事業に力を注ぐ必要がある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88900</xdr:rowOff>
    </xdr:from>
    <xdr:to>
      <xdr:col>24</xdr:col>
      <xdr:colOff>25400</xdr:colOff>
      <xdr:row>55</xdr:row>
      <xdr:rowOff>107950</xdr:rowOff>
    </xdr:to>
    <xdr:cxnSp macro="">
      <xdr:nvCxnSpPr>
        <xdr:cNvPr id="183" name="直線コネクタ 182"/>
        <xdr:cNvCxnSpPr/>
      </xdr:nvCxnSpPr>
      <xdr:spPr>
        <a:xfrm>
          <a:off x="3987800" y="9518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73677</xdr:rowOff>
    </xdr:from>
    <xdr:ext cx="762000" cy="259045"/>
    <xdr:sp macro="" textlink="">
      <xdr:nvSpPr>
        <xdr:cNvPr id="184"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88900</xdr:rowOff>
    </xdr:to>
    <xdr:cxnSp macro="">
      <xdr:nvCxnSpPr>
        <xdr:cNvPr id="186" name="直線コネクタ 185"/>
        <xdr:cNvCxnSpPr/>
      </xdr:nvCxnSpPr>
      <xdr:spPr>
        <a:xfrm>
          <a:off x="3098800" y="9461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8" name="テキスト ボックス 187"/>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50800</xdr:rowOff>
    </xdr:to>
    <xdr:cxnSp macro="">
      <xdr:nvCxnSpPr>
        <xdr:cNvPr id="189" name="直線コネクタ 188"/>
        <xdr:cNvCxnSpPr/>
      </xdr:nvCxnSpPr>
      <xdr:spPr>
        <a:xfrm flipV="1">
          <a:off x="2209800" y="9461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191" name="テキスト ボックス 190"/>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50800</xdr:rowOff>
    </xdr:from>
    <xdr:to>
      <xdr:col>11</xdr:col>
      <xdr:colOff>9525</xdr:colOff>
      <xdr:row>55</xdr:row>
      <xdr:rowOff>127000</xdr:rowOff>
    </xdr:to>
    <xdr:cxnSp macro="">
      <xdr:nvCxnSpPr>
        <xdr:cNvPr id="192" name="直線コネクタ 191"/>
        <xdr:cNvCxnSpPr/>
      </xdr:nvCxnSpPr>
      <xdr:spPr>
        <a:xfrm flipV="1">
          <a:off x="1320800" y="9480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194" name="テキスト ボックス 193"/>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5" name="フローチャート: 判断 194"/>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6" name="テキスト ボックス 195"/>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2" name="楕円 201"/>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3"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38100</xdr:rowOff>
    </xdr:from>
    <xdr:to>
      <xdr:col>20</xdr:col>
      <xdr:colOff>38100</xdr:colOff>
      <xdr:row>55</xdr:row>
      <xdr:rowOff>139700</xdr:rowOff>
    </xdr:to>
    <xdr:sp macro="" textlink="">
      <xdr:nvSpPr>
        <xdr:cNvPr id="204" name="楕円 203"/>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205" name="テキスト ボックス 204"/>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06" name="楕円 205"/>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207" name="テキスト ボックス 206"/>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0</xdr:rowOff>
    </xdr:from>
    <xdr:to>
      <xdr:col>11</xdr:col>
      <xdr:colOff>60325</xdr:colOff>
      <xdr:row>55</xdr:row>
      <xdr:rowOff>101600</xdr:rowOff>
    </xdr:to>
    <xdr:sp macro="" textlink="">
      <xdr:nvSpPr>
        <xdr:cNvPr id="208" name="楕円 207"/>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86377</xdr:rowOff>
    </xdr:from>
    <xdr:ext cx="762000" cy="259045"/>
    <xdr:sp macro="" textlink="">
      <xdr:nvSpPr>
        <xdr:cNvPr id="209" name="テキスト ボックス 208"/>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10" name="楕円 209"/>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211" name="テキスト ボックス 210"/>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前年度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し、類似団体に比較して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ポイント低い状況にある。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特別会計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における繰出金は、いずれも法定内の繰出しであ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、今後においては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基準内の適正化に努める。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81280</xdr:rowOff>
    </xdr:from>
    <xdr:to>
      <xdr:col>82</xdr:col>
      <xdr:colOff>107950</xdr:colOff>
      <xdr:row>56</xdr:row>
      <xdr:rowOff>85852</xdr:rowOff>
    </xdr:to>
    <xdr:cxnSp macro="">
      <xdr:nvCxnSpPr>
        <xdr:cNvPr id="241" name="直線コネクタ 240"/>
        <xdr:cNvCxnSpPr/>
      </xdr:nvCxnSpPr>
      <xdr:spPr>
        <a:xfrm flipV="1">
          <a:off x="15671800" y="96824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43705</xdr:rowOff>
    </xdr:from>
    <xdr:ext cx="762000" cy="259045"/>
    <xdr:sp macro="" textlink="">
      <xdr:nvSpPr>
        <xdr:cNvPr id="242" name="その他平均値テキスト"/>
        <xdr:cNvSpPr txBox="1"/>
      </xdr:nvSpPr>
      <xdr:spPr>
        <a:xfrm>
          <a:off x="16598900" y="9644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76708</xdr:rowOff>
    </xdr:from>
    <xdr:to>
      <xdr:col>78</xdr:col>
      <xdr:colOff>69850</xdr:colOff>
      <xdr:row>56</xdr:row>
      <xdr:rowOff>85852</xdr:rowOff>
    </xdr:to>
    <xdr:cxnSp macro="">
      <xdr:nvCxnSpPr>
        <xdr:cNvPr id="244" name="直線コネクタ 243"/>
        <xdr:cNvCxnSpPr/>
      </xdr:nvCxnSpPr>
      <xdr:spPr>
        <a:xfrm>
          <a:off x="14782800" y="96779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148861</xdr:rowOff>
    </xdr:from>
    <xdr:ext cx="736600" cy="259045"/>
    <xdr:sp macro="" textlink="">
      <xdr:nvSpPr>
        <xdr:cNvPr id="246" name="テキスト ボックス 245"/>
        <xdr:cNvSpPr txBox="1"/>
      </xdr:nvSpPr>
      <xdr:spPr>
        <a:xfrm>
          <a:off x="15290800" y="9750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76708</xdr:rowOff>
    </xdr:from>
    <xdr:to>
      <xdr:col>73</xdr:col>
      <xdr:colOff>180975</xdr:colOff>
      <xdr:row>56</xdr:row>
      <xdr:rowOff>81280</xdr:rowOff>
    </xdr:to>
    <xdr:cxnSp macro="">
      <xdr:nvCxnSpPr>
        <xdr:cNvPr id="247" name="直線コネクタ 246"/>
        <xdr:cNvCxnSpPr/>
      </xdr:nvCxnSpPr>
      <xdr:spPr>
        <a:xfrm flipV="1">
          <a:off x="13893800" y="9677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49" name="テキスト ボックス 248"/>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81280</xdr:rowOff>
    </xdr:from>
    <xdr:to>
      <xdr:col>69</xdr:col>
      <xdr:colOff>92075</xdr:colOff>
      <xdr:row>56</xdr:row>
      <xdr:rowOff>99568</xdr:rowOff>
    </xdr:to>
    <xdr:cxnSp macro="">
      <xdr:nvCxnSpPr>
        <xdr:cNvPr id="250" name="直線コネクタ 249"/>
        <xdr:cNvCxnSpPr/>
      </xdr:nvCxnSpPr>
      <xdr:spPr>
        <a:xfrm flipV="1">
          <a:off x="13004800" y="96824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130573</xdr:rowOff>
    </xdr:from>
    <xdr:ext cx="762000" cy="259045"/>
    <xdr:sp macro="" textlink="">
      <xdr:nvSpPr>
        <xdr:cNvPr id="252" name="テキスト ボックス 251"/>
        <xdr:cNvSpPr txBox="1"/>
      </xdr:nvSpPr>
      <xdr:spPr>
        <a:xfrm>
          <a:off x="13512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140208</xdr:rowOff>
    </xdr:from>
    <xdr:to>
      <xdr:col>65</xdr:col>
      <xdr:colOff>53975</xdr:colOff>
      <xdr:row>57</xdr:row>
      <xdr:rowOff>70358</xdr:rowOff>
    </xdr:to>
    <xdr:sp macro="" textlink="">
      <xdr:nvSpPr>
        <xdr:cNvPr id="253" name="フローチャート: 判断 252"/>
        <xdr:cNvSpPr/>
      </xdr:nvSpPr>
      <xdr:spPr>
        <a:xfrm>
          <a:off x="12954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55135</xdr:rowOff>
    </xdr:from>
    <xdr:ext cx="762000" cy="259045"/>
    <xdr:sp macro="" textlink="">
      <xdr:nvSpPr>
        <xdr:cNvPr id="254" name="テキスト ボックス 253"/>
        <xdr:cNvSpPr txBox="1"/>
      </xdr:nvSpPr>
      <xdr:spPr>
        <a:xfrm>
          <a:off x="12623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60" name="楕円 259"/>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47007</xdr:rowOff>
    </xdr:from>
    <xdr:ext cx="762000" cy="259045"/>
    <xdr:sp macro="" textlink="">
      <xdr:nvSpPr>
        <xdr:cNvPr id="261" name="その他該当値テキスト"/>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35052</xdr:rowOff>
    </xdr:from>
    <xdr:to>
      <xdr:col>78</xdr:col>
      <xdr:colOff>120650</xdr:colOff>
      <xdr:row>56</xdr:row>
      <xdr:rowOff>136652</xdr:rowOff>
    </xdr:to>
    <xdr:sp macro="" textlink="">
      <xdr:nvSpPr>
        <xdr:cNvPr id="262" name="楕円 261"/>
        <xdr:cNvSpPr/>
      </xdr:nvSpPr>
      <xdr:spPr>
        <a:xfrm>
          <a:off x="15621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146829</xdr:rowOff>
    </xdr:from>
    <xdr:ext cx="736600" cy="259045"/>
    <xdr:sp macro="" textlink="">
      <xdr:nvSpPr>
        <xdr:cNvPr id="263" name="テキスト ボックス 262"/>
        <xdr:cNvSpPr txBox="1"/>
      </xdr:nvSpPr>
      <xdr:spPr>
        <a:xfrm>
          <a:off x="15290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25908</xdr:rowOff>
    </xdr:from>
    <xdr:to>
      <xdr:col>74</xdr:col>
      <xdr:colOff>31750</xdr:colOff>
      <xdr:row>56</xdr:row>
      <xdr:rowOff>127508</xdr:rowOff>
    </xdr:to>
    <xdr:sp macro="" textlink="">
      <xdr:nvSpPr>
        <xdr:cNvPr id="264" name="楕円 263"/>
        <xdr:cNvSpPr/>
      </xdr:nvSpPr>
      <xdr:spPr>
        <a:xfrm>
          <a:off x="14732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137685</xdr:rowOff>
    </xdr:from>
    <xdr:ext cx="762000" cy="259045"/>
    <xdr:sp macro="" textlink="">
      <xdr:nvSpPr>
        <xdr:cNvPr id="265" name="テキスト ボックス 264"/>
        <xdr:cNvSpPr txBox="1"/>
      </xdr:nvSpPr>
      <xdr:spPr>
        <a:xfrm>
          <a:off x="14401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66" name="楕円 265"/>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142257</xdr:rowOff>
    </xdr:from>
    <xdr:ext cx="762000" cy="259045"/>
    <xdr:sp macro="" textlink="">
      <xdr:nvSpPr>
        <xdr:cNvPr id="267" name="テキスト ボックス 266"/>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68" name="楕円 267"/>
        <xdr:cNvSpPr/>
      </xdr:nvSpPr>
      <xdr:spPr>
        <a:xfrm>
          <a:off x="12954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160545</xdr:rowOff>
    </xdr:from>
    <xdr:ext cx="762000" cy="259045"/>
    <xdr:sp macro="" textlink="">
      <xdr:nvSpPr>
        <xdr:cNvPr id="269" name="テキスト ボックス 268"/>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前年度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ポイント増加し、類似団体に比較して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ポイント低い状況にある。今後については、一部事務組合の施設老朽化に伴う負担金の増が見込まれることから、住民補助団体への補助金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削減を継続するとともにその他の補助・交付金についても削減に努める。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117856</xdr:rowOff>
    </xdr:from>
    <xdr:to>
      <xdr:col>82</xdr:col>
      <xdr:colOff>107950</xdr:colOff>
      <xdr:row>36</xdr:row>
      <xdr:rowOff>140716</xdr:rowOff>
    </xdr:to>
    <xdr:cxnSp macro="">
      <xdr:nvCxnSpPr>
        <xdr:cNvPr id="299" name="直線コネクタ 298"/>
        <xdr:cNvCxnSpPr/>
      </xdr:nvCxnSpPr>
      <xdr:spPr>
        <a:xfrm>
          <a:off x="15671800" y="629005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0" name="補助費等平均値テキスト"/>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108712</xdr:rowOff>
    </xdr:from>
    <xdr:to>
      <xdr:col>78</xdr:col>
      <xdr:colOff>69850</xdr:colOff>
      <xdr:row>36</xdr:row>
      <xdr:rowOff>117856</xdr:rowOff>
    </xdr:to>
    <xdr:cxnSp macro="">
      <xdr:nvCxnSpPr>
        <xdr:cNvPr id="302" name="直線コネクタ 301"/>
        <xdr:cNvCxnSpPr/>
      </xdr:nvCxnSpPr>
      <xdr:spPr>
        <a:xfrm>
          <a:off x="14782800" y="62809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4" name="テキスト ボックス 303"/>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108712</xdr:rowOff>
    </xdr:to>
    <xdr:cxnSp macro="">
      <xdr:nvCxnSpPr>
        <xdr:cNvPr id="305" name="直線コネクタ 304"/>
        <xdr:cNvCxnSpPr/>
      </xdr:nvCxnSpPr>
      <xdr:spPr>
        <a:xfrm>
          <a:off x="13893800" y="62763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07" name="テキスト ボックス 306"/>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36</xdr:row>
      <xdr:rowOff>113284</xdr:rowOff>
    </xdr:to>
    <xdr:cxnSp macro="">
      <xdr:nvCxnSpPr>
        <xdr:cNvPr id="308" name="直線コネクタ 307"/>
        <xdr:cNvCxnSpPr/>
      </xdr:nvCxnSpPr>
      <xdr:spPr>
        <a:xfrm flipV="1">
          <a:off x="13004800" y="62763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0" name="テキスト ボックス 309"/>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1" name="フローチャート: 判断 310"/>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2" name="テキスト ボックス 311"/>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18" name="楕円 317"/>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106443</xdr:rowOff>
    </xdr:from>
    <xdr:ext cx="762000" cy="259045"/>
    <xdr:sp macro="" textlink="">
      <xdr:nvSpPr>
        <xdr:cNvPr id="319" name="補助費等該当値テキスト"/>
        <xdr:cNvSpPr txBox="1"/>
      </xdr:nvSpPr>
      <xdr:spPr>
        <a:xfrm>
          <a:off x="16598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67056</xdr:rowOff>
    </xdr:from>
    <xdr:to>
      <xdr:col>78</xdr:col>
      <xdr:colOff>120650</xdr:colOff>
      <xdr:row>36</xdr:row>
      <xdr:rowOff>168656</xdr:rowOff>
    </xdr:to>
    <xdr:sp macro="" textlink="">
      <xdr:nvSpPr>
        <xdr:cNvPr id="320" name="楕円 319"/>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21" name="テキスト ボックス 320"/>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57912</xdr:rowOff>
    </xdr:from>
    <xdr:to>
      <xdr:col>74</xdr:col>
      <xdr:colOff>31750</xdr:colOff>
      <xdr:row>36</xdr:row>
      <xdr:rowOff>159512</xdr:rowOff>
    </xdr:to>
    <xdr:sp macro="" textlink="">
      <xdr:nvSpPr>
        <xdr:cNvPr id="322" name="楕円 321"/>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23" name="テキスト ボックス 322"/>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24" name="楕円 323"/>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25" name="テキスト ボックス 324"/>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26" name="楕円 325"/>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27" name="テキスト ボックス 326"/>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前年度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した。定時償還に係る公債費は、約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771,000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千円となっており、大型事業分の償還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開始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に伴い、前年よりも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現状がピークではあるものの、依然として高い水準であることから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、地方債発行額を抑制し、プライマリーバランス等を考慮した財政運営を行う必要がある。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96520</xdr:rowOff>
    </xdr:from>
    <xdr:to>
      <xdr:col>24</xdr:col>
      <xdr:colOff>25400</xdr:colOff>
      <xdr:row>76</xdr:row>
      <xdr:rowOff>168911</xdr:rowOff>
    </xdr:to>
    <xdr:cxnSp macro="">
      <xdr:nvCxnSpPr>
        <xdr:cNvPr id="359" name="直線コネクタ 358"/>
        <xdr:cNvCxnSpPr/>
      </xdr:nvCxnSpPr>
      <xdr:spPr>
        <a:xfrm>
          <a:off x="3987800" y="13126720"/>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60" name="公債費平均値テキスト"/>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96520</xdr:rowOff>
    </xdr:from>
    <xdr:to>
      <xdr:col>19</xdr:col>
      <xdr:colOff>187325</xdr:colOff>
      <xdr:row>76</xdr:row>
      <xdr:rowOff>111761</xdr:rowOff>
    </xdr:to>
    <xdr:cxnSp macro="">
      <xdr:nvCxnSpPr>
        <xdr:cNvPr id="362" name="直線コネクタ 361"/>
        <xdr:cNvCxnSpPr/>
      </xdr:nvCxnSpPr>
      <xdr:spPr>
        <a:xfrm flipV="1">
          <a:off x="3098800" y="131267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64" name="テキスト ボックス 363"/>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69850</xdr:rowOff>
    </xdr:from>
    <xdr:to>
      <xdr:col>15</xdr:col>
      <xdr:colOff>98425</xdr:colOff>
      <xdr:row>76</xdr:row>
      <xdr:rowOff>111761</xdr:rowOff>
    </xdr:to>
    <xdr:cxnSp macro="">
      <xdr:nvCxnSpPr>
        <xdr:cNvPr id="365" name="直線コネクタ 364"/>
        <xdr:cNvCxnSpPr/>
      </xdr:nvCxnSpPr>
      <xdr:spPr>
        <a:xfrm>
          <a:off x="2209800" y="131000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67" name="テキスト ボックス 366"/>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69850</xdr:rowOff>
    </xdr:from>
    <xdr:to>
      <xdr:col>11</xdr:col>
      <xdr:colOff>9525</xdr:colOff>
      <xdr:row>76</xdr:row>
      <xdr:rowOff>73661</xdr:rowOff>
    </xdr:to>
    <xdr:cxnSp macro="">
      <xdr:nvCxnSpPr>
        <xdr:cNvPr id="368" name="直線コネクタ 367"/>
        <xdr:cNvCxnSpPr/>
      </xdr:nvCxnSpPr>
      <xdr:spPr>
        <a:xfrm flipV="1">
          <a:off x="1320800" y="131000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70" name="テキスト ボックス 369"/>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22861</xdr:rowOff>
    </xdr:from>
    <xdr:to>
      <xdr:col>6</xdr:col>
      <xdr:colOff>171450</xdr:colOff>
      <xdr:row>77</xdr:row>
      <xdr:rowOff>124461</xdr:rowOff>
    </xdr:to>
    <xdr:sp macro="" textlink="">
      <xdr:nvSpPr>
        <xdr:cNvPr id="371" name="フローチャート: 判断 370"/>
        <xdr:cNvSpPr/>
      </xdr:nvSpPr>
      <xdr:spPr>
        <a:xfrm>
          <a:off x="1270000" y="132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109238</xdr:rowOff>
    </xdr:from>
    <xdr:ext cx="762000" cy="259045"/>
    <xdr:sp macro="" textlink="">
      <xdr:nvSpPr>
        <xdr:cNvPr id="372" name="テキスト ボックス 371"/>
        <xdr:cNvSpPr txBox="1"/>
      </xdr:nvSpPr>
      <xdr:spPr>
        <a:xfrm>
          <a:off x="939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78" name="楕円 377"/>
        <xdr:cNvSpPr/>
      </xdr:nvSpPr>
      <xdr:spPr>
        <a:xfrm>
          <a:off x="47752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134638</xdr:rowOff>
    </xdr:from>
    <xdr:ext cx="762000" cy="259045"/>
    <xdr:sp macro="" textlink="">
      <xdr:nvSpPr>
        <xdr:cNvPr id="379" name="公債費該当値テキスト"/>
        <xdr:cNvSpPr txBox="1"/>
      </xdr:nvSpPr>
      <xdr:spPr>
        <a:xfrm>
          <a:off x="4914900" y="129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45720</xdr:rowOff>
    </xdr:from>
    <xdr:to>
      <xdr:col>20</xdr:col>
      <xdr:colOff>38100</xdr:colOff>
      <xdr:row>76</xdr:row>
      <xdr:rowOff>147320</xdr:rowOff>
    </xdr:to>
    <xdr:sp macro="" textlink="">
      <xdr:nvSpPr>
        <xdr:cNvPr id="380" name="楕円 379"/>
        <xdr:cNvSpPr/>
      </xdr:nvSpPr>
      <xdr:spPr>
        <a:xfrm>
          <a:off x="3937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81" name="テキスト ボックス 380"/>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60961</xdr:rowOff>
    </xdr:from>
    <xdr:to>
      <xdr:col>15</xdr:col>
      <xdr:colOff>149225</xdr:colOff>
      <xdr:row>76</xdr:row>
      <xdr:rowOff>162561</xdr:rowOff>
    </xdr:to>
    <xdr:sp macro="" textlink="">
      <xdr:nvSpPr>
        <xdr:cNvPr id="382" name="楕円 381"/>
        <xdr:cNvSpPr/>
      </xdr:nvSpPr>
      <xdr:spPr>
        <a:xfrm>
          <a:off x="3048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1287</xdr:rowOff>
    </xdr:from>
    <xdr:ext cx="762000" cy="259045"/>
    <xdr:sp macro="" textlink="">
      <xdr:nvSpPr>
        <xdr:cNvPr id="383" name="テキスト ボックス 382"/>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19050</xdr:rowOff>
    </xdr:from>
    <xdr:to>
      <xdr:col>11</xdr:col>
      <xdr:colOff>60325</xdr:colOff>
      <xdr:row>76</xdr:row>
      <xdr:rowOff>120650</xdr:rowOff>
    </xdr:to>
    <xdr:sp macro="" textlink="">
      <xdr:nvSpPr>
        <xdr:cNvPr id="384" name="楕円 383"/>
        <xdr:cNvSpPr/>
      </xdr:nvSpPr>
      <xdr:spPr>
        <a:xfrm>
          <a:off x="2159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130827</xdr:rowOff>
    </xdr:from>
    <xdr:ext cx="762000" cy="259045"/>
    <xdr:sp macro="" textlink="">
      <xdr:nvSpPr>
        <xdr:cNvPr id="385" name="テキスト ボックス 384"/>
        <xdr:cNvSpPr txBox="1"/>
      </xdr:nvSpPr>
      <xdr:spPr>
        <a:xfrm>
          <a:off x="1828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22861</xdr:rowOff>
    </xdr:from>
    <xdr:to>
      <xdr:col>6</xdr:col>
      <xdr:colOff>171450</xdr:colOff>
      <xdr:row>76</xdr:row>
      <xdr:rowOff>124461</xdr:rowOff>
    </xdr:to>
    <xdr:sp macro="" textlink="">
      <xdr:nvSpPr>
        <xdr:cNvPr id="386" name="楕円 385"/>
        <xdr:cNvSpPr/>
      </xdr:nvSpPr>
      <xdr:spPr>
        <a:xfrm>
          <a:off x="1270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134637</xdr:rowOff>
    </xdr:from>
    <xdr:ext cx="762000" cy="259045"/>
    <xdr:sp macro="" textlink="">
      <xdr:nvSpPr>
        <xdr:cNvPr id="387" name="テキスト ボックス 386"/>
        <xdr:cNvSpPr txBox="1"/>
      </xdr:nvSpPr>
      <xdr:spPr>
        <a:xfrm>
          <a:off x="939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前年度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ポイント増加し、類似団体に比較して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ポイント高い状況にある。主な要因としては、物件費である。物件費については、事業の見直し等を行い、経常経費の削減に努める。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156392</xdr:rowOff>
    </xdr:from>
    <xdr:to>
      <xdr:col>82</xdr:col>
      <xdr:colOff>107950</xdr:colOff>
      <xdr:row>77</xdr:row>
      <xdr:rowOff>37193</xdr:rowOff>
    </xdr:to>
    <xdr:cxnSp macro="">
      <xdr:nvCxnSpPr>
        <xdr:cNvPr id="422" name="直線コネクタ 421"/>
        <xdr:cNvCxnSpPr/>
      </xdr:nvCxnSpPr>
      <xdr:spPr>
        <a:xfrm>
          <a:off x="15671800" y="13186592"/>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7818</xdr:rowOff>
    </xdr:from>
    <xdr:ext cx="762000" cy="259045"/>
    <xdr:sp macro="" textlink="">
      <xdr:nvSpPr>
        <xdr:cNvPr id="423" name="公債費以外平均値テキスト"/>
        <xdr:cNvSpPr txBox="1"/>
      </xdr:nvSpPr>
      <xdr:spPr>
        <a:xfrm>
          <a:off x="16598900" y="12866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91077</xdr:rowOff>
    </xdr:from>
    <xdr:to>
      <xdr:col>78</xdr:col>
      <xdr:colOff>69850</xdr:colOff>
      <xdr:row>76</xdr:row>
      <xdr:rowOff>156392</xdr:rowOff>
    </xdr:to>
    <xdr:cxnSp macro="">
      <xdr:nvCxnSpPr>
        <xdr:cNvPr id="425" name="直線コネクタ 424"/>
        <xdr:cNvCxnSpPr/>
      </xdr:nvCxnSpPr>
      <xdr:spPr>
        <a:xfrm>
          <a:off x="14782800" y="1312127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57349</xdr:rowOff>
    </xdr:from>
    <xdr:ext cx="736600" cy="259045"/>
    <xdr:sp macro="" textlink="">
      <xdr:nvSpPr>
        <xdr:cNvPr id="427" name="テキスト ボックス 426"/>
        <xdr:cNvSpPr txBox="1"/>
      </xdr:nvSpPr>
      <xdr:spPr>
        <a:xfrm>
          <a:off x="15290800" y="1274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64951</xdr:rowOff>
    </xdr:from>
    <xdr:to>
      <xdr:col>73</xdr:col>
      <xdr:colOff>180975</xdr:colOff>
      <xdr:row>76</xdr:row>
      <xdr:rowOff>91077</xdr:rowOff>
    </xdr:to>
    <xdr:cxnSp macro="">
      <xdr:nvCxnSpPr>
        <xdr:cNvPr id="428" name="直線コネクタ 427"/>
        <xdr:cNvCxnSpPr/>
      </xdr:nvCxnSpPr>
      <xdr:spPr>
        <a:xfrm>
          <a:off x="13893800" y="130951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14894</xdr:rowOff>
    </xdr:from>
    <xdr:ext cx="762000" cy="259045"/>
    <xdr:sp macro="" textlink="">
      <xdr:nvSpPr>
        <xdr:cNvPr id="430" name="テキスト ボックス 429"/>
        <xdr:cNvSpPr txBox="1"/>
      </xdr:nvSpPr>
      <xdr:spPr>
        <a:xfrm>
          <a:off x="14401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64951</xdr:rowOff>
    </xdr:from>
    <xdr:to>
      <xdr:col>69</xdr:col>
      <xdr:colOff>92075</xdr:colOff>
      <xdr:row>77</xdr:row>
      <xdr:rowOff>14332</xdr:rowOff>
    </xdr:to>
    <xdr:cxnSp macro="">
      <xdr:nvCxnSpPr>
        <xdr:cNvPr id="431" name="直線コネクタ 430"/>
        <xdr:cNvCxnSpPr/>
      </xdr:nvCxnSpPr>
      <xdr:spPr>
        <a:xfrm flipV="1">
          <a:off x="13004800" y="13095151"/>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121030</xdr:rowOff>
    </xdr:from>
    <xdr:ext cx="762000" cy="259045"/>
    <xdr:sp macro="" textlink="">
      <xdr:nvSpPr>
        <xdr:cNvPr id="433" name="テキスト ボックス 432"/>
        <xdr:cNvSpPr txBox="1"/>
      </xdr:nvSpPr>
      <xdr:spPr>
        <a:xfrm>
          <a:off x="13512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81099</xdr:rowOff>
    </xdr:from>
    <xdr:to>
      <xdr:col>65</xdr:col>
      <xdr:colOff>53975</xdr:colOff>
      <xdr:row>76</xdr:row>
      <xdr:rowOff>11249</xdr:rowOff>
    </xdr:to>
    <xdr:sp macro="" textlink="">
      <xdr:nvSpPr>
        <xdr:cNvPr id="434" name="フローチャート: 判断 433"/>
        <xdr:cNvSpPr/>
      </xdr:nvSpPr>
      <xdr:spPr>
        <a:xfrm>
          <a:off x="12954000" y="12939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21426</xdr:rowOff>
    </xdr:from>
    <xdr:ext cx="762000" cy="259045"/>
    <xdr:sp macro="" textlink="">
      <xdr:nvSpPr>
        <xdr:cNvPr id="435" name="テキスト ボックス 434"/>
        <xdr:cNvSpPr txBox="1"/>
      </xdr:nvSpPr>
      <xdr:spPr>
        <a:xfrm>
          <a:off x="12623800" y="1270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157843</xdr:rowOff>
    </xdr:from>
    <xdr:to>
      <xdr:col>82</xdr:col>
      <xdr:colOff>158750</xdr:colOff>
      <xdr:row>77</xdr:row>
      <xdr:rowOff>87993</xdr:rowOff>
    </xdr:to>
    <xdr:sp macro="" textlink="">
      <xdr:nvSpPr>
        <xdr:cNvPr id="441" name="楕円 440"/>
        <xdr:cNvSpPr/>
      </xdr:nvSpPr>
      <xdr:spPr>
        <a:xfrm>
          <a:off x="164592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129920</xdr:rowOff>
    </xdr:from>
    <xdr:ext cx="762000" cy="259045"/>
    <xdr:sp macro="" textlink="">
      <xdr:nvSpPr>
        <xdr:cNvPr id="442" name="公債費以外該当値テキスト"/>
        <xdr:cNvSpPr txBox="1"/>
      </xdr:nvSpPr>
      <xdr:spPr>
        <a:xfrm>
          <a:off x="16598900" y="1316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105592</xdr:rowOff>
    </xdr:from>
    <xdr:to>
      <xdr:col>78</xdr:col>
      <xdr:colOff>120650</xdr:colOff>
      <xdr:row>77</xdr:row>
      <xdr:rowOff>35742</xdr:rowOff>
    </xdr:to>
    <xdr:sp macro="" textlink="">
      <xdr:nvSpPr>
        <xdr:cNvPr id="443" name="楕円 442"/>
        <xdr:cNvSpPr/>
      </xdr:nvSpPr>
      <xdr:spPr>
        <a:xfrm>
          <a:off x="15621000" y="1313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20519</xdr:rowOff>
    </xdr:from>
    <xdr:ext cx="736600" cy="259045"/>
    <xdr:sp macro="" textlink="">
      <xdr:nvSpPr>
        <xdr:cNvPr id="444" name="テキスト ボックス 443"/>
        <xdr:cNvSpPr txBox="1"/>
      </xdr:nvSpPr>
      <xdr:spPr>
        <a:xfrm>
          <a:off x="15290800" y="13222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40277</xdr:rowOff>
    </xdr:from>
    <xdr:to>
      <xdr:col>74</xdr:col>
      <xdr:colOff>31750</xdr:colOff>
      <xdr:row>76</xdr:row>
      <xdr:rowOff>141877</xdr:rowOff>
    </xdr:to>
    <xdr:sp macro="" textlink="">
      <xdr:nvSpPr>
        <xdr:cNvPr id="445" name="楕円 444"/>
        <xdr:cNvSpPr/>
      </xdr:nvSpPr>
      <xdr:spPr>
        <a:xfrm>
          <a:off x="14732000" y="130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126654</xdr:rowOff>
    </xdr:from>
    <xdr:ext cx="762000" cy="259045"/>
    <xdr:sp macro="" textlink="">
      <xdr:nvSpPr>
        <xdr:cNvPr id="446" name="テキスト ボックス 445"/>
        <xdr:cNvSpPr txBox="1"/>
      </xdr:nvSpPr>
      <xdr:spPr>
        <a:xfrm>
          <a:off x="14401800" y="1315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14151</xdr:rowOff>
    </xdr:from>
    <xdr:to>
      <xdr:col>69</xdr:col>
      <xdr:colOff>142875</xdr:colOff>
      <xdr:row>76</xdr:row>
      <xdr:rowOff>115751</xdr:rowOff>
    </xdr:to>
    <xdr:sp macro="" textlink="">
      <xdr:nvSpPr>
        <xdr:cNvPr id="447" name="楕円 446"/>
        <xdr:cNvSpPr/>
      </xdr:nvSpPr>
      <xdr:spPr>
        <a:xfrm>
          <a:off x="13843000" y="130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100528</xdr:rowOff>
    </xdr:from>
    <xdr:ext cx="762000" cy="259045"/>
    <xdr:sp macro="" textlink="">
      <xdr:nvSpPr>
        <xdr:cNvPr id="448" name="テキスト ボックス 447"/>
        <xdr:cNvSpPr txBox="1"/>
      </xdr:nvSpPr>
      <xdr:spPr>
        <a:xfrm>
          <a:off x="13512800" y="1313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134982</xdr:rowOff>
    </xdr:from>
    <xdr:to>
      <xdr:col>65</xdr:col>
      <xdr:colOff>53975</xdr:colOff>
      <xdr:row>77</xdr:row>
      <xdr:rowOff>65132</xdr:rowOff>
    </xdr:to>
    <xdr:sp macro="" textlink="">
      <xdr:nvSpPr>
        <xdr:cNvPr id="449" name="楕円 448"/>
        <xdr:cNvSpPr/>
      </xdr:nvSpPr>
      <xdr:spPr>
        <a:xfrm>
          <a:off x="12954000" y="1316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49909</xdr:rowOff>
    </xdr:from>
    <xdr:ext cx="762000" cy="259045"/>
    <xdr:sp macro="" textlink="">
      <xdr:nvSpPr>
        <xdr:cNvPr id="450" name="テキスト ボックス 449"/>
        <xdr:cNvSpPr txBox="1"/>
      </xdr:nvSpPr>
      <xdr:spPr>
        <a:xfrm>
          <a:off x="12623800" y="1325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大分県九重町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91306</xdr:rowOff>
    </xdr:from>
    <xdr:to>
      <xdr:col>29</xdr:col>
      <xdr:colOff>127000</xdr:colOff>
      <xdr:row>17</xdr:row>
      <xdr:rowOff>99958</xdr:rowOff>
    </xdr:to>
    <xdr:cxnSp macro="">
      <xdr:nvCxnSpPr>
        <xdr:cNvPr id="46" name="直線コネクタ 45"/>
        <xdr:cNvCxnSpPr/>
      </xdr:nvCxnSpPr>
      <xdr:spPr bwMode="auto">
        <a:xfrm flipV="1">
          <a:off x="5003800" y="3053581"/>
          <a:ext cx="647700" cy="8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95124</xdr:rowOff>
    </xdr:from>
    <xdr:ext cx="762000" cy="259045"/>
    <xdr:sp macro="" textlink="">
      <xdr:nvSpPr>
        <xdr:cNvPr id="47" name="人口1人当たり決算額の推移平均値テキスト130"/>
        <xdr:cNvSpPr txBox="1"/>
      </xdr:nvSpPr>
      <xdr:spPr>
        <a:xfrm>
          <a:off x="5740400" y="2714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99958</xdr:rowOff>
    </xdr:from>
    <xdr:to>
      <xdr:col>26</xdr:col>
      <xdr:colOff>50800</xdr:colOff>
      <xdr:row>17</xdr:row>
      <xdr:rowOff>117286</xdr:rowOff>
    </xdr:to>
    <xdr:cxnSp macro="">
      <xdr:nvCxnSpPr>
        <xdr:cNvPr id="49" name="直線コネクタ 48"/>
        <xdr:cNvCxnSpPr/>
      </xdr:nvCxnSpPr>
      <xdr:spPr bwMode="auto">
        <a:xfrm flipV="1">
          <a:off x="4305300" y="3062233"/>
          <a:ext cx="698500" cy="17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40875</xdr:rowOff>
    </xdr:from>
    <xdr:ext cx="736600" cy="259045"/>
    <xdr:sp macro="" textlink="">
      <xdr:nvSpPr>
        <xdr:cNvPr id="51" name="テキスト ボックス 50"/>
        <xdr:cNvSpPr txBox="1"/>
      </xdr:nvSpPr>
      <xdr:spPr>
        <a:xfrm>
          <a:off x="4622800" y="266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117286</xdr:rowOff>
    </xdr:from>
    <xdr:to>
      <xdr:col>22</xdr:col>
      <xdr:colOff>114300</xdr:colOff>
      <xdr:row>17</xdr:row>
      <xdr:rowOff>135140</xdr:rowOff>
    </xdr:to>
    <xdr:cxnSp macro="">
      <xdr:nvCxnSpPr>
        <xdr:cNvPr id="52" name="直線コネクタ 51"/>
        <xdr:cNvCxnSpPr/>
      </xdr:nvCxnSpPr>
      <xdr:spPr bwMode="auto">
        <a:xfrm flipV="1">
          <a:off x="3606800" y="3079561"/>
          <a:ext cx="698500" cy="17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60369</xdr:rowOff>
    </xdr:from>
    <xdr:ext cx="762000" cy="259045"/>
    <xdr:sp macro="" textlink="">
      <xdr:nvSpPr>
        <xdr:cNvPr id="54" name="テキスト ボックス 53"/>
        <xdr:cNvSpPr txBox="1"/>
      </xdr:nvSpPr>
      <xdr:spPr>
        <a:xfrm>
          <a:off x="39243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135140</xdr:rowOff>
    </xdr:from>
    <xdr:to>
      <xdr:col>18</xdr:col>
      <xdr:colOff>177800</xdr:colOff>
      <xdr:row>17</xdr:row>
      <xdr:rowOff>164710</xdr:rowOff>
    </xdr:to>
    <xdr:cxnSp macro="">
      <xdr:nvCxnSpPr>
        <xdr:cNvPr id="55" name="直線コネクタ 54"/>
        <xdr:cNvCxnSpPr/>
      </xdr:nvCxnSpPr>
      <xdr:spPr bwMode="auto">
        <a:xfrm flipV="1">
          <a:off x="2908300" y="3097415"/>
          <a:ext cx="698500" cy="29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76811</xdr:rowOff>
    </xdr:from>
    <xdr:ext cx="762000" cy="259045"/>
    <xdr:sp macro="" textlink="">
      <xdr:nvSpPr>
        <xdr:cNvPr id="57" name="テキスト ボックス 56"/>
        <xdr:cNvSpPr txBox="1"/>
      </xdr:nvSpPr>
      <xdr:spPr>
        <a:xfrm>
          <a:off x="32258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35483</xdr:rowOff>
    </xdr:from>
    <xdr:to>
      <xdr:col>15</xdr:col>
      <xdr:colOff>101600</xdr:colOff>
      <xdr:row>18</xdr:row>
      <xdr:rowOff>137082</xdr:rowOff>
    </xdr:to>
    <xdr:sp macro="" textlink="">
      <xdr:nvSpPr>
        <xdr:cNvPr id="58" name="フローチャート: 判断 57"/>
        <xdr:cNvSpPr/>
      </xdr:nvSpPr>
      <xdr:spPr bwMode="auto">
        <a:xfrm>
          <a:off x="2857500" y="3169208"/>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121860</xdr:rowOff>
    </xdr:from>
    <xdr:ext cx="762000" cy="259045"/>
    <xdr:sp macro="" textlink="">
      <xdr:nvSpPr>
        <xdr:cNvPr id="59" name="テキスト ボックス 58"/>
        <xdr:cNvSpPr txBox="1"/>
      </xdr:nvSpPr>
      <xdr:spPr>
        <a:xfrm>
          <a:off x="2527300" y="325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40506</xdr:rowOff>
    </xdr:from>
    <xdr:to>
      <xdr:col>29</xdr:col>
      <xdr:colOff>177800</xdr:colOff>
      <xdr:row>17</xdr:row>
      <xdr:rowOff>142106</xdr:rowOff>
    </xdr:to>
    <xdr:sp macro="" textlink="">
      <xdr:nvSpPr>
        <xdr:cNvPr id="65" name="楕円 64"/>
        <xdr:cNvSpPr/>
      </xdr:nvSpPr>
      <xdr:spPr bwMode="auto">
        <a:xfrm>
          <a:off x="5600700" y="3002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12583</xdr:rowOff>
    </xdr:from>
    <xdr:ext cx="762000" cy="259045"/>
    <xdr:sp macro="" textlink="">
      <xdr:nvSpPr>
        <xdr:cNvPr id="66" name="人口1人当たり決算額の推移該当値テキスト130"/>
        <xdr:cNvSpPr txBox="1"/>
      </xdr:nvSpPr>
      <xdr:spPr>
        <a:xfrm>
          <a:off x="5740400" y="297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49158</xdr:rowOff>
    </xdr:from>
    <xdr:to>
      <xdr:col>26</xdr:col>
      <xdr:colOff>101600</xdr:colOff>
      <xdr:row>17</xdr:row>
      <xdr:rowOff>150758</xdr:rowOff>
    </xdr:to>
    <xdr:sp macro="" textlink="">
      <xdr:nvSpPr>
        <xdr:cNvPr id="67" name="楕円 66"/>
        <xdr:cNvSpPr/>
      </xdr:nvSpPr>
      <xdr:spPr bwMode="auto">
        <a:xfrm>
          <a:off x="4953000" y="3011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135535</xdr:rowOff>
    </xdr:from>
    <xdr:ext cx="736600" cy="259045"/>
    <xdr:sp macro="" textlink="">
      <xdr:nvSpPr>
        <xdr:cNvPr id="68" name="テキスト ボックス 67"/>
        <xdr:cNvSpPr txBox="1"/>
      </xdr:nvSpPr>
      <xdr:spPr>
        <a:xfrm>
          <a:off x="4622800" y="3097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66486</xdr:rowOff>
    </xdr:from>
    <xdr:to>
      <xdr:col>22</xdr:col>
      <xdr:colOff>165100</xdr:colOff>
      <xdr:row>17</xdr:row>
      <xdr:rowOff>168086</xdr:rowOff>
    </xdr:to>
    <xdr:sp macro="" textlink="">
      <xdr:nvSpPr>
        <xdr:cNvPr id="69" name="楕円 68"/>
        <xdr:cNvSpPr/>
      </xdr:nvSpPr>
      <xdr:spPr bwMode="auto">
        <a:xfrm>
          <a:off x="4254500" y="3028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152863</xdr:rowOff>
    </xdr:from>
    <xdr:ext cx="762000" cy="259045"/>
    <xdr:sp macro="" textlink="">
      <xdr:nvSpPr>
        <xdr:cNvPr id="70" name="テキスト ボックス 69"/>
        <xdr:cNvSpPr txBox="1"/>
      </xdr:nvSpPr>
      <xdr:spPr>
        <a:xfrm>
          <a:off x="3924300" y="311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84340</xdr:rowOff>
    </xdr:from>
    <xdr:to>
      <xdr:col>19</xdr:col>
      <xdr:colOff>38100</xdr:colOff>
      <xdr:row>18</xdr:row>
      <xdr:rowOff>14490</xdr:rowOff>
    </xdr:to>
    <xdr:sp macro="" textlink="">
      <xdr:nvSpPr>
        <xdr:cNvPr id="71" name="楕円 70"/>
        <xdr:cNvSpPr/>
      </xdr:nvSpPr>
      <xdr:spPr bwMode="auto">
        <a:xfrm>
          <a:off x="3556000" y="3046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170717</xdr:rowOff>
    </xdr:from>
    <xdr:ext cx="762000" cy="259045"/>
    <xdr:sp macro="" textlink="">
      <xdr:nvSpPr>
        <xdr:cNvPr id="72" name="テキスト ボックス 71"/>
        <xdr:cNvSpPr txBox="1"/>
      </xdr:nvSpPr>
      <xdr:spPr>
        <a:xfrm>
          <a:off x="3225800" y="313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113910</xdr:rowOff>
    </xdr:from>
    <xdr:to>
      <xdr:col>15</xdr:col>
      <xdr:colOff>101600</xdr:colOff>
      <xdr:row>18</xdr:row>
      <xdr:rowOff>44060</xdr:rowOff>
    </xdr:to>
    <xdr:sp macro="" textlink="">
      <xdr:nvSpPr>
        <xdr:cNvPr id="73" name="楕円 72"/>
        <xdr:cNvSpPr/>
      </xdr:nvSpPr>
      <xdr:spPr bwMode="auto">
        <a:xfrm>
          <a:off x="2857500" y="3076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54237</xdr:rowOff>
    </xdr:from>
    <xdr:ext cx="762000" cy="259045"/>
    <xdr:sp macro="" textlink="">
      <xdr:nvSpPr>
        <xdr:cNvPr id="74" name="テキスト ボックス 73"/>
        <xdr:cNvSpPr txBox="1"/>
      </xdr:nvSpPr>
      <xdr:spPr>
        <a:xfrm>
          <a:off x="2527300" y="284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98882</xdr:rowOff>
    </xdr:from>
    <xdr:to>
      <xdr:col>29</xdr:col>
      <xdr:colOff>127000</xdr:colOff>
      <xdr:row>35</xdr:row>
      <xdr:rowOff>146877</xdr:rowOff>
    </xdr:to>
    <xdr:cxnSp macro="">
      <xdr:nvCxnSpPr>
        <xdr:cNvPr id="108" name="直線コネクタ 107"/>
        <xdr:cNvCxnSpPr/>
      </xdr:nvCxnSpPr>
      <xdr:spPr bwMode="auto">
        <a:xfrm flipV="1">
          <a:off x="5003800" y="6709232"/>
          <a:ext cx="647700" cy="47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67537</xdr:rowOff>
    </xdr:from>
    <xdr:ext cx="762000" cy="259045"/>
    <xdr:sp macro="" textlink="">
      <xdr:nvSpPr>
        <xdr:cNvPr id="109" name="人口1人当たり決算額の推移平均値テキスト445"/>
        <xdr:cNvSpPr txBox="1"/>
      </xdr:nvSpPr>
      <xdr:spPr>
        <a:xfrm>
          <a:off x="5740400" y="6334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146877</xdr:rowOff>
    </xdr:from>
    <xdr:to>
      <xdr:col>26</xdr:col>
      <xdr:colOff>50800</xdr:colOff>
      <xdr:row>35</xdr:row>
      <xdr:rowOff>160572</xdr:rowOff>
    </xdr:to>
    <xdr:cxnSp macro="">
      <xdr:nvCxnSpPr>
        <xdr:cNvPr id="111" name="直線コネクタ 110"/>
        <xdr:cNvCxnSpPr/>
      </xdr:nvCxnSpPr>
      <xdr:spPr bwMode="auto">
        <a:xfrm flipV="1">
          <a:off x="4305300" y="6757227"/>
          <a:ext cx="698500" cy="13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328871</xdr:rowOff>
    </xdr:from>
    <xdr:ext cx="736600" cy="259045"/>
    <xdr:sp macro="" textlink="">
      <xdr:nvSpPr>
        <xdr:cNvPr id="113" name="テキスト ボックス 112"/>
        <xdr:cNvSpPr txBox="1"/>
      </xdr:nvSpPr>
      <xdr:spPr>
        <a:xfrm>
          <a:off x="4622800" y="625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160572</xdr:rowOff>
    </xdr:from>
    <xdr:to>
      <xdr:col>22</xdr:col>
      <xdr:colOff>114300</xdr:colOff>
      <xdr:row>35</xdr:row>
      <xdr:rowOff>175507</xdr:rowOff>
    </xdr:to>
    <xdr:cxnSp macro="">
      <xdr:nvCxnSpPr>
        <xdr:cNvPr id="114" name="直線コネクタ 113"/>
        <xdr:cNvCxnSpPr/>
      </xdr:nvCxnSpPr>
      <xdr:spPr bwMode="auto">
        <a:xfrm flipV="1">
          <a:off x="3606800" y="6770922"/>
          <a:ext cx="698500" cy="149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8080</xdr:rowOff>
    </xdr:from>
    <xdr:ext cx="762000" cy="259045"/>
    <xdr:sp macro="" textlink="">
      <xdr:nvSpPr>
        <xdr:cNvPr id="116" name="テキスト ボックス 115"/>
        <xdr:cNvSpPr txBox="1"/>
      </xdr:nvSpPr>
      <xdr:spPr>
        <a:xfrm>
          <a:off x="3924300" y="6275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175507</xdr:rowOff>
    </xdr:from>
    <xdr:to>
      <xdr:col>18</xdr:col>
      <xdr:colOff>177800</xdr:colOff>
      <xdr:row>35</xdr:row>
      <xdr:rowOff>191182</xdr:rowOff>
    </xdr:to>
    <xdr:cxnSp macro="">
      <xdr:nvCxnSpPr>
        <xdr:cNvPr id="117" name="直線コネクタ 116"/>
        <xdr:cNvCxnSpPr/>
      </xdr:nvCxnSpPr>
      <xdr:spPr bwMode="auto">
        <a:xfrm flipV="1">
          <a:off x="2908300" y="6785857"/>
          <a:ext cx="698500" cy="15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28131</xdr:rowOff>
    </xdr:from>
    <xdr:ext cx="762000" cy="259045"/>
    <xdr:sp macro="" textlink="">
      <xdr:nvSpPr>
        <xdr:cNvPr id="119" name="テキスト ボックス 118"/>
        <xdr:cNvSpPr txBox="1"/>
      </xdr:nvSpPr>
      <xdr:spPr>
        <a:xfrm>
          <a:off x="32258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243350</xdr:rowOff>
    </xdr:from>
    <xdr:to>
      <xdr:col>15</xdr:col>
      <xdr:colOff>101600</xdr:colOff>
      <xdr:row>35</xdr:row>
      <xdr:rowOff>2050</xdr:rowOff>
    </xdr:to>
    <xdr:sp macro="" textlink="">
      <xdr:nvSpPr>
        <xdr:cNvPr id="120" name="フローチャート: 判断 119"/>
        <xdr:cNvSpPr/>
      </xdr:nvSpPr>
      <xdr:spPr bwMode="auto">
        <a:xfrm>
          <a:off x="2857500" y="6510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12227</xdr:rowOff>
    </xdr:from>
    <xdr:ext cx="762000" cy="259045"/>
    <xdr:sp macro="" textlink="">
      <xdr:nvSpPr>
        <xdr:cNvPr id="121" name="テキスト ボックス 120"/>
        <xdr:cNvSpPr txBox="1"/>
      </xdr:nvSpPr>
      <xdr:spPr>
        <a:xfrm>
          <a:off x="2527300" y="62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48082</xdr:rowOff>
    </xdr:from>
    <xdr:to>
      <xdr:col>29</xdr:col>
      <xdr:colOff>177800</xdr:colOff>
      <xdr:row>35</xdr:row>
      <xdr:rowOff>149682</xdr:rowOff>
    </xdr:to>
    <xdr:sp macro="" textlink="">
      <xdr:nvSpPr>
        <xdr:cNvPr id="127" name="楕円 126"/>
        <xdr:cNvSpPr/>
      </xdr:nvSpPr>
      <xdr:spPr bwMode="auto">
        <a:xfrm>
          <a:off x="5600700" y="6658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20159</xdr:rowOff>
    </xdr:from>
    <xdr:ext cx="762000" cy="259045"/>
    <xdr:sp macro="" textlink="">
      <xdr:nvSpPr>
        <xdr:cNvPr id="128" name="人口1人当たり決算額の推移該当値テキスト445"/>
        <xdr:cNvSpPr txBox="1"/>
      </xdr:nvSpPr>
      <xdr:spPr>
        <a:xfrm>
          <a:off x="5740400" y="6630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96077</xdr:rowOff>
    </xdr:from>
    <xdr:to>
      <xdr:col>26</xdr:col>
      <xdr:colOff>101600</xdr:colOff>
      <xdr:row>35</xdr:row>
      <xdr:rowOff>197677</xdr:rowOff>
    </xdr:to>
    <xdr:sp macro="" textlink="">
      <xdr:nvSpPr>
        <xdr:cNvPr id="129" name="楕円 128"/>
        <xdr:cNvSpPr/>
      </xdr:nvSpPr>
      <xdr:spPr bwMode="auto">
        <a:xfrm>
          <a:off x="4953000" y="6706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182454</xdr:rowOff>
    </xdr:from>
    <xdr:ext cx="736600" cy="259045"/>
    <xdr:sp macro="" textlink="">
      <xdr:nvSpPr>
        <xdr:cNvPr id="130" name="テキスト ボックス 129"/>
        <xdr:cNvSpPr txBox="1"/>
      </xdr:nvSpPr>
      <xdr:spPr>
        <a:xfrm>
          <a:off x="4622800" y="6792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109772</xdr:rowOff>
    </xdr:from>
    <xdr:to>
      <xdr:col>22</xdr:col>
      <xdr:colOff>165100</xdr:colOff>
      <xdr:row>35</xdr:row>
      <xdr:rowOff>211372</xdr:rowOff>
    </xdr:to>
    <xdr:sp macro="" textlink="">
      <xdr:nvSpPr>
        <xdr:cNvPr id="131" name="楕円 130"/>
        <xdr:cNvSpPr/>
      </xdr:nvSpPr>
      <xdr:spPr bwMode="auto">
        <a:xfrm>
          <a:off x="4254500" y="6720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196149</xdr:rowOff>
    </xdr:from>
    <xdr:ext cx="762000" cy="259045"/>
    <xdr:sp macro="" textlink="">
      <xdr:nvSpPr>
        <xdr:cNvPr id="132" name="テキスト ボックス 131"/>
        <xdr:cNvSpPr txBox="1"/>
      </xdr:nvSpPr>
      <xdr:spPr>
        <a:xfrm>
          <a:off x="3924300" y="680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124707</xdr:rowOff>
    </xdr:from>
    <xdr:to>
      <xdr:col>19</xdr:col>
      <xdr:colOff>38100</xdr:colOff>
      <xdr:row>35</xdr:row>
      <xdr:rowOff>226307</xdr:rowOff>
    </xdr:to>
    <xdr:sp macro="" textlink="">
      <xdr:nvSpPr>
        <xdr:cNvPr id="133" name="楕円 132"/>
        <xdr:cNvSpPr/>
      </xdr:nvSpPr>
      <xdr:spPr bwMode="auto">
        <a:xfrm>
          <a:off x="3556000" y="6735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211084</xdr:rowOff>
    </xdr:from>
    <xdr:ext cx="762000" cy="259045"/>
    <xdr:sp macro="" textlink="">
      <xdr:nvSpPr>
        <xdr:cNvPr id="134" name="テキスト ボックス 133"/>
        <xdr:cNvSpPr txBox="1"/>
      </xdr:nvSpPr>
      <xdr:spPr>
        <a:xfrm>
          <a:off x="3225800" y="682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140382</xdr:rowOff>
    </xdr:from>
    <xdr:to>
      <xdr:col>15</xdr:col>
      <xdr:colOff>101600</xdr:colOff>
      <xdr:row>35</xdr:row>
      <xdr:rowOff>241982</xdr:rowOff>
    </xdr:to>
    <xdr:sp macro="" textlink="">
      <xdr:nvSpPr>
        <xdr:cNvPr id="135" name="楕円 134"/>
        <xdr:cNvSpPr/>
      </xdr:nvSpPr>
      <xdr:spPr bwMode="auto">
        <a:xfrm>
          <a:off x="2857500" y="6750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226759</xdr:rowOff>
    </xdr:from>
    <xdr:ext cx="762000" cy="259045"/>
    <xdr:sp macro="" textlink="">
      <xdr:nvSpPr>
        <xdr:cNvPr id="136" name="テキスト ボックス 135"/>
        <xdr:cNvSpPr txBox="1"/>
      </xdr:nvSpPr>
      <xdr:spPr>
        <a:xfrm>
          <a:off x="2527300" y="683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大分県九重町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9,530
9,435
271.37
7,747,111
7,217,702
363,058
3,980,353
6,284,716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34917</xdr:rowOff>
    </xdr:from>
    <xdr:to>
      <xdr:col>24</xdr:col>
      <xdr:colOff>63500</xdr:colOff>
      <xdr:row>36</xdr:row>
      <xdr:rowOff>37668</xdr:rowOff>
    </xdr:to>
    <xdr:cxnSp macro="">
      <xdr:nvCxnSpPr>
        <xdr:cNvPr id="61" name="直線コネクタ 60"/>
        <xdr:cNvCxnSpPr/>
      </xdr:nvCxnSpPr>
      <xdr:spPr>
        <a:xfrm flipV="1">
          <a:off x="3797300" y="6207117"/>
          <a:ext cx="838200" cy="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35904</xdr:rowOff>
    </xdr:from>
    <xdr:ext cx="599010" cy="259045"/>
    <xdr:sp macro="" textlink="">
      <xdr:nvSpPr>
        <xdr:cNvPr id="62" name="人件費平均値テキスト"/>
        <xdr:cNvSpPr txBox="1"/>
      </xdr:nvSpPr>
      <xdr:spPr>
        <a:xfrm>
          <a:off x="4686300" y="5865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37668</xdr:rowOff>
    </xdr:from>
    <xdr:to>
      <xdr:col>19</xdr:col>
      <xdr:colOff>177800</xdr:colOff>
      <xdr:row>36</xdr:row>
      <xdr:rowOff>58730</xdr:rowOff>
    </xdr:to>
    <xdr:cxnSp macro="">
      <xdr:nvCxnSpPr>
        <xdr:cNvPr id="64" name="直線コネクタ 63"/>
        <xdr:cNvCxnSpPr/>
      </xdr:nvCxnSpPr>
      <xdr:spPr>
        <a:xfrm flipV="1">
          <a:off x="2908300" y="6209868"/>
          <a:ext cx="889000" cy="2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147149</xdr:rowOff>
    </xdr:from>
    <xdr:ext cx="599010" cy="259045"/>
    <xdr:sp macro="" textlink="">
      <xdr:nvSpPr>
        <xdr:cNvPr id="66" name="テキスト ボックス 65"/>
        <xdr:cNvSpPr txBox="1"/>
      </xdr:nvSpPr>
      <xdr:spPr>
        <a:xfrm>
          <a:off x="3497795" y="580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58730</xdr:rowOff>
    </xdr:from>
    <xdr:to>
      <xdr:col>15</xdr:col>
      <xdr:colOff>50800</xdr:colOff>
      <xdr:row>36</xdr:row>
      <xdr:rowOff>75829</xdr:rowOff>
    </xdr:to>
    <xdr:cxnSp macro="">
      <xdr:nvCxnSpPr>
        <xdr:cNvPr id="67" name="直線コネクタ 66"/>
        <xdr:cNvCxnSpPr/>
      </xdr:nvCxnSpPr>
      <xdr:spPr>
        <a:xfrm flipV="1">
          <a:off x="2019300" y="6230930"/>
          <a:ext cx="889000" cy="1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152918</xdr:rowOff>
    </xdr:from>
    <xdr:ext cx="599010" cy="259045"/>
    <xdr:sp macro="" textlink="">
      <xdr:nvSpPr>
        <xdr:cNvPr id="69" name="テキスト ボックス 68"/>
        <xdr:cNvSpPr txBox="1"/>
      </xdr:nvSpPr>
      <xdr:spPr>
        <a:xfrm>
          <a:off x="2608795" y="581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19342</xdr:rowOff>
    </xdr:from>
    <xdr:to>
      <xdr:col>10</xdr:col>
      <xdr:colOff>114300</xdr:colOff>
      <xdr:row>36</xdr:row>
      <xdr:rowOff>75829</xdr:rowOff>
    </xdr:to>
    <xdr:cxnSp macro="">
      <xdr:nvCxnSpPr>
        <xdr:cNvPr id="70" name="直線コネクタ 69"/>
        <xdr:cNvCxnSpPr/>
      </xdr:nvCxnSpPr>
      <xdr:spPr>
        <a:xfrm>
          <a:off x="1130300" y="6191542"/>
          <a:ext cx="889000" cy="5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160545</xdr:rowOff>
    </xdr:from>
    <xdr:ext cx="599010" cy="259045"/>
    <xdr:sp macro="" textlink="">
      <xdr:nvSpPr>
        <xdr:cNvPr id="72" name="テキスト ボックス 71"/>
        <xdr:cNvSpPr txBox="1"/>
      </xdr:nvSpPr>
      <xdr:spPr>
        <a:xfrm>
          <a:off x="1719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136129</xdr:rowOff>
    </xdr:from>
    <xdr:to>
      <xdr:col>6</xdr:col>
      <xdr:colOff>38100</xdr:colOff>
      <xdr:row>37</xdr:row>
      <xdr:rowOff>66279</xdr:rowOff>
    </xdr:to>
    <xdr:sp macro="" textlink="">
      <xdr:nvSpPr>
        <xdr:cNvPr id="73" name="フローチャート: 判断 72"/>
        <xdr:cNvSpPr/>
      </xdr:nvSpPr>
      <xdr:spPr>
        <a:xfrm>
          <a:off x="1079500" y="630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57406</xdr:rowOff>
    </xdr:from>
    <xdr:ext cx="534377" cy="259045"/>
    <xdr:sp macro="" textlink="">
      <xdr:nvSpPr>
        <xdr:cNvPr id="74" name="テキスト ボックス 73"/>
        <xdr:cNvSpPr txBox="1"/>
      </xdr:nvSpPr>
      <xdr:spPr>
        <a:xfrm>
          <a:off x="863111" y="640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155567</xdr:rowOff>
    </xdr:from>
    <xdr:to>
      <xdr:col>24</xdr:col>
      <xdr:colOff>114300</xdr:colOff>
      <xdr:row>36</xdr:row>
      <xdr:rowOff>85717</xdr:rowOff>
    </xdr:to>
    <xdr:sp macro="" textlink="">
      <xdr:nvSpPr>
        <xdr:cNvPr id="80" name="楕円 79"/>
        <xdr:cNvSpPr/>
      </xdr:nvSpPr>
      <xdr:spPr>
        <a:xfrm>
          <a:off x="4584700" y="615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133994</xdr:rowOff>
    </xdr:from>
    <xdr:ext cx="599010" cy="259045"/>
    <xdr:sp macro="" textlink="">
      <xdr:nvSpPr>
        <xdr:cNvPr id="81" name="人件費該当値テキスト"/>
        <xdr:cNvSpPr txBox="1"/>
      </xdr:nvSpPr>
      <xdr:spPr>
        <a:xfrm>
          <a:off x="4686300" y="6134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158318</xdr:rowOff>
    </xdr:from>
    <xdr:to>
      <xdr:col>20</xdr:col>
      <xdr:colOff>38100</xdr:colOff>
      <xdr:row>36</xdr:row>
      <xdr:rowOff>88468</xdr:rowOff>
    </xdr:to>
    <xdr:sp macro="" textlink="">
      <xdr:nvSpPr>
        <xdr:cNvPr id="82" name="楕円 81"/>
        <xdr:cNvSpPr/>
      </xdr:nvSpPr>
      <xdr:spPr>
        <a:xfrm>
          <a:off x="3746500" y="615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79595</xdr:rowOff>
    </xdr:from>
    <xdr:ext cx="599010" cy="259045"/>
    <xdr:sp macro="" textlink="">
      <xdr:nvSpPr>
        <xdr:cNvPr id="83" name="テキスト ボックス 82"/>
        <xdr:cNvSpPr txBox="1"/>
      </xdr:nvSpPr>
      <xdr:spPr>
        <a:xfrm>
          <a:off x="3497795" y="625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7930</xdr:rowOff>
    </xdr:from>
    <xdr:to>
      <xdr:col>15</xdr:col>
      <xdr:colOff>101600</xdr:colOff>
      <xdr:row>36</xdr:row>
      <xdr:rowOff>109530</xdr:rowOff>
    </xdr:to>
    <xdr:sp macro="" textlink="">
      <xdr:nvSpPr>
        <xdr:cNvPr id="84" name="楕円 83"/>
        <xdr:cNvSpPr/>
      </xdr:nvSpPr>
      <xdr:spPr>
        <a:xfrm>
          <a:off x="2857500" y="618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100657</xdr:rowOff>
    </xdr:from>
    <xdr:ext cx="599010" cy="259045"/>
    <xdr:sp macro="" textlink="">
      <xdr:nvSpPr>
        <xdr:cNvPr id="85" name="テキスト ボックス 84"/>
        <xdr:cNvSpPr txBox="1"/>
      </xdr:nvSpPr>
      <xdr:spPr>
        <a:xfrm>
          <a:off x="2608795" y="6272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25029</xdr:rowOff>
    </xdr:from>
    <xdr:to>
      <xdr:col>10</xdr:col>
      <xdr:colOff>165100</xdr:colOff>
      <xdr:row>36</xdr:row>
      <xdr:rowOff>126629</xdr:rowOff>
    </xdr:to>
    <xdr:sp macro="" textlink="">
      <xdr:nvSpPr>
        <xdr:cNvPr id="86" name="楕円 85"/>
        <xdr:cNvSpPr/>
      </xdr:nvSpPr>
      <xdr:spPr>
        <a:xfrm>
          <a:off x="1968500" y="619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117756</xdr:rowOff>
    </xdr:from>
    <xdr:ext cx="599010" cy="259045"/>
    <xdr:sp macro="" textlink="">
      <xdr:nvSpPr>
        <xdr:cNvPr id="87" name="テキスト ボックス 86"/>
        <xdr:cNvSpPr txBox="1"/>
      </xdr:nvSpPr>
      <xdr:spPr>
        <a:xfrm>
          <a:off x="1719795" y="6289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139992</xdr:rowOff>
    </xdr:from>
    <xdr:to>
      <xdr:col>6</xdr:col>
      <xdr:colOff>38100</xdr:colOff>
      <xdr:row>36</xdr:row>
      <xdr:rowOff>70142</xdr:rowOff>
    </xdr:to>
    <xdr:sp macro="" textlink="">
      <xdr:nvSpPr>
        <xdr:cNvPr id="88" name="楕円 87"/>
        <xdr:cNvSpPr/>
      </xdr:nvSpPr>
      <xdr:spPr>
        <a:xfrm>
          <a:off x="1079500" y="614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86669</xdr:rowOff>
    </xdr:from>
    <xdr:ext cx="599010" cy="259045"/>
    <xdr:sp macro="" textlink="">
      <xdr:nvSpPr>
        <xdr:cNvPr id="89" name="テキスト ボックス 88"/>
        <xdr:cNvSpPr txBox="1"/>
      </xdr:nvSpPr>
      <xdr:spPr>
        <a:xfrm>
          <a:off x="830795" y="591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128274</xdr:rowOff>
    </xdr:from>
    <xdr:to>
      <xdr:col>24</xdr:col>
      <xdr:colOff>63500</xdr:colOff>
      <xdr:row>54</xdr:row>
      <xdr:rowOff>150558</xdr:rowOff>
    </xdr:to>
    <xdr:cxnSp macro="">
      <xdr:nvCxnSpPr>
        <xdr:cNvPr id="116" name="直線コネクタ 115"/>
        <xdr:cNvCxnSpPr/>
      </xdr:nvCxnSpPr>
      <xdr:spPr>
        <a:xfrm flipV="1">
          <a:off x="3797300" y="9386574"/>
          <a:ext cx="838200" cy="2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98476</xdr:rowOff>
    </xdr:from>
    <xdr:ext cx="599010" cy="259045"/>
    <xdr:sp macro="" textlink="">
      <xdr:nvSpPr>
        <xdr:cNvPr id="117" name="物件費平均値テキスト"/>
        <xdr:cNvSpPr txBox="1"/>
      </xdr:nvSpPr>
      <xdr:spPr>
        <a:xfrm>
          <a:off x="4686300" y="9356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105492</xdr:rowOff>
    </xdr:from>
    <xdr:to>
      <xdr:col>19</xdr:col>
      <xdr:colOff>177800</xdr:colOff>
      <xdr:row>54</xdr:row>
      <xdr:rowOff>150558</xdr:rowOff>
    </xdr:to>
    <xdr:cxnSp macro="">
      <xdr:nvCxnSpPr>
        <xdr:cNvPr id="119" name="直線コネクタ 118"/>
        <xdr:cNvCxnSpPr/>
      </xdr:nvCxnSpPr>
      <xdr:spPr>
        <a:xfrm>
          <a:off x="2908300" y="9363792"/>
          <a:ext cx="889000" cy="4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57342</xdr:rowOff>
    </xdr:from>
    <xdr:ext cx="599010" cy="259045"/>
    <xdr:sp macro="" textlink="">
      <xdr:nvSpPr>
        <xdr:cNvPr id="121" name="テキスト ボックス 120"/>
        <xdr:cNvSpPr txBox="1"/>
      </xdr:nvSpPr>
      <xdr:spPr>
        <a:xfrm>
          <a:off x="3497795" y="94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105492</xdr:rowOff>
    </xdr:from>
    <xdr:to>
      <xdr:col>15</xdr:col>
      <xdr:colOff>50800</xdr:colOff>
      <xdr:row>55</xdr:row>
      <xdr:rowOff>37864</xdr:rowOff>
    </xdr:to>
    <xdr:cxnSp macro="">
      <xdr:nvCxnSpPr>
        <xdr:cNvPr id="122" name="直線コネクタ 121"/>
        <xdr:cNvCxnSpPr/>
      </xdr:nvCxnSpPr>
      <xdr:spPr>
        <a:xfrm flipV="1">
          <a:off x="2019300" y="9363792"/>
          <a:ext cx="889000" cy="10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93424</xdr:rowOff>
    </xdr:from>
    <xdr:ext cx="599010" cy="259045"/>
    <xdr:sp macro="" textlink="">
      <xdr:nvSpPr>
        <xdr:cNvPr id="124" name="テキスト ボックス 123"/>
        <xdr:cNvSpPr txBox="1"/>
      </xdr:nvSpPr>
      <xdr:spPr>
        <a:xfrm>
          <a:off x="2608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37864</xdr:rowOff>
    </xdr:from>
    <xdr:to>
      <xdr:col>10</xdr:col>
      <xdr:colOff>114300</xdr:colOff>
      <xdr:row>55</xdr:row>
      <xdr:rowOff>85585</xdr:rowOff>
    </xdr:to>
    <xdr:cxnSp macro="">
      <xdr:nvCxnSpPr>
        <xdr:cNvPr id="125" name="直線コネクタ 124"/>
        <xdr:cNvCxnSpPr/>
      </xdr:nvCxnSpPr>
      <xdr:spPr>
        <a:xfrm flipV="1">
          <a:off x="1130300" y="9467614"/>
          <a:ext cx="889000" cy="4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130571</xdr:rowOff>
    </xdr:from>
    <xdr:ext cx="599010" cy="259045"/>
    <xdr:sp macro="" textlink="">
      <xdr:nvSpPr>
        <xdr:cNvPr id="127" name="テキスト ボックス 126"/>
        <xdr:cNvSpPr txBox="1"/>
      </xdr:nvSpPr>
      <xdr:spPr>
        <a:xfrm>
          <a:off x="1719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10184</xdr:rowOff>
    </xdr:from>
    <xdr:to>
      <xdr:col>6</xdr:col>
      <xdr:colOff>38100</xdr:colOff>
      <xdr:row>56</xdr:row>
      <xdr:rowOff>111784</xdr:rowOff>
    </xdr:to>
    <xdr:sp macro="" textlink="">
      <xdr:nvSpPr>
        <xdr:cNvPr id="128" name="フローチャート: 判断 127"/>
        <xdr:cNvSpPr/>
      </xdr:nvSpPr>
      <xdr:spPr>
        <a:xfrm>
          <a:off x="1079500" y="961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102911</xdr:rowOff>
    </xdr:from>
    <xdr:ext cx="534377" cy="259045"/>
    <xdr:sp macro="" textlink="">
      <xdr:nvSpPr>
        <xdr:cNvPr id="129" name="テキスト ボックス 128"/>
        <xdr:cNvSpPr txBox="1"/>
      </xdr:nvSpPr>
      <xdr:spPr>
        <a:xfrm>
          <a:off x="863111" y="970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77474</xdr:rowOff>
    </xdr:from>
    <xdr:to>
      <xdr:col>24</xdr:col>
      <xdr:colOff>114300</xdr:colOff>
      <xdr:row>55</xdr:row>
      <xdr:rowOff>7624</xdr:rowOff>
    </xdr:to>
    <xdr:sp macro="" textlink="">
      <xdr:nvSpPr>
        <xdr:cNvPr id="135" name="楕円 134"/>
        <xdr:cNvSpPr/>
      </xdr:nvSpPr>
      <xdr:spPr>
        <a:xfrm>
          <a:off x="4584700" y="933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100351</xdr:rowOff>
    </xdr:from>
    <xdr:ext cx="599010" cy="259045"/>
    <xdr:sp macro="" textlink="">
      <xdr:nvSpPr>
        <xdr:cNvPr id="136" name="物件費該当値テキスト"/>
        <xdr:cNvSpPr txBox="1"/>
      </xdr:nvSpPr>
      <xdr:spPr>
        <a:xfrm>
          <a:off x="4686300" y="9187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99758</xdr:rowOff>
    </xdr:from>
    <xdr:to>
      <xdr:col>20</xdr:col>
      <xdr:colOff>38100</xdr:colOff>
      <xdr:row>55</xdr:row>
      <xdr:rowOff>29908</xdr:rowOff>
    </xdr:to>
    <xdr:sp macro="" textlink="">
      <xdr:nvSpPr>
        <xdr:cNvPr id="137" name="楕円 136"/>
        <xdr:cNvSpPr/>
      </xdr:nvSpPr>
      <xdr:spPr>
        <a:xfrm>
          <a:off x="3746500" y="935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46435</xdr:rowOff>
    </xdr:from>
    <xdr:ext cx="599010" cy="259045"/>
    <xdr:sp macro="" textlink="">
      <xdr:nvSpPr>
        <xdr:cNvPr id="138" name="テキスト ボックス 137"/>
        <xdr:cNvSpPr txBox="1"/>
      </xdr:nvSpPr>
      <xdr:spPr>
        <a:xfrm>
          <a:off x="3497795" y="9133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54692</xdr:rowOff>
    </xdr:from>
    <xdr:to>
      <xdr:col>15</xdr:col>
      <xdr:colOff>101600</xdr:colOff>
      <xdr:row>54</xdr:row>
      <xdr:rowOff>156292</xdr:rowOff>
    </xdr:to>
    <xdr:sp macro="" textlink="">
      <xdr:nvSpPr>
        <xdr:cNvPr id="139" name="楕円 138"/>
        <xdr:cNvSpPr/>
      </xdr:nvSpPr>
      <xdr:spPr>
        <a:xfrm>
          <a:off x="2857500" y="93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1369</xdr:rowOff>
    </xdr:from>
    <xdr:ext cx="599010" cy="259045"/>
    <xdr:sp macro="" textlink="">
      <xdr:nvSpPr>
        <xdr:cNvPr id="140" name="テキスト ボックス 139"/>
        <xdr:cNvSpPr txBox="1"/>
      </xdr:nvSpPr>
      <xdr:spPr>
        <a:xfrm>
          <a:off x="2608795" y="9088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158514</xdr:rowOff>
    </xdr:from>
    <xdr:to>
      <xdr:col>10</xdr:col>
      <xdr:colOff>165100</xdr:colOff>
      <xdr:row>55</xdr:row>
      <xdr:rowOff>88664</xdr:rowOff>
    </xdr:to>
    <xdr:sp macro="" textlink="">
      <xdr:nvSpPr>
        <xdr:cNvPr id="141" name="楕円 140"/>
        <xdr:cNvSpPr/>
      </xdr:nvSpPr>
      <xdr:spPr>
        <a:xfrm>
          <a:off x="1968500" y="941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105191</xdr:rowOff>
    </xdr:from>
    <xdr:ext cx="599010" cy="259045"/>
    <xdr:sp macro="" textlink="">
      <xdr:nvSpPr>
        <xdr:cNvPr id="142" name="テキスト ボックス 141"/>
        <xdr:cNvSpPr txBox="1"/>
      </xdr:nvSpPr>
      <xdr:spPr>
        <a:xfrm>
          <a:off x="1719795" y="9192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34785</xdr:rowOff>
    </xdr:from>
    <xdr:to>
      <xdr:col>6</xdr:col>
      <xdr:colOff>38100</xdr:colOff>
      <xdr:row>55</xdr:row>
      <xdr:rowOff>136385</xdr:rowOff>
    </xdr:to>
    <xdr:sp macro="" textlink="">
      <xdr:nvSpPr>
        <xdr:cNvPr id="143" name="楕円 142"/>
        <xdr:cNvSpPr/>
      </xdr:nvSpPr>
      <xdr:spPr>
        <a:xfrm>
          <a:off x="1079500" y="946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152912</xdr:rowOff>
    </xdr:from>
    <xdr:ext cx="599010" cy="259045"/>
    <xdr:sp macro="" textlink="">
      <xdr:nvSpPr>
        <xdr:cNvPr id="144" name="テキスト ボックス 143"/>
        <xdr:cNvSpPr txBox="1"/>
      </xdr:nvSpPr>
      <xdr:spPr>
        <a:xfrm>
          <a:off x="830795" y="9239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74755</xdr:rowOff>
    </xdr:from>
    <xdr:to>
      <xdr:col>24</xdr:col>
      <xdr:colOff>63500</xdr:colOff>
      <xdr:row>78</xdr:row>
      <xdr:rowOff>80493</xdr:rowOff>
    </xdr:to>
    <xdr:cxnSp macro="">
      <xdr:nvCxnSpPr>
        <xdr:cNvPr id="171" name="直線コネクタ 170"/>
        <xdr:cNvCxnSpPr/>
      </xdr:nvCxnSpPr>
      <xdr:spPr>
        <a:xfrm>
          <a:off x="3797300" y="13447855"/>
          <a:ext cx="838200" cy="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89214</xdr:rowOff>
    </xdr:from>
    <xdr:ext cx="534377" cy="259045"/>
    <xdr:sp macro="" textlink="">
      <xdr:nvSpPr>
        <xdr:cNvPr id="172" name="維持補修費平均値テキスト"/>
        <xdr:cNvSpPr txBox="1"/>
      </xdr:nvSpPr>
      <xdr:spPr>
        <a:xfrm>
          <a:off x="4686300" y="12947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72858</xdr:rowOff>
    </xdr:from>
    <xdr:to>
      <xdr:col>19</xdr:col>
      <xdr:colOff>177800</xdr:colOff>
      <xdr:row>78</xdr:row>
      <xdr:rowOff>74755</xdr:rowOff>
    </xdr:to>
    <xdr:cxnSp macro="">
      <xdr:nvCxnSpPr>
        <xdr:cNvPr id="174" name="直線コネクタ 173"/>
        <xdr:cNvCxnSpPr/>
      </xdr:nvCxnSpPr>
      <xdr:spPr>
        <a:xfrm>
          <a:off x="2908300" y="13445958"/>
          <a:ext cx="889000" cy="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20078</xdr:rowOff>
    </xdr:from>
    <xdr:ext cx="534377" cy="259045"/>
    <xdr:sp macro="" textlink="">
      <xdr:nvSpPr>
        <xdr:cNvPr id="176" name="テキスト ボックス 175"/>
        <xdr:cNvSpPr txBox="1"/>
      </xdr:nvSpPr>
      <xdr:spPr>
        <a:xfrm>
          <a:off x="3530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70732</xdr:rowOff>
    </xdr:from>
    <xdr:to>
      <xdr:col>15</xdr:col>
      <xdr:colOff>50800</xdr:colOff>
      <xdr:row>78</xdr:row>
      <xdr:rowOff>72858</xdr:rowOff>
    </xdr:to>
    <xdr:cxnSp macro="">
      <xdr:nvCxnSpPr>
        <xdr:cNvPr id="177" name="直線コネクタ 176"/>
        <xdr:cNvCxnSpPr/>
      </xdr:nvCxnSpPr>
      <xdr:spPr>
        <a:xfrm>
          <a:off x="2019300" y="13443832"/>
          <a:ext cx="889000" cy="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37909</xdr:rowOff>
    </xdr:from>
    <xdr:ext cx="534377" cy="259045"/>
    <xdr:sp macro="" textlink="">
      <xdr:nvSpPr>
        <xdr:cNvPr id="179" name="テキスト ボックス 178"/>
        <xdr:cNvSpPr txBox="1"/>
      </xdr:nvSpPr>
      <xdr:spPr>
        <a:xfrm>
          <a:off x="2641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70732</xdr:rowOff>
    </xdr:from>
    <xdr:to>
      <xdr:col>10</xdr:col>
      <xdr:colOff>114300</xdr:colOff>
      <xdr:row>78</xdr:row>
      <xdr:rowOff>71028</xdr:rowOff>
    </xdr:to>
    <xdr:cxnSp macro="">
      <xdr:nvCxnSpPr>
        <xdr:cNvPr id="180" name="直線コネクタ 179"/>
        <xdr:cNvCxnSpPr/>
      </xdr:nvCxnSpPr>
      <xdr:spPr>
        <a:xfrm flipV="1">
          <a:off x="1130300" y="13443832"/>
          <a:ext cx="889000" cy="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47807</xdr:rowOff>
    </xdr:from>
    <xdr:ext cx="534377" cy="259045"/>
    <xdr:sp macro="" textlink="">
      <xdr:nvSpPr>
        <xdr:cNvPr id="182" name="テキスト ボックス 181"/>
        <xdr:cNvSpPr txBox="1"/>
      </xdr:nvSpPr>
      <xdr:spPr>
        <a:xfrm>
          <a:off x="1752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6832</xdr:rowOff>
    </xdr:from>
    <xdr:to>
      <xdr:col>6</xdr:col>
      <xdr:colOff>38100</xdr:colOff>
      <xdr:row>77</xdr:row>
      <xdr:rowOff>108432</xdr:rowOff>
    </xdr:to>
    <xdr:sp macro="" textlink="">
      <xdr:nvSpPr>
        <xdr:cNvPr id="183" name="フローチャート: 判断 182"/>
        <xdr:cNvSpPr/>
      </xdr:nvSpPr>
      <xdr:spPr>
        <a:xfrm>
          <a:off x="1079500" y="1320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124959</xdr:rowOff>
    </xdr:from>
    <xdr:ext cx="534377" cy="259045"/>
    <xdr:sp macro="" textlink="">
      <xdr:nvSpPr>
        <xdr:cNvPr id="184" name="テキスト ボックス 183"/>
        <xdr:cNvSpPr txBox="1"/>
      </xdr:nvSpPr>
      <xdr:spPr>
        <a:xfrm>
          <a:off x="863111" y="1298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29693</xdr:rowOff>
    </xdr:from>
    <xdr:to>
      <xdr:col>24</xdr:col>
      <xdr:colOff>114300</xdr:colOff>
      <xdr:row>78</xdr:row>
      <xdr:rowOff>131293</xdr:rowOff>
    </xdr:to>
    <xdr:sp macro="" textlink="">
      <xdr:nvSpPr>
        <xdr:cNvPr id="190" name="楕円 189"/>
        <xdr:cNvSpPr/>
      </xdr:nvSpPr>
      <xdr:spPr>
        <a:xfrm>
          <a:off x="4584700" y="1340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116070</xdr:rowOff>
    </xdr:from>
    <xdr:ext cx="469744" cy="259045"/>
    <xdr:sp macro="" textlink="">
      <xdr:nvSpPr>
        <xdr:cNvPr id="191" name="維持補修費該当値テキスト"/>
        <xdr:cNvSpPr txBox="1"/>
      </xdr:nvSpPr>
      <xdr:spPr>
        <a:xfrm>
          <a:off x="4686300" y="1331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23955</xdr:rowOff>
    </xdr:from>
    <xdr:to>
      <xdr:col>20</xdr:col>
      <xdr:colOff>38100</xdr:colOff>
      <xdr:row>78</xdr:row>
      <xdr:rowOff>125555</xdr:rowOff>
    </xdr:to>
    <xdr:sp macro="" textlink="">
      <xdr:nvSpPr>
        <xdr:cNvPr id="192" name="楕円 191"/>
        <xdr:cNvSpPr/>
      </xdr:nvSpPr>
      <xdr:spPr>
        <a:xfrm>
          <a:off x="3746500" y="1339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116682</xdr:rowOff>
    </xdr:from>
    <xdr:ext cx="469744" cy="259045"/>
    <xdr:sp macro="" textlink="">
      <xdr:nvSpPr>
        <xdr:cNvPr id="193" name="テキスト ボックス 192"/>
        <xdr:cNvSpPr txBox="1"/>
      </xdr:nvSpPr>
      <xdr:spPr>
        <a:xfrm>
          <a:off x="3562428" y="1348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22058</xdr:rowOff>
    </xdr:from>
    <xdr:to>
      <xdr:col>15</xdr:col>
      <xdr:colOff>101600</xdr:colOff>
      <xdr:row>78</xdr:row>
      <xdr:rowOff>123658</xdr:rowOff>
    </xdr:to>
    <xdr:sp macro="" textlink="">
      <xdr:nvSpPr>
        <xdr:cNvPr id="194" name="楕円 193"/>
        <xdr:cNvSpPr/>
      </xdr:nvSpPr>
      <xdr:spPr>
        <a:xfrm>
          <a:off x="2857500" y="1339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114785</xdr:rowOff>
    </xdr:from>
    <xdr:ext cx="469744" cy="259045"/>
    <xdr:sp macro="" textlink="">
      <xdr:nvSpPr>
        <xdr:cNvPr id="195" name="テキスト ボックス 194"/>
        <xdr:cNvSpPr txBox="1"/>
      </xdr:nvSpPr>
      <xdr:spPr>
        <a:xfrm>
          <a:off x="2673428" y="13487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19932</xdr:rowOff>
    </xdr:from>
    <xdr:to>
      <xdr:col>10</xdr:col>
      <xdr:colOff>165100</xdr:colOff>
      <xdr:row>78</xdr:row>
      <xdr:rowOff>121532</xdr:rowOff>
    </xdr:to>
    <xdr:sp macro="" textlink="">
      <xdr:nvSpPr>
        <xdr:cNvPr id="196" name="楕円 195"/>
        <xdr:cNvSpPr/>
      </xdr:nvSpPr>
      <xdr:spPr>
        <a:xfrm>
          <a:off x="1968500" y="1339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112659</xdr:rowOff>
    </xdr:from>
    <xdr:ext cx="469744" cy="259045"/>
    <xdr:sp macro="" textlink="">
      <xdr:nvSpPr>
        <xdr:cNvPr id="197" name="テキスト ボックス 196"/>
        <xdr:cNvSpPr txBox="1"/>
      </xdr:nvSpPr>
      <xdr:spPr>
        <a:xfrm>
          <a:off x="1784428" y="1348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20228</xdr:rowOff>
    </xdr:from>
    <xdr:to>
      <xdr:col>6</xdr:col>
      <xdr:colOff>38100</xdr:colOff>
      <xdr:row>78</xdr:row>
      <xdr:rowOff>121828</xdr:rowOff>
    </xdr:to>
    <xdr:sp macro="" textlink="">
      <xdr:nvSpPr>
        <xdr:cNvPr id="198" name="楕円 197"/>
        <xdr:cNvSpPr/>
      </xdr:nvSpPr>
      <xdr:spPr>
        <a:xfrm>
          <a:off x="1079500" y="133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112955</xdr:rowOff>
    </xdr:from>
    <xdr:ext cx="469744" cy="259045"/>
    <xdr:sp macro="" textlink="">
      <xdr:nvSpPr>
        <xdr:cNvPr id="199" name="テキスト ボックス 198"/>
        <xdr:cNvSpPr txBox="1"/>
      </xdr:nvSpPr>
      <xdr:spPr>
        <a:xfrm>
          <a:off x="895428" y="13486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130556</xdr:rowOff>
    </xdr:from>
    <xdr:to>
      <xdr:col>24</xdr:col>
      <xdr:colOff>63500</xdr:colOff>
      <xdr:row>98</xdr:row>
      <xdr:rowOff>6933</xdr:rowOff>
    </xdr:to>
    <xdr:cxnSp macro="">
      <xdr:nvCxnSpPr>
        <xdr:cNvPr id="231" name="直線コネクタ 230"/>
        <xdr:cNvCxnSpPr/>
      </xdr:nvCxnSpPr>
      <xdr:spPr>
        <a:xfrm>
          <a:off x="3797300" y="16761206"/>
          <a:ext cx="838200" cy="4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44536</xdr:rowOff>
    </xdr:from>
    <xdr:ext cx="534377" cy="259045"/>
    <xdr:sp macro="" textlink="">
      <xdr:nvSpPr>
        <xdr:cNvPr id="232" name="扶助費平均値テキスト"/>
        <xdr:cNvSpPr txBox="1"/>
      </xdr:nvSpPr>
      <xdr:spPr>
        <a:xfrm>
          <a:off x="4686300" y="16332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130556</xdr:rowOff>
    </xdr:from>
    <xdr:to>
      <xdr:col>19</xdr:col>
      <xdr:colOff>177800</xdr:colOff>
      <xdr:row>97</xdr:row>
      <xdr:rowOff>154543</xdr:rowOff>
    </xdr:to>
    <xdr:cxnSp macro="">
      <xdr:nvCxnSpPr>
        <xdr:cNvPr id="234" name="直線コネクタ 233"/>
        <xdr:cNvCxnSpPr/>
      </xdr:nvCxnSpPr>
      <xdr:spPr>
        <a:xfrm flipV="1">
          <a:off x="2908300" y="16761206"/>
          <a:ext cx="889000" cy="2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148212</xdr:rowOff>
    </xdr:from>
    <xdr:ext cx="534377" cy="259045"/>
    <xdr:sp macro="" textlink="">
      <xdr:nvSpPr>
        <xdr:cNvPr id="236" name="テキスト ボックス 235"/>
        <xdr:cNvSpPr txBox="1"/>
      </xdr:nvSpPr>
      <xdr:spPr>
        <a:xfrm>
          <a:off x="3530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154543</xdr:rowOff>
    </xdr:from>
    <xdr:to>
      <xdr:col>15</xdr:col>
      <xdr:colOff>50800</xdr:colOff>
      <xdr:row>98</xdr:row>
      <xdr:rowOff>74124</xdr:rowOff>
    </xdr:to>
    <xdr:cxnSp macro="">
      <xdr:nvCxnSpPr>
        <xdr:cNvPr id="237" name="直線コネクタ 236"/>
        <xdr:cNvCxnSpPr/>
      </xdr:nvCxnSpPr>
      <xdr:spPr>
        <a:xfrm flipV="1">
          <a:off x="2019300" y="16785193"/>
          <a:ext cx="889000" cy="9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149844</xdr:rowOff>
    </xdr:from>
    <xdr:ext cx="534377" cy="259045"/>
    <xdr:sp macro="" textlink="">
      <xdr:nvSpPr>
        <xdr:cNvPr id="239" name="テキスト ボックス 238"/>
        <xdr:cNvSpPr txBox="1"/>
      </xdr:nvSpPr>
      <xdr:spPr>
        <a:xfrm>
          <a:off x="2641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67332</xdr:rowOff>
    </xdr:from>
    <xdr:to>
      <xdr:col>10</xdr:col>
      <xdr:colOff>114300</xdr:colOff>
      <xdr:row>98</xdr:row>
      <xdr:rowOff>74124</xdr:rowOff>
    </xdr:to>
    <xdr:cxnSp macro="">
      <xdr:nvCxnSpPr>
        <xdr:cNvPr id="240" name="直線コネクタ 239"/>
        <xdr:cNvCxnSpPr/>
      </xdr:nvCxnSpPr>
      <xdr:spPr>
        <a:xfrm>
          <a:off x="1130300" y="16869432"/>
          <a:ext cx="889000" cy="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101806</xdr:rowOff>
    </xdr:from>
    <xdr:ext cx="534377" cy="259045"/>
    <xdr:sp macro="" textlink="">
      <xdr:nvSpPr>
        <xdr:cNvPr id="242" name="テキスト ボックス 241"/>
        <xdr:cNvSpPr txBox="1"/>
      </xdr:nvSpPr>
      <xdr:spPr>
        <a:xfrm>
          <a:off x="1752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117948</xdr:rowOff>
    </xdr:from>
    <xdr:to>
      <xdr:col>6</xdr:col>
      <xdr:colOff>38100</xdr:colOff>
      <xdr:row>97</xdr:row>
      <xdr:rowOff>48098</xdr:rowOff>
    </xdr:to>
    <xdr:sp macro="" textlink="">
      <xdr:nvSpPr>
        <xdr:cNvPr id="243" name="フローチャート: 判断 242"/>
        <xdr:cNvSpPr/>
      </xdr:nvSpPr>
      <xdr:spPr>
        <a:xfrm>
          <a:off x="1079500" y="165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64625</xdr:rowOff>
    </xdr:from>
    <xdr:ext cx="534377" cy="259045"/>
    <xdr:sp macro="" textlink="">
      <xdr:nvSpPr>
        <xdr:cNvPr id="244" name="テキスト ボックス 243"/>
        <xdr:cNvSpPr txBox="1"/>
      </xdr:nvSpPr>
      <xdr:spPr>
        <a:xfrm>
          <a:off x="863111" y="1635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127583</xdr:rowOff>
    </xdr:from>
    <xdr:to>
      <xdr:col>24</xdr:col>
      <xdr:colOff>114300</xdr:colOff>
      <xdr:row>98</xdr:row>
      <xdr:rowOff>57733</xdr:rowOff>
    </xdr:to>
    <xdr:sp macro="" textlink="">
      <xdr:nvSpPr>
        <xdr:cNvPr id="250" name="楕円 249"/>
        <xdr:cNvSpPr/>
      </xdr:nvSpPr>
      <xdr:spPr>
        <a:xfrm>
          <a:off x="4584700" y="1675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106010</xdr:rowOff>
    </xdr:from>
    <xdr:ext cx="534377" cy="259045"/>
    <xdr:sp macro="" textlink="">
      <xdr:nvSpPr>
        <xdr:cNvPr id="251" name="扶助費該当値テキスト"/>
        <xdr:cNvSpPr txBox="1"/>
      </xdr:nvSpPr>
      <xdr:spPr>
        <a:xfrm>
          <a:off x="4686300" y="1673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79756</xdr:rowOff>
    </xdr:from>
    <xdr:to>
      <xdr:col>20</xdr:col>
      <xdr:colOff>38100</xdr:colOff>
      <xdr:row>98</xdr:row>
      <xdr:rowOff>9906</xdr:rowOff>
    </xdr:to>
    <xdr:sp macro="" textlink="">
      <xdr:nvSpPr>
        <xdr:cNvPr id="252" name="楕円 251"/>
        <xdr:cNvSpPr/>
      </xdr:nvSpPr>
      <xdr:spPr>
        <a:xfrm>
          <a:off x="3746500" y="1671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1033</xdr:rowOff>
    </xdr:from>
    <xdr:ext cx="534377" cy="259045"/>
    <xdr:sp macro="" textlink="">
      <xdr:nvSpPr>
        <xdr:cNvPr id="253" name="テキスト ボックス 252"/>
        <xdr:cNvSpPr txBox="1"/>
      </xdr:nvSpPr>
      <xdr:spPr>
        <a:xfrm>
          <a:off x="3530111" y="168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103743</xdr:rowOff>
    </xdr:from>
    <xdr:to>
      <xdr:col>15</xdr:col>
      <xdr:colOff>101600</xdr:colOff>
      <xdr:row>98</xdr:row>
      <xdr:rowOff>33893</xdr:rowOff>
    </xdr:to>
    <xdr:sp macro="" textlink="">
      <xdr:nvSpPr>
        <xdr:cNvPr id="254" name="楕円 253"/>
        <xdr:cNvSpPr/>
      </xdr:nvSpPr>
      <xdr:spPr>
        <a:xfrm>
          <a:off x="2857500" y="1673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25020</xdr:rowOff>
    </xdr:from>
    <xdr:ext cx="534377" cy="259045"/>
    <xdr:sp macro="" textlink="">
      <xdr:nvSpPr>
        <xdr:cNvPr id="255" name="テキスト ボックス 254"/>
        <xdr:cNvSpPr txBox="1"/>
      </xdr:nvSpPr>
      <xdr:spPr>
        <a:xfrm>
          <a:off x="2641111" y="1682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23324</xdr:rowOff>
    </xdr:from>
    <xdr:to>
      <xdr:col>10</xdr:col>
      <xdr:colOff>165100</xdr:colOff>
      <xdr:row>98</xdr:row>
      <xdr:rowOff>124924</xdr:rowOff>
    </xdr:to>
    <xdr:sp macro="" textlink="">
      <xdr:nvSpPr>
        <xdr:cNvPr id="256" name="楕円 255"/>
        <xdr:cNvSpPr/>
      </xdr:nvSpPr>
      <xdr:spPr>
        <a:xfrm>
          <a:off x="1968500" y="1682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116051</xdr:rowOff>
    </xdr:from>
    <xdr:ext cx="534377" cy="259045"/>
    <xdr:sp macro="" textlink="">
      <xdr:nvSpPr>
        <xdr:cNvPr id="257" name="テキスト ボックス 256"/>
        <xdr:cNvSpPr txBox="1"/>
      </xdr:nvSpPr>
      <xdr:spPr>
        <a:xfrm>
          <a:off x="1752111" y="1691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16532</xdr:rowOff>
    </xdr:from>
    <xdr:to>
      <xdr:col>6</xdr:col>
      <xdr:colOff>38100</xdr:colOff>
      <xdr:row>98</xdr:row>
      <xdr:rowOff>118132</xdr:rowOff>
    </xdr:to>
    <xdr:sp macro="" textlink="">
      <xdr:nvSpPr>
        <xdr:cNvPr id="258" name="楕円 257"/>
        <xdr:cNvSpPr/>
      </xdr:nvSpPr>
      <xdr:spPr>
        <a:xfrm>
          <a:off x="1079500" y="16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109259</xdr:rowOff>
    </xdr:from>
    <xdr:ext cx="534377" cy="259045"/>
    <xdr:sp macro="" textlink="">
      <xdr:nvSpPr>
        <xdr:cNvPr id="259" name="テキスト ボックス 258"/>
        <xdr:cNvSpPr txBox="1"/>
      </xdr:nvSpPr>
      <xdr:spPr>
        <a:xfrm>
          <a:off x="863111" y="1691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81229</xdr:rowOff>
    </xdr:from>
    <xdr:to>
      <xdr:col>55</xdr:col>
      <xdr:colOff>0</xdr:colOff>
      <xdr:row>36</xdr:row>
      <xdr:rowOff>97080</xdr:rowOff>
    </xdr:to>
    <xdr:cxnSp macro="">
      <xdr:nvCxnSpPr>
        <xdr:cNvPr id="286" name="直線コネクタ 285"/>
        <xdr:cNvCxnSpPr/>
      </xdr:nvCxnSpPr>
      <xdr:spPr>
        <a:xfrm flipV="1">
          <a:off x="9639300" y="6253429"/>
          <a:ext cx="838200" cy="1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126618</xdr:rowOff>
    </xdr:from>
    <xdr:ext cx="599010" cy="259045"/>
    <xdr:sp macro="" textlink="">
      <xdr:nvSpPr>
        <xdr:cNvPr id="287" name="補助費等平均値テキスト"/>
        <xdr:cNvSpPr txBox="1"/>
      </xdr:nvSpPr>
      <xdr:spPr>
        <a:xfrm>
          <a:off x="10528300" y="578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81992</xdr:rowOff>
    </xdr:from>
    <xdr:to>
      <xdr:col>50</xdr:col>
      <xdr:colOff>114300</xdr:colOff>
      <xdr:row>36</xdr:row>
      <xdr:rowOff>97080</xdr:rowOff>
    </xdr:to>
    <xdr:cxnSp macro="">
      <xdr:nvCxnSpPr>
        <xdr:cNvPr id="289" name="直線コネクタ 288"/>
        <xdr:cNvCxnSpPr/>
      </xdr:nvCxnSpPr>
      <xdr:spPr>
        <a:xfrm>
          <a:off x="8750300" y="6254192"/>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53833</xdr:rowOff>
    </xdr:from>
    <xdr:ext cx="599010" cy="259045"/>
    <xdr:sp macro="" textlink="">
      <xdr:nvSpPr>
        <xdr:cNvPr id="291" name="テキスト ボックス 290"/>
        <xdr:cNvSpPr txBox="1"/>
      </xdr:nvSpPr>
      <xdr:spPr>
        <a:xfrm>
          <a:off x="9339795" y="5711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28024</xdr:rowOff>
    </xdr:from>
    <xdr:to>
      <xdr:col>45</xdr:col>
      <xdr:colOff>177800</xdr:colOff>
      <xdr:row>36</xdr:row>
      <xdr:rowOff>81992</xdr:rowOff>
    </xdr:to>
    <xdr:cxnSp macro="">
      <xdr:nvCxnSpPr>
        <xdr:cNvPr id="292" name="直線コネクタ 291"/>
        <xdr:cNvCxnSpPr/>
      </xdr:nvCxnSpPr>
      <xdr:spPr>
        <a:xfrm>
          <a:off x="7861300" y="6200224"/>
          <a:ext cx="889000" cy="5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77040</xdr:rowOff>
    </xdr:from>
    <xdr:ext cx="599010" cy="259045"/>
    <xdr:sp macro="" textlink="">
      <xdr:nvSpPr>
        <xdr:cNvPr id="294" name="テキスト ボックス 293"/>
        <xdr:cNvSpPr txBox="1"/>
      </xdr:nvSpPr>
      <xdr:spPr>
        <a:xfrm>
          <a:off x="8450795" y="573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28024</xdr:rowOff>
    </xdr:from>
    <xdr:to>
      <xdr:col>41</xdr:col>
      <xdr:colOff>50800</xdr:colOff>
      <xdr:row>36</xdr:row>
      <xdr:rowOff>139750</xdr:rowOff>
    </xdr:to>
    <xdr:cxnSp macro="">
      <xdr:nvCxnSpPr>
        <xdr:cNvPr id="295" name="直線コネクタ 294"/>
        <xdr:cNvCxnSpPr/>
      </xdr:nvCxnSpPr>
      <xdr:spPr>
        <a:xfrm flipV="1">
          <a:off x="6972300" y="6200224"/>
          <a:ext cx="889000" cy="11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97889</xdr:rowOff>
    </xdr:from>
    <xdr:ext cx="599010" cy="259045"/>
    <xdr:sp macro="" textlink="">
      <xdr:nvSpPr>
        <xdr:cNvPr id="297" name="テキスト ボックス 296"/>
        <xdr:cNvSpPr txBox="1"/>
      </xdr:nvSpPr>
      <xdr:spPr>
        <a:xfrm>
          <a:off x="7561795" y="575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149086</xdr:rowOff>
    </xdr:from>
    <xdr:to>
      <xdr:col>36</xdr:col>
      <xdr:colOff>165100</xdr:colOff>
      <xdr:row>36</xdr:row>
      <xdr:rowOff>79236</xdr:rowOff>
    </xdr:to>
    <xdr:sp macro="" textlink="">
      <xdr:nvSpPr>
        <xdr:cNvPr id="298" name="フローチャート: 判断 297"/>
        <xdr:cNvSpPr/>
      </xdr:nvSpPr>
      <xdr:spPr>
        <a:xfrm>
          <a:off x="6921500" y="614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95763</xdr:rowOff>
    </xdr:from>
    <xdr:ext cx="534377" cy="259045"/>
    <xdr:sp macro="" textlink="">
      <xdr:nvSpPr>
        <xdr:cNvPr id="299" name="テキスト ボックス 298"/>
        <xdr:cNvSpPr txBox="1"/>
      </xdr:nvSpPr>
      <xdr:spPr>
        <a:xfrm>
          <a:off x="6705111" y="592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30429</xdr:rowOff>
    </xdr:from>
    <xdr:to>
      <xdr:col>55</xdr:col>
      <xdr:colOff>50800</xdr:colOff>
      <xdr:row>36</xdr:row>
      <xdr:rowOff>132029</xdr:rowOff>
    </xdr:to>
    <xdr:sp macro="" textlink="">
      <xdr:nvSpPr>
        <xdr:cNvPr id="305" name="楕円 304"/>
        <xdr:cNvSpPr/>
      </xdr:nvSpPr>
      <xdr:spPr>
        <a:xfrm>
          <a:off x="10426700" y="62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116806</xdr:rowOff>
    </xdr:from>
    <xdr:ext cx="534377" cy="259045"/>
    <xdr:sp macro="" textlink="">
      <xdr:nvSpPr>
        <xdr:cNvPr id="306" name="補助費等該当値テキスト"/>
        <xdr:cNvSpPr txBox="1"/>
      </xdr:nvSpPr>
      <xdr:spPr>
        <a:xfrm>
          <a:off x="10528300"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46280</xdr:rowOff>
    </xdr:from>
    <xdr:to>
      <xdr:col>50</xdr:col>
      <xdr:colOff>165100</xdr:colOff>
      <xdr:row>36</xdr:row>
      <xdr:rowOff>147880</xdr:rowOff>
    </xdr:to>
    <xdr:sp macro="" textlink="">
      <xdr:nvSpPr>
        <xdr:cNvPr id="307" name="楕円 306"/>
        <xdr:cNvSpPr/>
      </xdr:nvSpPr>
      <xdr:spPr>
        <a:xfrm>
          <a:off x="9588500" y="621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139007</xdr:rowOff>
    </xdr:from>
    <xdr:ext cx="534377" cy="259045"/>
    <xdr:sp macro="" textlink="">
      <xdr:nvSpPr>
        <xdr:cNvPr id="308" name="テキスト ボックス 307"/>
        <xdr:cNvSpPr txBox="1"/>
      </xdr:nvSpPr>
      <xdr:spPr>
        <a:xfrm>
          <a:off x="9372111" y="631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31192</xdr:rowOff>
    </xdr:from>
    <xdr:to>
      <xdr:col>46</xdr:col>
      <xdr:colOff>38100</xdr:colOff>
      <xdr:row>36</xdr:row>
      <xdr:rowOff>132792</xdr:rowOff>
    </xdr:to>
    <xdr:sp macro="" textlink="">
      <xdr:nvSpPr>
        <xdr:cNvPr id="309" name="楕円 308"/>
        <xdr:cNvSpPr/>
      </xdr:nvSpPr>
      <xdr:spPr>
        <a:xfrm>
          <a:off x="8699500" y="620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123919</xdr:rowOff>
    </xdr:from>
    <xdr:ext cx="534377" cy="259045"/>
    <xdr:sp macro="" textlink="">
      <xdr:nvSpPr>
        <xdr:cNvPr id="310" name="テキスト ボックス 309"/>
        <xdr:cNvSpPr txBox="1"/>
      </xdr:nvSpPr>
      <xdr:spPr>
        <a:xfrm>
          <a:off x="8483111" y="629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148674</xdr:rowOff>
    </xdr:from>
    <xdr:to>
      <xdr:col>41</xdr:col>
      <xdr:colOff>101600</xdr:colOff>
      <xdr:row>36</xdr:row>
      <xdr:rowOff>78824</xdr:rowOff>
    </xdr:to>
    <xdr:sp macro="" textlink="">
      <xdr:nvSpPr>
        <xdr:cNvPr id="311" name="楕円 310"/>
        <xdr:cNvSpPr/>
      </xdr:nvSpPr>
      <xdr:spPr>
        <a:xfrm>
          <a:off x="7810500" y="614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69951</xdr:rowOff>
    </xdr:from>
    <xdr:ext cx="534377" cy="259045"/>
    <xdr:sp macro="" textlink="">
      <xdr:nvSpPr>
        <xdr:cNvPr id="312" name="テキスト ボックス 311"/>
        <xdr:cNvSpPr txBox="1"/>
      </xdr:nvSpPr>
      <xdr:spPr>
        <a:xfrm>
          <a:off x="7594111" y="624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88950</xdr:rowOff>
    </xdr:from>
    <xdr:to>
      <xdr:col>36</xdr:col>
      <xdr:colOff>165100</xdr:colOff>
      <xdr:row>37</xdr:row>
      <xdr:rowOff>19100</xdr:rowOff>
    </xdr:to>
    <xdr:sp macro="" textlink="">
      <xdr:nvSpPr>
        <xdr:cNvPr id="313" name="楕円 312"/>
        <xdr:cNvSpPr/>
      </xdr:nvSpPr>
      <xdr:spPr>
        <a:xfrm>
          <a:off x="6921500" y="62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10227</xdr:rowOff>
    </xdr:from>
    <xdr:ext cx="534377" cy="259045"/>
    <xdr:sp macro="" textlink="">
      <xdr:nvSpPr>
        <xdr:cNvPr id="314" name="テキスト ボックス 313"/>
        <xdr:cNvSpPr txBox="1"/>
      </xdr:nvSpPr>
      <xdr:spPr>
        <a:xfrm>
          <a:off x="6705111" y="635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66015</xdr:rowOff>
    </xdr:from>
    <xdr:to>
      <xdr:col>55</xdr:col>
      <xdr:colOff>0</xdr:colOff>
      <xdr:row>56</xdr:row>
      <xdr:rowOff>94163</xdr:rowOff>
    </xdr:to>
    <xdr:cxnSp macro="">
      <xdr:nvCxnSpPr>
        <xdr:cNvPr id="343" name="直線コネクタ 342"/>
        <xdr:cNvCxnSpPr/>
      </xdr:nvCxnSpPr>
      <xdr:spPr>
        <a:xfrm flipV="1">
          <a:off x="9639300" y="9667215"/>
          <a:ext cx="838200" cy="2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64164</xdr:rowOff>
    </xdr:from>
    <xdr:ext cx="599010" cy="259045"/>
    <xdr:sp macro="" textlink="">
      <xdr:nvSpPr>
        <xdr:cNvPr id="344" name="普通建設事業費平均値テキスト"/>
        <xdr:cNvSpPr txBox="1"/>
      </xdr:nvSpPr>
      <xdr:spPr>
        <a:xfrm>
          <a:off x="10528300" y="9322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37005</xdr:rowOff>
    </xdr:from>
    <xdr:to>
      <xdr:col>50</xdr:col>
      <xdr:colOff>114300</xdr:colOff>
      <xdr:row>56</xdr:row>
      <xdr:rowOff>94163</xdr:rowOff>
    </xdr:to>
    <xdr:cxnSp macro="">
      <xdr:nvCxnSpPr>
        <xdr:cNvPr id="346" name="直線コネクタ 345"/>
        <xdr:cNvCxnSpPr/>
      </xdr:nvCxnSpPr>
      <xdr:spPr>
        <a:xfrm>
          <a:off x="8750300" y="9638205"/>
          <a:ext cx="889000" cy="5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24642</xdr:rowOff>
    </xdr:from>
    <xdr:ext cx="599010" cy="259045"/>
    <xdr:sp macro="" textlink="">
      <xdr:nvSpPr>
        <xdr:cNvPr id="348" name="テキスト ボックス 347"/>
        <xdr:cNvSpPr txBox="1"/>
      </xdr:nvSpPr>
      <xdr:spPr>
        <a:xfrm>
          <a:off x="9339795" y="911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13860</xdr:rowOff>
    </xdr:from>
    <xdr:to>
      <xdr:col>45</xdr:col>
      <xdr:colOff>177800</xdr:colOff>
      <xdr:row>56</xdr:row>
      <xdr:rowOff>37005</xdr:rowOff>
    </xdr:to>
    <xdr:cxnSp macro="">
      <xdr:nvCxnSpPr>
        <xdr:cNvPr id="349" name="直線コネクタ 348"/>
        <xdr:cNvCxnSpPr/>
      </xdr:nvCxnSpPr>
      <xdr:spPr>
        <a:xfrm>
          <a:off x="7861300" y="9443610"/>
          <a:ext cx="889000" cy="19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154190</xdr:rowOff>
    </xdr:from>
    <xdr:ext cx="599010" cy="259045"/>
    <xdr:sp macro="" textlink="">
      <xdr:nvSpPr>
        <xdr:cNvPr id="351" name="テキスト ボックス 350"/>
        <xdr:cNvSpPr txBox="1"/>
      </xdr:nvSpPr>
      <xdr:spPr>
        <a:xfrm>
          <a:off x="8450795" y="92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13860</xdr:rowOff>
    </xdr:from>
    <xdr:to>
      <xdr:col>41</xdr:col>
      <xdr:colOff>50800</xdr:colOff>
      <xdr:row>55</xdr:row>
      <xdr:rowOff>162682</xdr:rowOff>
    </xdr:to>
    <xdr:cxnSp macro="">
      <xdr:nvCxnSpPr>
        <xdr:cNvPr id="352" name="直線コネクタ 351"/>
        <xdr:cNvCxnSpPr/>
      </xdr:nvCxnSpPr>
      <xdr:spPr>
        <a:xfrm flipV="1">
          <a:off x="6972300" y="9443610"/>
          <a:ext cx="889000" cy="14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3" name="フローチャート: 判断 352"/>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154222</xdr:rowOff>
    </xdr:from>
    <xdr:ext cx="599010" cy="259045"/>
    <xdr:sp macro="" textlink="">
      <xdr:nvSpPr>
        <xdr:cNvPr id="354" name="テキスト ボックス 353"/>
        <xdr:cNvSpPr txBox="1"/>
      </xdr:nvSpPr>
      <xdr:spPr>
        <a:xfrm>
          <a:off x="7561795" y="9583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4273</xdr:rowOff>
    </xdr:from>
    <xdr:to>
      <xdr:col>36</xdr:col>
      <xdr:colOff>165100</xdr:colOff>
      <xdr:row>56</xdr:row>
      <xdr:rowOff>105873</xdr:rowOff>
    </xdr:to>
    <xdr:sp macro="" textlink="">
      <xdr:nvSpPr>
        <xdr:cNvPr id="355" name="フローチャート: 判断 354"/>
        <xdr:cNvSpPr/>
      </xdr:nvSpPr>
      <xdr:spPr>
        <a:xfrm>
          <a:off x="692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97000</xdr:rowOff>
    </xdr:from>
    <xdr:ext cx="599010" cy="259045"/>
    <xdr:sp macro="" textlink="">
      <xdr:nvSpPr>
        <xdr:cNvPr id="356" name="テキスト ボックス 355"/>
        <xdr:cNvSpPr txBox="1"/>
      </xdr:nvSpPr>
      <xdr:spPr>
        <a:xfrm>
          <a:off x="6672795" y="969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15215</xdr:rowOff>
    </xdr:from>
    <xdr:to>
      <xdr:col>55</xdr:col>
      <xdr:colOff>50800</xdr:colOff>
      <xdr:row>56</xdr:row>
      <xdr:rowOff>116815</xdr:rowOff>
    </xdr:to>
    <xdr:sp macro="" textlink="">
      <xdr:nvSpPr>
        <xdr:cNvPr id="362" name="楕円 361"/>
        <xdr:cNvSpPr/>
      </xdr:nvSpPr>
      <xdr:spPr>
        <a:xfrm>
          <a:off x="10426700" y="961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165092</xdr:rowOff>
    </xdr:from>
    <xdr:ext cx="599010" cy="259045"/>
    <xdr:sp macro="" textlink="">
      <xdr:nvSpPr>
        <xdr:cNvPr id="363" name="普通建設事業費該当値テキスト"/>
        <xdr:cNvSpPr txBox="1"/>
      </xdr:nvSpPr>
      <xdr:spPr>
        <a:xfrm>
          <a:off x="10528300" y="9594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43363</xdr:rowOff>
    </xdr:from>
    <xdr:to>
      <xdr:col>50</xdr:col>
      <xdr:colOff>165100</xdr:colOff>
      <xdr:row>56</xdr:row>
      <xdr:rowOff>144963</xdr:rowOff>
    </xdr:to>
    <xdr:sp macro="" textlink="">
      <xdr:nvSpPr>
        <xdr:cNvPr id="364" name="楕円 363"/>
        <xdr:cNvSpPr/>
      </xdr:nvSpPr>
      <xdr:spPr>
        <a:xfrm>
          <a:off x="9588500" y="964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136090</xdr:rowOff>
    </xdr:from>
    <xdr:ext cx="599010" cy="259045"/>
    <xdr:sp macro="" textlink="">
      <xdr:nvSpPr>
        <xdr:cNvPr id="365" name="テキスト ボックス 364"/>
        <xdr:cNvSpPr txBox="1"/>
      </xdr:nvSpPr>
      <xdr:spPr>
        <a:xfrm>
          <a:off x="9339795" y="973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157655</xdr:rowOff>
    </xdr:from>
    <xdr:to>
      <xdr:col>46</xdr:col>
      <xdr:colOff>38100</xdr:colOff>
      <xdr:row>56</xdr:row>
      <xdr:rowOff>87805</xdr:rowOff>
    </xdr:to>
    <xdr:sp macro="" textlink="">
      <xdr:nvSpPr>
        <xdr:cNvPr id="366" name="楕円 365"/>
        <xdr:cNvSpPr/>
      </xdr:nvSpPr>
      <xdr:spPr>
        <a:xfrm>
          <a:off x="8699500" y="958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78932</xdr:rowOff>
    </xdr:from>
    <xdr:ext cx="599010" cy="259045"/>
    <xdr:sp macro="" textlink="">
      <xdr:nvSpPr>
        <xdr:cNvPr id="367" name="テキスト ボックス 366"/>
        <xdr:cNvSpPr txBox="1"/>
      </xdr:nvSpPr>
      <xdr:spPr>
        <a:xfrm>
          <a:off x="8450795" y="9680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134510</xdr:rowOff>
    </xdr:from>
    <xdr:to>
      <xdr:col>41</xdr:col>
      <xdr:colOff>101600</xdr:colOff>
      <xdr:row>55</xdr:row>
      <xdr:rowOff>64660</xdr:rowOff>
    </xdr:to>
    <xdr:sp macro="" textlink="">
      <xdr:nvSpPr>
        <xdr:cNvPr id="368" name="楕円 367"/>
        <xdr:cNvSpPr/>
      </xdr:nvSpPr>
      <xdr:spPr>
        <a:xfrm>
          <a:off x="7810500" y="93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81187</xdr:rowOff>
    </xdr:from>
    <xdr:ext cx="599010" cy="259045"/>
    <xdr:sp macro="" textlink="">
      <xdr:nvSpPr>
        <xdr:cNvPr id="369" name="テキスト ボックス 368"/>
        <xdr:cNvSpPr txBox="1"/>
      </xdr:nvSpPr>
      <xdr:spPr>
        <a:xfrm>
          <a:off x="7561795" y="9168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111882</xdr:rowOff>
    </xdr:from>
    <xdr:to>
      <xdr:col>36</xdr:col>
      <xdr:colOff>165100</xdr:colOff>
      <xdr:row>56</xdr:row>
      <xdr:rowOff>42032</xdr:rowOff>
    </xdr:to>
    <xdr:sp macro="" textlink="">
      <xdr:nvSpPr>
        <xdr:cNvPr id="370" name="楕円 369"/>
        <xdr:cNvSpPr/>
      </xdr:nvSpPr>
      <xdr:spPr>
        <a:xfrm>
          <a:off x="6921500" y="954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58559</xdr:rowOff>
    </xdr:from>
    <xdr:ext cx="599010" cy="259045"/>
    <xdr:sp macro="" textlink="">
      <xdr:nvSpPr>
        <xdr:cNvPr id="371" name="テキスト ボックス 370"/>
        <xdr:cNvSpPr txBox="1"/>
      </xdr:nvSpPr>
      <xdr:spPr>
        <a:xfrm>
          <a:off x="6672795" y="931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86747</xdr:rowOff>
    </xdr:from>
    <xdr:to>
      <xdr:col>55</xdr:col>
      <xdr:colOff>0</xdr:colOff>
      <xdr:row>78</xdr:row>
      <xdr:rowOff>88508</xdr:rowOff>
    </xdr:to>
    <xdr:cxnSp macro="">
      <xdr:nvCxnSpPr>
        <xdr:cNvPr id="398" name="直線コネクタ 397"/>
        <xdr:cNvCxnSpPr/>
      </xdr:nvCxnSpPr>
      <xdr:spPr>
        <a:xfrm>
          <a:off x="9639300" y="13459847"/>
          <a:ext cx="838200" cy="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102277</xdr:rowOff>
    </xdr:from>
    <xdr:ext cx="534377" cy="259045"/>
    <xdr:sp macro="" textlink="">
      <xdr:nvSpPr>
        <xdr:cNvPr id="399" name="普通建設事業費 （ うち新規整備　）平均値テキスト"/>
        <xdr:cNvSpPr txBox="1"/>
      </xdr:nvSpPr>
      <xdr:spPr>
        <a:xfrm>
          <a:off x="10528300" y="13132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138722</xdr:rowOff>
    </xdr:from>
    <xdr:to>
      <xdr:col>50</xdr:col>
      <xdr:colOff>114300</xdr:colOff>
      <xdr:row>78</xdr:row>
      <xdr:rowOff>86747</xdr:rowOff>
    </xdr:to>
    <xdr:cxnSp macro="">
      <xdr:nvCxnSpPr>
        <xdr:cNvPr id="401" name="直線コネクタ 400"/>
        <xdr:cNvCxnSpPr/>
      </xdr:nvCxnSpPr>
      <xdr:spPr>
        <a:xfrm>
          <a:off x="8750300" y="13340372"/>
          <a:ext cx="889000" cy="11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64756</xdr:rowOff>
    </xdr:from>
    <xdr:ext cx="534377" cy="259045"/>
    <xdr:sp macro="" textlink="">
      <xdr:nvSpPr>
        <xdr:cNvPr id="403" name="テキスト ボックス 402"/>
        <xdr:cNvSpPr txBox="1"/>
      </xdr:nvSpPr>
      <xdr:spPr>
        <a:xfrm>
          <a:off x="9372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29126</xdr:rowOff>
    </xdr:from>
    <xdr:to>
      <xdr:col>45</xdr:col>
      <xdr:colOff>177800</xdr:colOff>
      <xdr:row>77</xdr:row>
      <xdr:rowOff>138722</xdr:rowOff>
    </xdr:to>
    <xdr:cxnSp macro="">
      <xdr:nvCxnSpPr>
        <xdr:cNvPr id="404" name="直線コネクタ 403"/>
        <xdr:cNvCxnSpPr/>
      </xdr:nvCxnSpPr>
      <xdr:spPr>
        <a:xfrm>
          <a:off x="7861300" y="12887876"/>
          <a:ext cx="889000" cy="45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127612</xdr:rowOff>
    </xdr:from>
    <xdr:ext cx="534377" cy="259045"/>
    <xdr:sp macro="" textlink="">
      <xdr:nvSpPr>
        <xdr:cNvPr id="406" name="テキスト ボックス 405"/>
        <xdr:cNvSpPr txBox="1"/>
      </xdr:nvSpPr>
      <xdr:spPr>
        <a:xfrm>
          <a:off x="8483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29126</xdr:rowOff>
    </xdr:from>
    <xdr:to>
      <xdr:col>41</xdr:col>
      <xdr:colOff>50800</xdr:colOff>
      <xdr:row>76</xdr:row>
      <xdr:rowOff>49481</xdr:rowOff>
    </xdr:to>
    <xdr:cxnSp macro="">
      <xdr:nvCxnSpPr>
        <xdr:cNvPr id="407" name="直線コネクタ 406"/>
        <xdr:cNvCxnSpPr/>
      </xdr:nvCxnSpPr>
      <xdr:spPr>
        <a:xfrm flipV="1">
          <a:off x="6972300" y="12887876"/>
          <a:ext cx="889000" cy="19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08" name="フローチャート: 判断 407"/>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30312</xdr:rowOff>
    </xdr:from>
    <xdr:ext cx="534377" cy="259045"/>
    <xdr:sp macro="" textlink="">
      <xdr:nvSpPr>
        <xdr:cNvPr id="409" name="テキスト ボックス 408"/>
        <xdr:cNvSpPr txBox="1"/>
      </xdr:nvSpPr>
      <xdr:spPr>
        <a:xfrm>
          <a:off x="7594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140088</xdr:rowOff>
    </xdr:from>
    <xdr:to>
      <xdr:col>36</xdr:col>
      <xdr:colOff>165100</xdr:colOff>
      <xdr:row>77</xdr:row>
      <xdr:rowOff>70238</xdr:rowOff>
    </xdr:to>
    <xdr:sp macro="" textlink="">
      <xdr:nvSpPr>
        <xdr:cNvPr id="410" name="フローチャート: 判断 409"/>
        <xdr:cNvSpPr/>
      </xdr:nvSpPr>
      <xdr:spPr>
        <a:xfrm>
          <a:off x="6921500" y="1317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61365</xdr:rowOff>
    </xdr:from>
    <xdr:ext cx="534377" cy="259045"/>
    <xdr:sp macro="" textlink="">
      <xdr:nvSpPr>
        <xdr:cNvPr id="411" name="テキスト ボックス 410"/>
        <xdr:cNvSpPr txBox="1"/>
      </xdr:nvSpPr>
      <xdr:spPr>
        <a:xfrm>
          <a:off x="6705111" y="1326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37708</xdr:rowOff>
    </xdr:from>
    <xdr:to>
      <xdr:col>55</xdr:col>
      <xdr:colOff>50800</xdr:colOff>
      <xdr:row>78</xdr:row>
      <xdr:rowOff>139308</xdr:rowOff>
    </xdr:to>
    <xdr:sp macro="" textlink="">
      <xdr:nvSpPr>
        <xdr:cNvPr id="417" name="楕円 416"/>
        <xdr:cNvSpPr/>
      </xdr:nvSpPr>
      <xdr:spPr>
        <a:xfrm>
          <a:off x="10426700" y="1341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124085</xdr:rowOff>
    </xdr:from>
    <xdr:ext cx="534377" cy="259045"/>
    <xdr:sp macro="" textlink="">
      <xdr:nvSpPr>
        <xdr:cNvPr id="418" name="普通建設事業費 （ うち新規整備　）該当値テキスト"/>
        <xdr:cNvSpPr txBox="1"/>
      </xdr:nvSpPr>
      <xdr:spPr>
        <a:xfrm>
          <a:off x="10528300" y="1332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35947</xdr:rowOff>
    </xdr:from>
    <xdr:to>
      <xdr:col>50</xdr:col>
      <xdr:colOff>165100</xdr:colOff>
      <xdr:row>78</xdr:row>
      <xdr:rowOff>137547</xdr:rowOff>
    </xdr:to>
    <xdr:sp macro="" textlink="">
      <xdr:nvSpPr>
        <xdr:cNvPr id="419" name="楕円 418"/>
        <xdr:cNvSpPr/>
      </xdr:nvSpPr>
      <xdr:spPr>
        <a:xfrm>
          <a:off x="9588500" y="1340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128674</xdr:rowOff>
    </xdr:from>
    <xdr:ext cx="534377" cy="259045"/>
    <xdr:sp macro="" textlink="">
      <xdr:nvSpPr>
        <xdr:cNvPr id="420" name="テキスト ボックス 419"/>
        <xdr:cNvSpPr txBox="1"/>
      </xdr:nvSpPr>
      <xdr:spPr>
        <a:xfrm>
          <a:off x="9372111" y="1350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87922</xdr:rowOff>
    </xdr:from>
    <xdr:to>
      <xdr:col>46</xdr:col>
      <xdr:colOff>38100</xdr:colOff>
      <xdr:row>78</xdr:row>
      <xdr:rowOff>18072</xdr:rowOff>
    </xdr:to>
    <xdr:sp macro="" textlink="">
      <xdr:nvSpPr>
        <xdr:cNvPr id="421" name="楕円 420"/>
        <xdr:cNvSpPr/>
      </xdr:nvSpPr>
      <xdr:spPr>
        <a:xfrm>
          <a:off x="8699500" y="1328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9199</xdr:rowOff>
    </xdr:from>
    <xdr:ext cx="534377" cy="259045"/>
    <xdr:sp macro="" textlink="">
      <xdr:nvSpPr>
        <xdr:cNvPr id="422" name="テキスト ボックス 421"/>
        <xdr:cNvSpPr txBox="1"/>
      </xdr:nvSpPr>
      <xdr:spPr>
        <a:xfrm>
          <a:off x="8483111" y="1338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149776</xdr:rowOff>
    </xdr:from>
    <xdr:to>
      <xdr:col>41</xdr:col>
      <xdr:colOff>101600</xdr:colOff>
      <xdr:row>75</xdr:row>
      <xdr:rowOff>79926</xdr:rowOff>
    </xdr:to>
    <xdr:sp macro="" textlink="">
      <xdr:nvSpPr>
        <xdr:cNvPr id="423" name="楕円 422"/>
        <xdr:cNvSpPr/>
      </xdr:nvSpPr>
      <xdr:spPr>
        <a:xfrm>
          <a:off x="7810500" y="1283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96453</xdr:rowOff>
    </xdr:from>
    <xdr:ext cx="599010" cy="259045"/>
    <xdr:sp macro="" textlink="">
      <xdr:nvSpPr>
        <xdr:cNvPr id="424" name="テキスト ボックス 423"/>
        <xdr:cNvSpPr txBox="1"/>
      </xdr:nvSpPr>
      <xdr:spPr>
        <a:xfrm>
          <a:off x="7561795" y="12612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170131</xdr:rowOff>
    </xdr:from>
    <xdr:to>
      <xdr:col>36</xdr:col>
      <xdr:colOff>165100</xdr:colOff>
      <xdr:row>76</xdr:row>
      <xdr:rowOff>100281</xdr:rowOff>
    </xdr:to>
    <xdr:sp macro="" textlink="">
      <xdr:nvSpPr>
        <xdr:cNvPr id="425" name="楕円 424"/>
        <xdr:cNvSpPr/>
      </xdr:nvSpPr>
      <xdr:spPr>
        <a:xfrm>
          <a:off x="6921500" y="1302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116808</xdr:rowOff>
    </xdr:from>
    <xdr:ext cx="534377" cy="259045"/>
    <xdr:sp macro="" textlink="">
      <xdr:nvSpPr>
        <xdr:cNvPr id="426" name="テキスト ボックス 425"/>
        <xdr:cNvSpPr txBox="1"/>
      </xdr:nvSpPr>
      <xdr:spPr>
        <a:xfrm>
          <a:off x="6705111" y="1280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2132</xdr:rowOff>
    </xdr:from>
    <xdr:to>
      <xdr:col>55</xdr:col>
      <xdr:colOff>0</xdr:colOff>
      <xdr:row>97</xdr:row>
      <xdr:rowOff>34457</xdr:rowOff>
    </xdr:to>
    <xdr:cxnSp macro="">
      <xdr:nvCxnSpPr>
        <xdr:cNvPr id="455" name="直線コネクタ 454"/>
        <xdr:cNvCxnSpPr/>
      </xdr:nvCxnSpPr>
      <xdr:spPr>
        <a:xfrm flipV="1">
          <a:off x="9639300" y="16632782"/>
          <a:ext cx="838200" cy="3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110372</xdr:rowOff>
    </xdr:from>
    <xdr:ext cx="534377" cy="259045"/>
    <xdr:sp macro="" textlink="">
      <xdr:nvSpPr>
        <xdr:cNvPr id="456" name="普通建設事業費 （ うち更新整備　）平均値テキスト"/>
        <xdr:cNvSpPr txBox="1"/>
      </xdr:nvSpPr>
      <xdr:spPr>
        <a:xfrm>
          <a:off x="10528300" y="16569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34457</xdr:rowOff>
    </xdr:from>
    <xdr:to>
      <xdr:col>50</xdr:col>
      <xdr:colOff>114300</xdr:colOff>
      <xdr:row>97</xdr:row>
      <xdr:rowOff>84748</xdr:rowOff>
    </xdr:to>
    <xdr:cxnSp macro="">
      <xdr:nvCxnSpPr>
        <xdr:cNvPr id="458" name="直線コネクタ 457"/>
        <xdr:cNvCxnSpPr/>
      </xdr:nvCxnSpPr>
      <xdr:spPr>
        <a:xfrm flipV="1">
          <a:off x="8750300" y="16665107"/>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79785</xdr:rowOff>
    </xdr:from>
    <xdr:ext cx="534377" cy="259045"/>
    <xdr:sp macro="" textlink="">
      <xdr:nvSpPr>
        <xdr:cNvPr id="460" name="テキスト ボックス 459"/>
        <xdr:cNvSpPr txBox="1"/>
      </xdr:nvSpPr>
      <xdr:spPr>
        <a:xfrm>
          <a:off x="9372111" y="1636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84748</xdr:rowOff>
    </xdr:from>
    <xdr:to>
      <xdr:col>45</xdr:col>
      <xdr:colOff>177800</xdr:colOff>
      <xdr:row>98</xdr:row>
      <xdr:rowOff>125355</xdr:rowOff>
    </xdr:to>
    <xdr:cxnSp macro="">
      <xdr:nvCxnSpPr>
        <xdr:cNvPr id="461" name="直線コネクタ 460"/>
        <xdr:cNvCxnSpPr/>
      </xdr:nvCxnSpPr>
      <xdr:spPr>
        <a:xfrm flipV="1">
          <a:off x="7861300" y="16715398"/>
          <a:ext cx="889000" cy="21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137110</xdr:rowOff>
    </xdr:from>
    <xdr:ext cx="534377" cy="259045"/>
    <xdr:sp macro="" textlink="">
      <xdr:nvSpPr>
        <xdr:cNvPr id="463" name="テキスト ボックス 462"/>
        <xdr:cNvSpPr txBox="1"/>
      </xdr:nvSpPr>
      <xdr:spPr>
        <a:xfrm>
          <a:off x="8483111" y="1642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66370</xdr:rowOff>
    </xdr:from>
    <xdr:to>
      <xdr:col>41</xdr:col>
      <xdr:colOff>50800</xdr:colOff>
      <xdr:row>98</xdr:row>
      <xdr:rowOff>125355</xdr:rowOff>
    </xdr:to>
    <xdr:cxnSp macro="">
      <xdr:nvCxnSpPr>
        <xdr:cNvPr id="464" name="直線コネクタ 463"/>
        <xdr:cNvCxnSpPr/>
      </xdr:nvCxnSpPr>
      <xdr:spPr>
        <a:xfrm>
          <a:off x="6972300" y="16868470"/>
          <a:ext cx="889000" cy="5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5" name="フローチャート: 判断 464"/>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27309</xdr:rowOff>
    </xdr:from>
    <xdr:ext cx="534377" cy="259045"/>
    <xdr:sp macro="" textlink="">
      <xdr:nvSpPr>
        <xdr:cNvPr id="466" name="テキスト ボックス 465"/>
        <xdr:cNvSpPr txBox="1"/>
      </xdr:nvSpPr>
      <xdr:spPr>
        <a:xfrm>
          <a:off x="7594111" y="164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155994</xdr:rowOff>
    </xdr:from>
    <xdr:to>
      <xdr:col>36</xdr:col>
      <xdr:colOff>165100</xdr:colOff>
      <xdr:row>98</xdr:row>
      <xdr:rowOff>86144</xdr:rowOff>
    </xdr:to>
    <xdr:sp macro="" textlink="">
      <xdr:nvSpPr>
        <xdr:cNvPr id="467" name="フローチャート: 判断 466"/>
        <xdr:cNvSpPr/>
      </xdr:nvSpPr>
      <xdr:spPr>
        <a:xfrm>
          <a:off x="6921500" y="1678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102671</xdr:rowOff>
    </xdr:from>
    <xdr:ext cx="534377" cy="259045"/>
    <xdr:sp macro="" textlink="">
      <xdr:nvSpPr>
        <xdr:cNvPr id="468" name="テキスト ボックス 467"/>
        <xdr:cNvSpPr txBox="1"/>
      </xdr:nvSpPr>
      <xdr:spPr>
        <a:xfrm>
          <a:off x="6705111" y="1656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122782</xdr:rowOff>
    </xdr:from>
    <xdr:to>
      <xdr:col>55</xdr:col>
      <xdr:colOff>50800</xdr:colOff>
      <xdr:row>97</xdr:row>
      <xdr:rowOff>52932</xdr:rowOff>
    </xdr:to>
    <xdr:sp macro="" textlink="">
      <xdr:nvSpPr>
        <xdr:cNvPr id="474" name="楕円 473"/>
        <xdr:cNvSpPr/>
      </xdr:nvSpPr>
      <xdr:spPr>
        <a:xfrm>
          <a:off x="10426700" y="1658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145659</xdr:rowOff>
    </xdr:from>
    <xdr:ext cx="599010" cy="259045"/>
    <xdr:sp macro="" textlink="">
      <xdr:nvSpPr>
        <xdr:cNvPr id="475" name="普通建設事業費 （ うち更新整備　）該当値テキスト"/>
        <xdr:cNvSpPr txBox="1"/>
      </xdr:nvSpPr>
      <xdr:spPr>
        <a:xfrm>
          <a:off x="10528300" y="16433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155107</xdr:rowOff>
    </xdr:from>
    <xdr:to>
      <xdr:col>50</xdr:col>
      <xdr:colOff>165100</xdr:colOff>
      <xdr:row>97</xdr:row>
      <xdr:rowOff>85257</xdr:rowOff>
    </xdr:to>
    <xdr:sp macro="" textlink="">
      <xdr:nvSpPr>
        <xdr:cNvPr id="476" name="楕円 475"/>
        <xdr:cNvSpPr/>
      </xdr:nvSpPr>
      <xdr:spPr>
        <a:xfrm>
          <a:off x="9588500" y="1661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76384</xdr:rowOff>
    </xdr:from>
    <xdr:ext cx="534377" cy="259045"/>
    <xdr:sp macro="" textlink="">
      <xdr:nvSpPr>
        <xdr:cNvPr id="477" name="テキスト ボックス 476"/>
        <xdr:cNvSpPr txBox="1"/>
      </xdr:nvSpPr>
      <xdr:spPr>
        <a:xfrm>
          <a:off x="9372111" y="1670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33948</xdr:rowOff>
    </xdr:from>
    <xdr:to>
      <xdr:col>46</xdr:col>
      <xdr:colOff>38100</xdr:colOff>
      <xdr:row>97</xdr:row>
      <xdr:rowOff>135548</xdr:rowOff>
    </xdr:to>
    <xdr:sp macro="" textlink="">
      <xdr:nvSpPr>
        <xdr:cNvPr id="478" name="楕円 477"/>
        <xdr:cNvSpPr/>
      </xdr:nvSpPr>
      <xdr:spPr>
        <a:xfrm>
          <a:off x="8699500" y="1666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126675</xdr:rowOff>
    </xdr:from>
    <xdr:ext cx="534377" cy="259045"/>
    <xdr:sp macro="" textlink="">
      <xdr:nvSpPr>
        <xdr:cNvPr id="479" name="テキスト ボックス 478"/>
        <xdr:cNvSpPr txBox="1"/>
      </xdr:nvSpPr>
      <xdr:spPr>
        <a:xfrm>
          <a:off x="8483111" y="167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74555</xdr:rowOff>
    </xdr:from>
    <xdr:to>
      <xdr:col>41</xdr:col>
      <xdr:colOff>101600</xdr:colOff>
      <xdr:row>99</xdr:row>
      <xdr:rowOff>4705</xdr:rowOff>
    </xdr:to>
    <xdr:sp macro="" textlink="">
      <xdr:nvSpPr>
        <xdr:cNvPr id="480" name="楕円 479"/>
        <xdr:cNvSpPr/>
      </xdr:nvSpPr>
      <xdr:spPr>
        <a:xfrm>
          <a:off x="7810500" y="16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167282</xdr:rowOff>
    </xdr:from>
    <xdr:ext cx="534377" cy="259045"/>
    <xdr:sp macro="" textlink="">
      <xdr:nvSpPr>
        <xdr:cNvPr id="481" name="テキスト ボックス 480"/>
        <xdr:cNvSpPr txBox="1"/>
      </xdr:nvSpPr>
      <xdr:spPr>
        <a:xfrm>
          <a:off x="7594111" y="1696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15570</xdr:rowOff>
    </xdr:from>
    <xdr:to>
      <xdr:col>36</xdr:col>
      <xdr:colOff>165100</xdr:colOff>
      <xdr:row>98</xdr:row>
      <xdr:rowOff>117170</xdr:rowOff>
    </xdr:to>
    <xdr:sp macro="" textlink="">
      <xdr:nvSpPr>
        <xdr:cNvPr id="482" name="楕円 481"/>
        <xdr:cNvSpPr/>
      </xdr:nvSpPr>
      <xdr:spPr>
        <a:xfrm>
          <a:off x="6921500" y="1681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108297</xdr:rowOff>
    </xdr:from>
    <xdr:ext cx="534377" cy="259045"/>
    <xdr:sp macro="" textlink="">
      <xdr:nvSpPr>
        <xdr:cNvPr id="483" name="テキスト ボックス 482"/>
        <xdr:cNvSpPr txBox="1"/>
      </xdr:nvSpPr>
      <xdr:spPr>
        <a:xfrm>
          <a:off x="6705111" y="1691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113982</xdr:rowOff>
    </xdr:from>
    <xdr:to>
      <xdr:col>85</xdr:col>
      <xdr:colOff>127000</xdr:colOff>
      <xdr:row>38</xdr:row>
      <xdr:rowOff>118790</xdr:rowOff>
    </xdr:to>
    <xdr:cxnSp macro="">
      <xdr:nvCxnSpPr>
        <xdr:cNvPr id="510" name="直線コネクタ 509"/>
        <xdr:cNvCxnSpPr/>
      </xdr:nvCxnSpPr>
      <xdr:spPr>
        <a:xfrm>
          <a:off x="15481300" y="6629082"/>
          <a:ext cx="838200" cy="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75434</xdr:rowOff>
    </xdr:from>
    <xdr:ext cx="534377" cy="259045"/>
    <xdr:sp macro="" textlink="">
      <xdr:nvSpPr>
        <xdr:cNvPr id="511" name="災害復旧事業費平均値テキスト"/>
        <xdr:cNvSpPr txBox="1"/>
      </xdr:nvSpPr>
      <xdr:spPr>
        <a:xfrm>
          <a:off x="16370300" y="6419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99727</xdr:rowOff>
    </xdr:from>
    <xdr:to>
      <xdr:col>81</xdr:col>
      <xdr:colOff>50800</xdr:colOff>
      <xdr:row>38</xdr:row>
      <xdr:rowOff>113982</xdr:rowOff>
    </xdr:to>
    <xdr:cxnSp macro="">
      <xdr:nvCxnSpPr>
        <xdr:cNvPr id="513" name="直線コネクタ 512"/>
        <xdr:cNvCxnSpPr/>
      </xdr:nvCxnSpPr>
      <xdr:spPr>
        <a:xfrm>
          <a:off x="14592300" y="6614827"/>
          <a:ext cx="889000" cy="1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170979</xdr:rowOff>
    </xdr:from>
    <xdr:ext cx="534377" cy="259045"/>
    <xdr:sp macro="" textlink="">
      <xdr:nvSpPr>
        <xdr:cNvPr id="515" name="テキスト ボックス 514"/>
        <xdr:cNvSpPr txBox="1"/>
      </xdr:nvSpPr>
      <xdr:spPr>
        <a:xfrm>
          <a:off x="15214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99727</xdr:rowOff>
    </xdr:from>
    <xdr:to>
      <xdr:col>76</xdr:col>
      <xdr:colOff>114300</xdr:colOff>
      <xdr:row>38</xdr:row>
      <xdr:rowOff>129303</xdr:rowOff>
    </xdr:to>
    <xdr:cxnSp macro="">
      <xdr:nvCxnSpPr>
        <xdr:cNvPr id="516" name="直線コネクタ 515"/>
        <xdr:cNvCxnSpPr/>
      </xdr:nvCxnSpPr>
      <xdr:spPr>
        <a:xfrm flipV="1">
          <a:off x="13703300" y="6614827"/>
          <a:ext cx="889000" cy="2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152743</xdr:rowOff>
    </xdr:from>
    <xdr:ext cx="534377" cy="259045"/>
    <xdr:sp macro="" textlink="">
      <xdr:nvSpPr>
        <xdr:cNvPr id="518" name="テキスト ボックス 517"/>
        <xdr:cNvSpPr txBox="1"/>
      </xdr:nvSpPr>
      <xdr:spPr>
        <a:xfrm>
          <a:off x="14325111" y="666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117043</xdr:rowOff>
    </xdr:from>
    <xdr:to>
      <xdr:col>71</xdr:col>
      <xdr:colOff>177800</xdr:colOff>
      <xdr:row>38</xdr:row>
      <xdr:rowOff>129303</xdr:rowOff>
    </xdr:to>
    <xdr:cxnSp macro="">
      <xdr:nvCxnSpPr>
        <xdr:cNvPr id="519" name="直線コネクタ 518"/>
        <xdr:cNvCxnSpPr/>
      </xdr:nvCxnSpPr>
      <xdr:spPr>
        <a:xfrm>
          <a:off x="12814300" y="6632143"/>
          <a:ext cx="889000" cy="1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0" name="フローチャート: 判断 519"/>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1" name="テキスト ボックス 520"/>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53872</xdr:rowOff>
    </xdr:from>
    <xdr:to>
      <xdr:col>67</xdr:col>
      <xdr:colOff>101600</xdr:colOff>
      <xdr:row>38</xdr:row>
      <xdr:rowOff>155472</xdr:rowOff>
    </xdr:to>
    <xdr:sp macro="" textlink="">
      <xdr:nvSpPr>
        <xdr:cNvPr id="522" name="フローチャート: 判断 521"/>
        <xdr:cNvSpPr/>
      </xdr:nvSpPr>
      <xdr:spPr>
        <a:xfrm>
          <a:off x="12763500" y="656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549</xdr:rowOff>
    </xdr:from>
    <xdr:ext cx="534377" cy="259045"/>
    <xdr:sp macro="" textlink="">
      <xdr:nvSpPr>
        <xdr:cNvPr id="523" name="テキスト ボックス 522"/>
        <xdr:cNvSpPr txBox="1"/>
      </xdr:nvSpPr>
      <xdr:spPr>
        <a:xfrm>
          <a:off x="12547111" y="634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67990</xdr:rowOff>
    </xdr:from>
    <xdr:to>
      <xdr:col>85</xdr:col>
      <xdr:colOff>177800</xdr:colOff>
      <xdr:row>38</xdr:row>
      <xdr:rowOff>169590</xdr:rowOff>
    </xdr:to>
    <xdr:sp macro="" textlink="">
      <xdr:nvSpPr>
        <xdr:cNvPr id="529" name="楕円 528"/>
        <xdr:cNvSpPr/>
      </xdr:nvSpPr>
      <xdr:spPr>
        <a:xfrm>
          <a:off x="16268700" y="658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30984</xdr:rowOff>
    </xdr:from>
    <xdr:ext cx="469744" cy="259045"/>
    <xdr:sp macro="" textlink="">
      <xdr:nvSpPr>
        <xdr:cNvPr id="530" name="災害復旧事業費該当値テキスト"/>
        <xdr:cNvSpPr txBox="1"/>
      </xdr:nvSpPr>
      <xdr:spPr>
        <a:xfrm>
          <a:off x="16370300" y="654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63182</xdr:rowOff>
    </xdr:from>
    <xdr:to>
      <xdr:col>81</xdr:col>
      <xdr:colOff>101600</xdr:colOff>
      <xdr:row>38</xdr:row>
      <xdr:rowOff>164782</xdr:rowOff>
    </xdr:to>
    <xdr:sp macro="" textlink="">
      <xdr:nvSpPr>
        <xdr:cNvPr id="531" name="楕円 530"/>
        <xdr:cNvSpPr/>
      </xdr:nvSpPr>
      <xdr:spPr>
        <a:xfrm>
          <a:off x="15430500" y="657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155909</xdr:rowOff>
    </xdr:from>
    <xdr:ext cx="534377" cy="259045"/>
    <xdr:sp macro="" textlink="">
      <xdr:nvSpPr>
        <xdr:cNvPr id="532" name="テキスト ボックス 531"/>
        <xdr:cNvSpPr txBox="1"/>
      </xdr:nvSpPr>
      <xdr:spPr>
        <a:xfrm>
          <a:off x="15214111" y="667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48927</xdr:rowOff>
    </xdr:from>
    <xdr:to>
      <xdr:col>76</xdr:col>
      <xdr:colOff>165100</xdr:colOff>
      <xdr:row>38</xdr:row>
      <xdr:rowOff>150527</xdr:rowOff>
    </xdr:to>
    <xdr:sp macro="" textlink="">
      <xdr:nvSpPr>
        <xdr:cNvPr id="533" name="楕円 532"/>
        <xdr:cNvSpPr/>
      </xdr:nvSpPr>
      <xdr:spPr>
        <a:xfrm>
          <a:off x="14541500" y="656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167054</xdr:rowOff>
    </xdr:from>
    <xdr:ext cx="534377" cy="259045"/>
    <xdr:sp macro="" textlink="">
      <xdr:nvSpPr>
        <xdr:cNvPr id="534" name="テキスト ボックス 533"/>
        <xdr:cNvSpPr txBox="1"/>
      </xdr:nvSpPr>
      <xdr:spPr>
        <a:xfrm>
          <a:off x="14325111" y="633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78503</xdr:rowOff>
    </xdr:from>
    <xdr:to>
      <xdr:col>72</xdr:col>
      <xdr:colOff>38100</xdr:colOff>
      <xdr:row>39</xdr:row>
      <xdr:rowOff>8653</xdr:rowOff>
    </xdr:to>
    <xdr:sp macro="" textlink="">
      <xdr:nvSpPr>
        <xdr:cNvPr id="535" name="楕円 534"/>
        <xdr:cNvSpPr/>
      </xdr:nvSpPr>
      <xdr:spPr>
        <a:xfrm>
          <a:off x="13652500" y="659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171230</xdr:rowOff>
    </xdr:from>
    <xdr:ext cx="469744" cy="259045"/>
    <xdr:sp macro="" textlink="">
      <xdr:nvSpPr>
        <xdr:cNvPr id="536" name="テキスト ボックス 535"/>
        <xdr:cNvSpPr txBox="1"/>
      </xdr:nvSpPr>
      <xdr:spPr>
        <a:xfrm>
          <a:off x="13468428" y="668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66243</xdr:rowOff>
    </xdr:from>
    <xdr:to>
      <xdr:col>67</xdr:col>
      <xdr:colOff>101600</xdr:colOff>
      <xdr:row>38</xdr:row>
      <xdr:rowOff>167843</xdr:rowOff>
    </xdr:to>
    <xdr:sp macro="" textlink="">
      <xdr:nvSpPr>
        <xdr:cNvPr id="537" name="楕円 536"/>
        <xdr:cNvSpPr/>
      </xdr:nvSpPr>
      <xdr:spPr>
        <a:xfrm>
          <a:off x="12763500" y="658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158970</xdr:rowOff>
    </xdr:from>
    <xdr:ext cx="469744" cy="259045"/>
    <xdr:sp macro="" textlink="">
      <xdr:nvSpPr>
        <xdr:cNvPr id="538" name="テキスト ボックス 537"/>
        <xdr:cNvSpPr txBox="1"/>
      </xdr:nvSpPr>
      <xdr:spPr>
        <a:xfrm>
          <a:off x="12579428" y="667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5" name="フローチャート: 判断 574"/>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6" name="テキスト ボックス 575"/>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7" name="フローチャート: 判断 576"/>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8" name="テキスト ボックス 577"/>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93" name="テキスト ボックス 592"/>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112305</xdr:rowOff>
    </xdr:from>
    <xdr:to>
      <xdr:col>85</xdr:col>
      <xdr:colOff>127000</xdr:colOff>
      <xdr:row>76</xdr:row>
      <xdr:rowOff>152364</xdr:rowOff>
    </xdr:to>
    <xdr:cxnSp macro="">
      <xdr:nvCxnSpPr>
        <xdr:cNvPr id="620" name="直線コネクタ 619"/>
        <xdr:cNvCxnSpPr/>
      </xdr:nvCxnSpPr>
      <xdr:spPr>
        <a:xfrm flipV="1">
          <a:off x="15481300" y="13142505"/>
          <a:ext cx="838200" cy="4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109551</xdr:rowOff>
    </xdr:from>
    <xdr:ext cx="599010" cy="259045"/>
    <xdr:sp macro="" textlink="">
      <xdr:nvSpPr>
        <xdr:cNvPr id="621" name="公債費平均値テキスト"/>
        <xdr:cNvSpPr txBox="1"/>
      </xdr:nvSpPr>
      <xdr:spPr>
        <a:xfrm>
          <a:off x="16370300" y="12796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142517</xdr:rowOff>
    </xdr:from>
    <xdr:to>
      <xdr:col>81</xdr:col>
      <xdr:colOff>50800</xdr:colOff>
      <xdr:row>76</xdr:row>
      <xdr:rowOff>152364</xdr:rowOff>
    </xdr:to>
    <xdr:cxnSp macro="">
      <xdr:nvCxnSpPr>
        <xdr:cNvPr id="623" name="直線コネクタ 622"/>
        <xdr:cNvCxnSpPr/>
      </xdr:nvCxnSpPr>
      <xdr:spPr>
        <a:xfrm>
          <a:off x="14592300" y="13172717"/>
          <a:ext cx="889000" cy="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51830</xdr:rowOff>
    </xdr:from>
    <xdr:ext cx="599010" cy="259045"/>
    <xdr:sp macro="" textlink="">
      <xdr:nvSpPr>
        <xdr:cNvPr id="625" name="テキスト ボックス 624"/>
        <xdr:cNvSpPr txBox="1"/>
      </xdr:nvSpPr>
      <xdr:spPr>
        <a:xfrm>
          <a:off x="15181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142517</xdr:rowOff>
    </xdr:from>
    <xdr:to>
      <xdr:col>76</xdr:col>
      <xdr:colOff>114300</xdr:colOff>
      <xdr:row>76</xdr:row>
      <xdr:rowOff>168618</xdr:rowOff>
    </xdr:to>
    <xdr:cxnSp macro="">
      <xdr:nvCxnSpPr>
        <xdr:cNvPr id="626" name="直線コネクタ 625"/>
        <xdr:cNvCxnSpPr/>
      </xdr:nvCxnSpPr>
      <xdr:spPr>
        <a:xfrm flipV="1">
          <a:off x="13703300" y="13172717"/>
          <a:ext cx="889000" cy="2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72025</xdr:rowOff>
    </xdr:from>
    <xdr:ext cx="599010" cy="259045"/>
    <xdr:sp macro="" textlink="">
      <xdr:nvSpPr>
        <xdr:cNvPr id="628" name="テキスト ボックス 627"/>
        <xdr:cNvSpPr txBox="1"/>
      </xdr:nvSpPr>
      <xdr:spPr>
        <a:xfrm>
          <a:off x="14292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168618</xdr:rowOff>
    </xdr:from>
    <xdr:to>
      <xdr:col>71</xdr:col>
      <xdr:colOff>177800</xdr:colOff>
      <xdr:row>77</xdr:row>
      <xdr:rowOff>20856</xdr:rowOff>
    </xdr:to>
    <xdr:cxnSp macro="">
      <xdr:nvCxnSpPr>
        <xdr:cNvPr id="629" name="直線コネクタ 628"/>
        <xdr:cNvCxnSpPr/>
      </xdr:nvCxnSpPr>
      <xdr:spPr>
        <a:xfrm flipV="1">
          <a:off x="12814300" y="13198818"/>
          <a:ext cx="889000" cy="2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0" name="フローチャート: 判断 629"/>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69126</xdr:rowOff>
    </xdr:from>
    <xdr:ext cx="599010" cy="259045"/>
    <xdr:sp macro="" textlink="">
      <xdr:nvSpPr>
        <xdr:cNvPr id="631" name="テキスト ボックス 630"/>
        <xdr:cNvSpPr txBox="1"/>
      </xdr:nvSpPr>
      <xdr:spPr>
        <a:xfrm>
          <a:off x="13403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358</xdr:rowOff>
    </xdr:from>
    <xdr:to>
      <xdr:col>67</xdr:col>
      <xdr:colOff>101600</xdr:colOff>
      <xdr:row>76</xdr:row>
      <xdr:rowOff>101958</xdr:rowOff>
    </xdr:to>
    <xdr:sp macro="" textlink="">
      <xdr:nvSpPr>
        <xdr:cNvPr id="632" name="フローチャート: 判断 631"/>
        <xdr:cNvSpPr/>
      </xdr:nvSpPr>
      <xdr:spPr>
        <a:xfrm>
          <a:off x="12763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118486</xdr:rowOff>
    </xdr:from>
    <xdr:ext cx="534377" cy="259045"/>
    <xdr:sp macro="" textlink="">
      <xdr:nvSpPr>
        <xdr:cNvPr id="633" name="テキスト ボックス 632"/>
        <xdr:cNvSpPr txBox="1"/>
      </xdr:nvSpPr>
      <xdr:spPr>
        <a:xfrm>
          <a:off x="12547111" y="1280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61505</xdr:rowOff>
    </xdr:from>
    <xdr:to>
      <xdr:col>85</xdr:col>
      <xdr:colOff>177800</xdr:colOff>
      <xdr:row>76</xdr:row>
      <xdr:rowOff>163105</xdr:rowOff>
    </xdr:to>
    <xdr:sp macro="" textlink="">
      <xdr:nvSpPr>
        <xdr:cNvPr id="639" name="楕円 638"/>
        <xdr:cNvSpPr/>
      </xdr:nvSpPr>
      <xdr:spPr>
        <a:xfrm>
          <a:off x="16268700" y="1309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39932</xdr:rowOff>
    </xdr:from>
    <xdr:ext cx="534377" cy="259045"/>
    <xdr:sp macro="" textlink="">
      <xdr:nvSpPr>
        <xdr:cNvPr id="640" name="公債費該当値テキスト"/>
        <xdr:cNvSpPr txBox="1"/>
      </xdr:nvSpPr>
      <xdr:spPr>
        <a:xfrm>
          <a:off x="16370300" y="1307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101564</xdr:rowOff>
    </xdr:from>
    <xdr:to>
      <xdr:col>81</xdr:col>
      <xdr:colOff>101600</xdr:colOff>
      <xdr:row>77</xdr:row>
      <xdr:rowOff>31714</xdr:rowOff>
    </xdr:to>
    <xdr:sp macro="" textlink="">
      <xdr:nvSpPr>
        <xdr:cNvPr id="641" name="楕円 640"/>
        <xdr:cNvSpPr/>
      </xdr:nvSpPr>
      <xdr:spPr>
        <a:xfrm>
          <a:off x="15430500" y="131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22841</xdr:rowOff>
    </xdr:from>
    <xdr:ext cx="534377" cy="259045"/>
    <xdr:sp macro="" textlink="">
      <xdr:nvSpPr>
        <xdr:cNvPr id="642" name="テキスト ボックス 641"/>
        <xdr:cNvSpPr txBox="1"/>
      </xdr:nvSpPr>
      <xdr:spPr>
        <a:xfrm>
          <a:off x="15214111" y="1322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91717</xdr:rowOff>
    </xdr:from>
    <xdr:to>
      <xdr:col>76</xdr:col>
      <xdr:colOff>165100</xdr:colOff>
      <xdr:row>77</xdr:row>
      <xdr:rowOff>21867</xdr:rowOff>
    </xdr:to>
    <xdr:sp macro="" textlink="">
      <xdr:nvSpPr>
        <xdr:cNvPr id="643" name="楕円 642"/>
        <xdr:cNvSpPr/>
      </xdr:nvSpPr>
      <xdr:spPr>
        <a:xfrm>
          <a:off x="14541500" y="1312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12994</xdr:rowOff>
    </xdr:from>
    <xdr:ext cx="534377" cy="259045"/>
    <xdr:sp macro="" textlink="">
      <xdr:nvSpPr>
        <xdr:cNvPr id="644" name="テキスト ボックス 643"/>
        <xdr:cNvSpPr txBox="1"/>
      </xdr:nvSpPr>
      <xdr:spPr>
        <a:xfrm>
          <a:off x="14325111" y="1321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117818</xdr:rowOff>
    </xdr:from>
    <xdr:to>
      <xdr:col>72</xdr:col>
      <xdr:colOff>38100</xdr:colOff>
      <xdr:row>77</xdr:row>
      <xdr:rowOff>47968</xdr:rowOff>
    </xdr:to>
    <xdr:sp macro="" textlink="">
      <xdr:nvSpPr>
        <xdr:cNvPr id="645" name="楕円 644"/>
        <xdr:cNvSpPr/>
      </xdr:nvSpPr>
      <xdr:spPr>
        <a:xfrm>
          <a:off x="13652500" y="1314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39095</xdr:rowOff>
    </xdr:from>
    <xdr:ext cx="534377" cy="259045"/>
    <xdr:sp macro="" textlink="">
      <xdr:nvSpPr>
        <xdr:cNvPr id="646" name="テキスト ボックス 645"/>
        <xdr:cNvSpPr txBox="1"/>
      </xdr:nvSpPr>
      <xdr:spPr>
        <a:xfrm>
          <a:off x="13436111" y="1324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141506</xdr:rowOff>
    </xdr:from>
    <xdr:to>
      <xdr:col>67</xdr:col>
      <xdr:colOff>101600</xdr:colOff>
      <xdr:row>77</xdr:row>
      <xdr:rowOff>71656</xdr:rowOff>
    </xdr:to>
    <xdr:sp macro="" textlink="">
      <xdr:nvSpPr>
        <xdr:cNvPr id="647" name="楕円 646"/>
        <xdr:cNvSpPr/>
      </xdr:nvSpPr>
      <xdr:spPr>
        <a:xfrm>
          <a:off x="12763500" y="1317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62783</xdr:rowOff>
    </xdr:from>
    <xdr:ext cx="534377" cy="259045"/>
    <xdr:sp macro="" textlink="">
      <xdr:nvSpPr>
        <xdr:cNvPr id="648" name="テキスト ボックス 647"/>
        <xdr:cNvSpPr txBox="1"/>
      </xdr:nvSpPr>
      <xdr:spPr>
        <a:xfrm>
          <a:off x="12547111" y="1326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157764</xdr:rowOff>
    </xdr:from>
    <xdr:to>
      <xdr:col>85</xdr:col>
      <xdr:colOff>127000</xdr:colOff>
      <xdr:row>97</xdr:row>
      <xdr:rowOff>38824</xdr:rowOff>
    </xdr:to>
    <xdr:cxnSp macro="">
      <xdr:nvCxnSpPr>
        <xdr:cNvPr id="675" name="直線コネクタ 674"/>
        <xdr:cNvCxnSpPr/>
      </xdr:nvCxnSpPr>
      <xdr:spPr>
        <a:xfrm>
          <a:off x="15481300" y="16616964"/>
          <a:ext cx="838200" cy="5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24127</xdr:rowOff>
    </xdr:from>
    <xdr:ext cx="534377" cy="259045"/>
    <xdr:sp macro="" textlink="">
      <xdr:nvSpPr>
        <xdr:cNvPr id="676" name="積立金平均値テキスト"/>
        <xdr:cNvSpPr txBox="1"/>
      </xdr:nvSpPr>
      <xdr:spPr>
        <a:xfrm>
          <a:off x="16370300" y="16654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157764</xdr:rowOff>
    </xdr:from>
    <xdr:to>
      <xdr:col>81</xdr:col>
      <xdr:colOff>50800</xdr:colOff>
      <xdr:row>97</xdr:row>
      <xdr:rowOff>75802</xdr:rowOff>
    </xdr:to>
    <xdr:cxnSp macro="">
      <xdr:nvCxnSpPr>
        <xdr:cNvPr id="678" name="直線コネクタ 677"/>
        <xdr:cNvCxnSpPr/>
      </xdr:nvCxnSpPr>
      <xdr:spPr>
        <a:xfrm flipV="1">
          <a:off x="14592300" y="16616964"/>
          <a:ext cx="889000" cy="8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129452</xdr:rowOff>
    </xdr:from>
    <xdr:ext cx="534377" cy="259045"/>
    <xdr:sp macro="" textlink="">
      <xdr:nvSpPr>
        <xdr:cNvPr id="680" name="テキスト ボックス 679"/>
        <xdr:cNvSpPr txBox="1"/>
      </xdr:nvSpPr>
      <xdr:spPr>
        <a:xfrm>
          <a:off x="15214111" y="1676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150275</xdr:rowOff>
    </xdr:from>
    <xdr:to>
      <xdr:col>76</xdr:col>
      <xdr:colOff>114300</xdr:colOff>
      <xdr:row>97</xdr:row>
      <xdr:rowOff>75802</xdr:rowOff>
    </xdr:to>
    <xdr:cxnSp macro="">
      <xdr:nvCxnSpPr>
        <xdr:cNvPr id="681" name="直線コネクタ 680"/>
        <xdr:cNvCxnSpPr/>
      </xdr:nvCxnSpPr>
      <xdr:spPr>
        <a:xfrm>
          <a:off x="13703300" y="16609475"/>
          <a:ext cx="889000" cy="9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121899</xdr:rowOff>
    </xdr:from>
    <xdr:ext cx="534377" cy="259045"/>
    <xdr:sp macro="" textlink="">
      <xdr:nvSpPr>
        <xdr:cNvPr id="683" name="テキスト ボックス 682"/>
        <xdr:cNvSpPr txBox="1"/>
      </xdr:nvSpPr>
      <xdr:spPr>
        <a:xfrm>
          <a:off x="14325111" y="167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150275</xdr:rowOff>
    </xdr:from>
    <xdr:to>
      <xdr:col>71</xdr:col>
      <xdr:colOff>177800</xdr:colOff>
      <xdr:row>96</xdr:row>
      <xdr:rowOff>169504</xdr:rowOff>
    </xdr:to>
    <xdr:cxnSp macro="">
      <xdr:nvCxnSpPr>
        <xdr:cNvPr id="684" name="直線コネクタ 683"/>
        <xdr:cNvCxnSpPr/>
      </xdr:nvCxnSpPr>
      <xdr:spPr>
        <a:xfrm flipV="1">
          <a:off x="12814300" y="16609475"/>
          <a:ext cx="889000" cy="1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5" name="フローチャート: 判断 684"/>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130123</xdr:rowOff>
    </xdr:from>
    <xdr:ext cx="534377" cy="259045"/>
    <xdr:sp macro="" textlink="">
      <xdr:nvSpPr>
        <xdr:cNvPr id="686" name="テキスト ボックス 685"/>
        <xdr:cNvSpPr txBox="1"/>
      </xdr:nvSpPr>
      <xdr:spPr>
        <a:xfrm>
          <a:off x="13436111" y="1676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135553</xdr:rowOff>
    </xdr:from>
    <xdr:to>
      <xdr:col>67</xdr:col>
      <xdr:colOff>101600</xdr:colOff>
      <xdr:row>98</xdr:row>
      <xdr:rowOff>65703</xdr:rowOff>
    </xdr:to>
    <xdr:sp macro="" textlink="">
      <xdr:nvSpPr>
        <xdr:cNvPr id="687" name="フローチャート: 判断 686"/>
        <xdr:cNvSpPr/>
      </xdr:nvSpPr>
      <xdr:spPr>
        <a:xfrm>
          <a:off x="12763500" y="1676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56830</xdr:rowOff>
    </xdr:from>
    <xdr:ext cx="534377" cy="259045"/>
    <xdr:sp macro="" textlink="">
      <xdr:nvSpPr>
        <xdr:cNvPr id="688" name="テキスト ボックス 687"/>
        <xdr:cNvSpPr txBox="1"/>
      </xdr:nvSpPr>
      <xdr:spPr>
        <a:xfrm>
          <a:off x="12547111" y="1685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159474</xdr:rowOff>
    </xdr:from>
    <xdr:to>
      <xdr:col>85</xdr:col>
      <xdr:colOff>177800</xdr:colOff>
      <xdr:row>97</xdr:row>
      <xdr:rowOff>89624</xdr:rowOff>
    </xdr:to>
    <xdr:sp macro="" textlink="">
      <xdr:nvSpPr>
        <xdr:cNvPr id="694" name="楕円 693"/>
        <xdr:cNvSpPr/>
      </xdr:nvSpPr>
      <xdr:spPr>
        <a:xfrm>
          <a:off x="16268700" y="1661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10901</xdr:rowOff>
    </xdr:from>
    <xdr:ext cx="534377" cy="259045"/>
    <xdr:sp macro="" textlink="">
      <xdr:nvSpPr>
        <xdr:cNvPr id="695" name="積立金該当値テキスト"/>
        <xdr:cNvSpPr txBox="1"/>
      </xdr:nvSpPr>
      <xdr:spPr>
        <a:xfrm>
          <a:off x="16370300" y="1647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106964</xdr:rowOff>
    </xdr:from>
    <xdr:to>
      <xdr:col>81</xdr:col>
      <xdr:colOff>101600</xdr:colOff>
      <xdr:row>97</xdr:row>
      <xdr:rowOff>37114</xdr:rowOff>
    </xdr:to>
    <xdr:sp macro="" textlink="">
      <xdr:nvSpPr>
        <xdr:cNvPr id="696" name="楕円 695"/>
        <xdr:cNvSpPr/>
      </xdr:nvSpPr>
      <xdr:spPr>
        <a:xfrm>
          <a:off x="15430500" y="165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53641</xdr:rowOff>
    </xdr:from>
    <xdr:ext cx="534377" cy="259045"/>
    <xdr:sp macro="" textlink="">
      <xdr:nvSpPr>
        <xdr:cNvPr id="697" name="テキスト ボックス 696"/>
        <xdr:cNvSpPr txBox="1"/>
      </xdr:nvSpPr>
      <xdr:spPr>
        <a:xfrm>
          <a:off x="15214111" y="1634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25002</xdr:rowOff>
    </xdr:from>
    <xdr:to>
      <xdr:col>76</xdr:col>
      <xdr:colOff>165100</xdr:colOff>
      <xdr:row>97</xdr:row>
      <xdr:rowOff>126602</xdr:rowOff>
    </xdr:to>
    <xdr:sp macro="" textlink="">
      <xdr:nvSpPr>
        <xdr:cNvPr id="698" name="楕円 697"/>
        <xdr:cNvSpPr/>
      </xdr:nvSpPr>
      <xdr:spPr>
        <a:xfrm>
          <a:off x="14541500" y="1665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143129</xdr:rowOff>
    </xdr:from>
    <xdr:ext cx="534377" cy="259045"/>
    <xdr:sp macro="" textlink="">
      <xdr:nvSpPr>
        <xdr:cNvPr id="699" name="テキスト ボックス 698"/>
        <xdr:cNvSpPr txBox="1"/>
      </xdr:nvSpPr>
      <xdr:spPr>
        <a:xfrm>
          <a:off x="14325111" y="1643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99475</xdr:rowOff>
    </xdr:from>
    <xdr:to>
      <xdr:col>72</xdr:col>
      <xdr:colOff>38100</xdr:colOff>
      <xdr:row>97</xdr:row>
      <xdr:rowOff>29625</xdr:rowOff>
    </xdr:to>
    <xdr:sp macro="" textlink="">
      <xdr:nvSpPr>
        <xdr:cNvPr id="700" name="楕円 699"/>
        <xdr:cNvSpPr/>
      </xdr:nvSpPr>
      <xdr:spPr>
        <a:xfrm>
          <a:off x="13652500" y="1655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46152</xdr:rowOff>
    </xdr:from>
    <xdr:ext cx="534377" cy="259045"/>
    <xdr:sp macro="" textlink="">
      <xdr:nvSpPr>
        <xdr:cNvPr id="701" name="テキスト ボックス 700"/>
        <xdr:cNvSpPr txBox="1"/>
      </xdr:nvSpPr>
      <xdr:spPr>
        <a:xfrm>
          <a:off x="13436111" y="1633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118704</xdr:rowOff>
    </xdr:from>
    <xdr:to>
      <xdr:col>67</xdr:col>
      <xdr:colOff>101600</xdr:colOff>
      <xdr:row>97</xdr:row>
      <xdr:rowOff>48854</xdr:rowOff>
    </xdr:to>
    <xdr:sp macro="" textlink="">
      <xdr:nvSpPr>
        <xdr:cNvPr id="702" name="楕円 701"/>
        <xdr:cNvSpPr/>
      </xdr:nvSpPr>
      <xdr:spPr>
        <a:xfrm>
          <a:off x="12763500" y="1657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65381</xdr:rowOff>
    </xdr:from>
    <xdr:ext cx="534377" cy="259045"/>
    <xdr:sp macro="" textlink="">
      <xdr:nvSpPr>
        <xdr:cNvPr id="703" name="テキスト ボックス 702"/>
        <xdr:cNvSpPr txBox="1"/>
      </xdr:nvSpPr>
      <xdr:spPr>
        <a:xfrm>
          <a:off x="12547111" y="1635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137490</xdr:rowOff>
    </xdr:from>
    <xdr:to>
      <xdr:col>116</xdr:col>
      <xdr:colOff>63500</xdr:colOff>
      <xdr:row>39</xdr:row>
      <xdr:rowOff>44450</xdr:rowOff>
    </xdr:to>
    <xdr:cxnSp macro="">
      <xdr:nvCxnSpPr>
        <xdr:cNvPr id="732" name="直線コネクタ 731"/>
        <xdr:cNvCxnSpPr/>
      </xdr:nvCxnSpPr>
      <xdr:spPr>
        <a:xfrm>
          <a:off x="21323300" y="6652590"/>
          <a:ext cx="838200" cy="7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72077</xdr:rowOff>
    </xdr:from>
    <xdr:ext cx="469744" cy="259045"/>
    <xdr:sp macro="" textlink="">
      <xdr:nvSpPr>
        <xdr:cNvPr id="733" name="投資及び出資金平均値テキスト"/>
        <xdr:cNvSpPr txBox="1"/>
      </xdr:nvSpPr>
      <xdr:spPr>
        <a:xfrm>
          <a:off x="22212300" y="64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137490</xdr:rowOff>
    </xdr:from>
    <xdr:to>
      <xdr:col>111</xdr:col>
      <xdr:colOff>177800</xdr:colOff>
      <xdr:row>39</xdr:row>
      <xdr:rowOff>44450</xdr:rowOff>
    </xdr:to>
    <xdr:cxnSp macro="">
      <xdr:nvCxnSpPr>
        <xdr:cNvPr id="735" name="直線コネクタ 734"/>
        <xdr:cNvCxnSpPr/>
      </xdr:nvCxnSpPr>
      <xdr:spPr>
        <a:xfrm flipV="1">
          <a:off x="20434300" y="6652590"/>
          <a:ext cx="889000" cy="7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156392</xdr:rowOff>
    </xdr:from>
    <xdr:ext cx="469744" cy="259045"/>
    <xdr:sp macro="" textlink="">
      <xdr:nvSpPr>
        <xdr:cNvPr id="737" name="テキスト ボックス 736"/>
        <xdr:cNvSpPr txBox="1"/>
      </xdr:nvSpPr>
      <xdr:spPr>
        <a:xfrm>
          <a:off x="21088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1630</xdr:rowOff>
    </xdr:from>
    <xdr:ext cx="469744" cy="259045"/>
    <xdr:sp macro="" textlink="">
      <xdr:nvSpPr>
        <xdr:cNvPr id="740" name="テキスト ボックス 739"/>
        <xdr:cNvSpPr txBox="1"/>
      </xdr:nvSpPr>
      <xdr:spPr>
        <a:xfrm>
          <a:off x="20199428" y="634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2" name="フローチャート: 判断 741"/>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170070</xdr:rowOff>
    </xdr:from>
    <xdr:ext cx="469744" cy="259045"/>
    <xdr:sp macro="" textlink="">
      <xdr:nvSpPr>
        <xdr:cNvPr id="743" name="テキスト ボックス 742"/>
        <xdr:cNvSpPr txBox="1"/>
      </xdr:nvSpPr>
      <xdr:spPr>
        <a:xfrm>
          <a:off x="19310428" y="63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123685</xdr:rowOff>
    </xdr:from>
    <xdr:to>
      <xdr:col>98</xdr:col>
      <xdr:colOff>38100</xdr:colOff>
      <xdr:row>39</xdr:row>
      <xdr:rowOff>53835</xdr:rowOff>
    </xdr:to>
    <xdr:sp macro="" textlink="">
      <xdr:nvSpPr>
        <xdr:cNvPr id="744" name="フローチャート: 判断 743"/>
        <xdr:cNvSpPr/>
      </xdr:nvSpPr>
      <xdr:spPr>
        <a:xfrm>
          <a:off x="18605500" y="66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70362</xdr:rowOff>
    </xdr:from>
    <xdr:ext cx="469744" cy="259045"/>
    <xdr:sp macro="" textlink="">
      <xdr:nvSpPr>
        <xdr:cNvPr id="745" name="テキスト ボックス 744"/>
        <xdr:cNvSpPr txBox="1"/>
      </xdr:nvSpPr>
      <xdr:spPr>
        <a:xfrm>
          <a:off x="18421428" y="64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86690</xdr:rowOff>
    </xdr:from>
    <xdr:to>
      <xdr:col>112</xdr:col>
      <xdr:colOff>38100</xdr:colOff>
      <xdr:row>39</xdr:row>
      <xdr:rowOff>16840</xdr:rowOff>
    </xdr:to>
    <xdr:sp macro="" textlink="">
      <xdr:nvSpPr>
        <xdr:cNvPr id="753" name="楕円 752"/>
        <xdr:cNvSpPr/>
      </xdr:nvSpPr>
      <xdr:spPr>
        <a:xfrm>
          <a:off x="21272500" y="660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7967</xdr:rowOff>
    </xdr:from>
    <xdr:ext cx="469744" cy="259045"/>
    <xdr:sp macro="" textlink="">
      <xdr:nvSpPr>
        <xdr:cNvPr id="754" name="テキスト ボックス 753"/>
        <xdr:cNvSpPr txBox="1"/>
      </xdr:nvSpPr>
      <xdr:spPr>
        <a:xfrm>
          <a:off x="21088428" y="669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1" name="直線コネクタ 790"/>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170865</xdr:rowOff>
    </xdr:from>
    <xdr:ext cx="469744" cy="259045"/>
    <xdr:sp macro="" textlink="">
      <xdr:nvSpPr>
        <xdr:cNvPr id="792" name="貸付金平均値テキスト"/>
        <xdr:cNvSpPr txBox="1"/>
      </xdr:nvSpPr>
      <xdr:spPr>
        <a:xfrm>
          <a:off x="22212300" y="9943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4" name="直線コネクタ 793"/>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106650</xdr:rowOff>
    </xdr:from>
    <xdr:ext cx="469744" cy="259045"/>
    <xdr:sp macro="" textlink="">
      <xdr:nvSpPr>
        <xdr:cNvPr id="796" name="テキスト ボックス 795"/>
        <xdr:cNvSpPr txBox="1"/>
      </xdr:nvSpPr>
      <xdr:spPr>
        <a:xfrm>
          <a:off x="21088428" y="987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7" name="直線コネクタ 796"/>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108218</xdr:rowOff>
    </xdr:from>
    <xdr:ext cx="469744" cy="259045"/>
    <xdr:sp macro="" textlink="">
      <xdr:nvSpPr>
        <xdr:cNvPr id="799" name="テキスト ボックス 798"/>
        <xdr:cNvSpPr txBox="1"/>
      </xdr:nvSpPr>
      <xdr:spPr>
        <a:xfrm>
          <a:off x="20199428" y="988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0" name="直線コネクタ 799"/>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1" name="フローチャート: 判断 800"/>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107597</xdr:rowOff>
    </xdr:from>
    <xdr:ext cx="469744" cy="259045"/>
    <xdr:sp macro="" textlink="">
      <xdr:nvSpPr>
        <xdr:cNvPr id="802" name="テキスト ボックス 801"/>
        <xdr:cNvSpPr txBox="1"/>
      </xdr:nvSpPr>
      <xdr:spPr>
        <a:xfrm>
          <a:off x="19310428" y="98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164066</xdr:rowOff>
    </xdr:from>
    <xdr:to>
      <xdr:col>98</xdr:col>
      <xdr:colOff>38100</xdr:colOff>
      <xdr:row>59</xdr:row>
      <xdr:rowOff>94216</xdr:rowOff>
    </xdr:to>
    <xdr:sp macro="" textlink="">
      <xdr:nvSpPr>
        <xdr:cNvPr id="803" name="フローチャート: 判断 802"/>
        <xdr:cNvSpPr/>
      </xdr:nvSpPr>
      <xdr:spPr>
        <a:xfrm>
          <a:off x="18605500" y="1010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110743</xdr:rowOff>
    </xdr:from>
    <xdr:ext cx="469744" cy="259045"/>
    <xdr:sp macro="" textlink="">
      <xdr:nvSpPr>
        <xdr:cNvPr id="804" name="テキスト ボックス 803"/>
        <xdr:cNvSpPr txBox="1"/>
      </xdr:nvSpPr>
      <xdr:spPr>
        <a:xfrm>
          <a:off x="18421428" y="988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0" name="楕円 809"/>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1"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2" name="楕円 811"/>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3" name="テキスト ボックス 812"/>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4" name="楕円 813"/>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5" name="テキスト ボックス 814"/>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6" name="楕円 815"/>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7" name="テキスト ボックス 816"/>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8" name="楕円 817"/>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9" name="テキスト ボックス 818"/>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77178</xdr:rowOff>
    </xdr:from>
    <xdr:to>
      <xdr:col>116</xdr:col>
      <xdr:colOff>63500</xdr:colOff>
      <xdr:row>76</xdr:row>
      <xdr:rowOff>84559</xdr:rowOff>
    </xdr:to>
    <xdr:cxnSp macro="">
      <xdr:nvCxnSpPr>
        <xdr:cNvPr id="852" name="直線コネクタ 851"/>
        <xdr:cNvCxnSpPr/>
      </xdr:nvCxnSpPr>
      <xdr:spPr>
        <a:xfrm flipV="1">
          <a:off x="21323300" y="13107378"/>
          <a:ext cx="838200" cy="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31272</xdr:rowOff>
    </xdr:from>
    <xdr:ext cx="534377" cy="259045"/>
    <xdr:sp macro="" textlink="">
      <xdr:nvSpPr>
        <xdr:cNvPr id="853" name="繰出金平均値テキスト"/>
        <xdr:cNvSpPr txBox="1"/>
      </xdr:nvSpPr>
      <xdr:spPr>
        <a:xfrm>
          <a:off x="22212300" y="1271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60804</xdr:rowOff>
    </xdr:from>
    <xdr:to>
      <xdr:col>111</xdr:col>
      <xdr:colOff>177800</xdr:colOff>
      <xdr:row>76</xdr:row>
      <xdr:rowOff>84559</xdr:rowOff>
    </xdr:to>
    <xdr:cxnSp macro="">
      <xdr:nvCxnSpPr>
        <xdr:cNvPr id="855" name="直線コネクタ 854"/>
        <xdr:cNvCxnSpPr/>
      </xdr:nvCxnSpPr>
      <xdr:spPr>
        <a:xfrm>
          <a:off x="20434300" y="13091004"/>
          <a:ext cx="889000" cy="2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125303</xdr:rowOff>
    </xdr:from>
    <xdr:ext cx="534377" cy="259045"/>
    <xdr:sp macro="" textlink="">
      <xdr:nvSpPr>
        <xdr:cNvPr id="857" name="テキスト ボックス 856"/>
        <xdr:cNvSpPr txBox="1"/>
      </xdr:nvSpPr>
      <xdr:spPr>
        <a:xfrm>
          <a:off x="21056111" y="1264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60804</xdr:rowOff>
    </xdr:from>
    <xdr:to>
      <xdr:col>107</xdr:col>
      <xdr:colOff>50800</xdr:colOff>
      <xdr:row>76</xdr:row>
      <xdr:rowOff>94542</xdr:rowOff>
    </xdr:to>
    <xdr:cxnSp macro="">
      <xdr:nvCxnSpPr>
        <xdr:cNvPr id="858" name="直線コネクタ 857"/>
        <xdr:cNvCxnSpPr/>
      </xdr:nvCxnSpPr>
      <xdr:spPr>
        <a:xfrm flipV="1">
          <a:off x="19545300" y="13091004"/>
          <a:ext cx="889000" cy="3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133399</xdr:rowOff>
    </xdr:from>
    <xdr:ext cx="534377" cy="259045"/>
    <xdr:sp macro="" textlink="">
      <xdr:nvSpPr>
        <xdr:cNvPr id="860" name="テキスト ボックス 859"/>
        <xdr:cNvSpPr txBox="1"/>
      </xdr:nvSpPr>
      <xdr:spPr>
        <a:xfrm>
          <a:off x="20167111" y="12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94542</xdr:rowOff>
    </xdr:from>
    <xdr:to>
      <xdr:col>102</xdr:col>
      <xdr:colOff>114300</xdr:colOff>
      <xdr:row>76</xdr:row>
      <xdr:rowOff>125403</xdr:rowOff>
    </xdr:to>
    <xdr:cxnSp macro="">
      <xdr:nvCxnSpPr>
        <xdr:cNvPr id="861" name="直線コネクタ 860"/>
        <xdr:cNvCxnSpPr/>
      </xdr:nvCxnSpPr>
      <xdr:spPr>
        <a:xfrm flipV="1">
          <a:off x="18656300" y="13124742"/>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2" name="フローチャート: 判断 861"/>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126607</xdr:rowOff>
    </xdr:from>
    <xdr:ext cx="534377" cy="259045"/>
    <xdr:sp macro="" textlink="">
      <xdr:nvSpPr>
        <xdr:cNvPr id="863" name="テキスト ボックス 862"/>
        <xdr:cNvSpPr txBox="1"/>
      </xdr:nvSpPr>
      <xdr:spPr>
        <a:xfrm>
          <a:off x="19278111" y="1264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74022</xdr:rowOff>
    </xdr:from>
    <xdr:to>
      <xdr:col>98</xdr:col>
      <xdr:colOff>38100</xdr:colOff>
      <xdr:row>76</xdr:row>
      <xdr:rowOff>4172</xdr:rowOff>
    </xdr:to>
    <xdr:sp macro="" textlink="">
      <xdr:nvSpPr>
        <xdr:cNvPr id="864" name="フローチャート: 判断 863"/>
        <xdr:cNvSpPr/>
      </xdr:nvSpPr>
      <xdr:spPr>
        <a:xfrm>
          <a:off x="18605500" y="1293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20699</xdr:rowOff>
    </xdr:from>
    <xdr:ext cx="534377" cy="259045"/>
    <xdr:sp macro="" textlink="">
      <xdr:nvSpPr>
        <xdr:cNvPr id="865" name="テキスト ボックス 864"/>
        <xdr:cNvSpPr txBox="1"/>
      </xdr:nvSpPr>
      <xdr:spPr>
        <a:xfrm>
          <a:off x="18389111" y="1270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26378</xdr:rowOff>
    </xdr:from>
    <xdr:to>
      <xdr:col>116</xdr:col>
      <xdr:colOff>114300</xdr:colOff>
      <xdr:row>76</xdr:row>
      <xdr:rowOff>127978</xdr:rowOff>
    </xdr:to>
    <xdr:sp macro="" textlink="">
      <xdr:nvSpPr>
        <xdr:cNvPr id="871" name="楕円 870"/>
        <xdr:cNvSpPr/>
      </xdr:nvSpPr>
      <xdr:spPr>
        <a:xfrm>
          <a:off x="22110700" y="130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4805</xdr:rowOff>
    </xdr:from>
    <xdr:ext cx="534377" cy="259045"/>
    <xdr:sp macro="" textlink="">
      <xdr:nvSpPr>
        <xdr:cNvPr id="872" name="繰出金該当値テキスト"/>
        <xdr:cNvSpPr txBox="1"/>
      </xdr:nvSpPr>
      <xdr:spPr>
        <a:xfrm>
          <a:off x="22212300" y="1303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33759</xdr:rowOff>
    </xdr:from>
    <xdr:to>
      <xdr:col>112</xdr:col>
      <xdr:colOff>38100</xdr:colOff>
      <xdr:row>76</xdr:row>
      <xdr:rowOff>135359</xdr:rowOff>
    </xdr:to>
    <xdr:sp macro="" textlink="">
      <xdr:nvSpPr>
        <xdr:cNvPr id="873" name="楕円 872"/>
        <xdr:cNvSpPr/>
      </xdr:nvSpPr>
      <xdr:spPr>
        <a:xfrm>
          <a:off x="21272500" y="130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126486</xdr:rowOff>
    </xdr:from>
    <xdr:ext cx="534377" cy="259045"/>
    <xdr:sp macro="" textlink="">
      <xdr:nvSpPr>
        <xdr:cNvPr id="874" name="テキスト ボックス 873"/>
        <xdr:cNvSpPr txBox="1"/>
      </xdr:nvSpPr>
      <xdr:spPr>
        <a:xfrm>
          <a:off x="21056111" y="1315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10004</xdr:rowOff>
    </xdr:from>
    <xdr:to>
      <xdr:col>107</xdr:col>
      <xdr:colOff>101600</xdr:colOff>
      <xdr:row>76</xdr:row>
      <xdr:rowOff>111604</xdr:rowOff>
    </xdr:to>
    <xdr:sp macro="" textlink="">
      <xdr:nvSpPr>
        <xdr:cNvPr id="875" name="楕円 874"/>
        <xdr:cNvSpPr/>
      </xdr:nvSpPr>
      <xdr:spPr>
        <a:xfrm>
          <a:off x="20383500" y="1304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102731</xdr:rowOff>
    </xdr:from>
    <xdr:ext cx="534377" cy="259045"/>
    <xdr:sp macro="" textlink="">
      <xdr:nvSpPr>
        <xdr:cNvPr id="876" name="テキスト ボックス 875"/>
        <xdr:cNvSpPr txBox="1"/>
      </xdr:nvSpPr>
      <xdr:spPr>
        <a:xfrm>
          <a:off x="20167111" y="1313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43742</xdr:rowOff>
    </xdr:from>
    <xdr:to>
      <xdr:col>102</xdr:col>
      <xdr:colOff>165100</xdr:colOff>
      <xdr:row>76</xdr:row>
      <xdr:rowOff>145342</xdr:rowOff>
    </xdr:to>
    <xdr:sp macro="" textlink="">
      <xdr:nvSpPr>
        <xdr:cNvPr id="877" name="楕円 876"/>
        <xdr:cNvSpPr/>
      </xdr:nvSpPr>
      <xdr:spPr>
        <a:xfrm>
          <a:off x="19494500" y="1307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136469</xdr:rowOff>
    </xdr:from>
    <xdr:ext cx="534377" cy="259045"/>
    <xdr:sp macro="" textlink="">
      <xdr:nvSpPr>
        <xdr:cNvPr id="878" name="テキスト ボックス 877"/>
        <xdr:cNvSpPr txBox="1"/>
      </xdr:nvSpPr>
      <xdr:spPr>
        <a:xfrm>
          <a:off x="19278111" y="1316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74603</xdr:rowOff>
    </xdr:from>
    <xdr:to>
      <xdr:col>98</xdr:col>
      <xdr:colOff>38100</xdr:colOff>
      <xdr:row>77</xdr:row>
      <xdr:rowOff>4753</xdr:rowOff>
    </xdr:to>
    <xdr:sp macro="" textlink="">
      <xdr:nvSpPr>
        <xdr:cNvPr id="879" name="楕円 878"/>
        <xdr:cNvSpPr/>
      </xdr:nvSpPr>
      <xdr:spPr>
        <a:xfrm>
          <a:off x="18605500" y="1310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167330</xdr:rowOff>
    </xdr:from>
    <xdr:ext cx="534377" cy="259045"/>
    <xdr:sp macro="" textlink="">
      <xdr:nvSpPr>
        <xdr:cNvPr id="880" name="テキスト ボックス 879"/>
        <xdr:cNvSpPr txBox="1"/>
      </xdr:nvSpPr>
      <xdr:spPr>
        <a:xfrm>
          <a:off x="18389111" y="1319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物件費が住民一人当たり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152,499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円となっており、類似団体と比較して一人当たりコストが高い状況が続いている。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人口減少はあるもの、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民間委託、業務の電子化等により委託料が増大しているためである。また、子育て環境及び教育環境の充実に努めているため、保育時間の延長による保育士賃金及び臨時・代替職員の増、小中学校の支援教諭の増等により賃金が増加したことも物件費が増加している要因で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会計年度任用職員への移行に伴い、物件費の一部が人件費に移行していくことになるが、引き続き注視し、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事業の見直しを行うとともに徹底した歳出削減に努める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普通建設事業費は住民一人当たり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129,340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と比較して一人当たりコストが低い状況になっているが、今後も、「九重町過疎地域自立促進計画」に基づく普通建設事業が予定されているので、事業の選択と集中を行い、財政状況を勘案しながら、事業を実施して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大分県九重町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9,530
9,435
271.37
7,747,111
7,217,702
363,058
3,980,353
6,284,716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86741</xdr:rowOff>
    </xdr:from>
    <xdr:to>
      <xdr:col>24</xdr:col>
      <xdr:colOff>63500</xdr:colOff>
      <xdr:row>36</xdr:row>
      <xdr:rowOff>109728</xdr:rowOff>
    </xdr:to>
    <xdr:cxnSp macro="">
      <xdr:nvCxnSpPr>
        <xdr:cNvPr id="61" name="直線コネクタ 60"/>
        <xdr:cNvCxnSpPr/>
      </xdr:nvCxnSpPr>
      <xdr:spPr>
        <a:xfrm>
          <a:off x="3797300" y="6258941"/>
          <a:ext cx="838200" cy="2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130065</xdr:rowOff>
    </xdr:from>
    <xdr:ext cx="534377" cy="259045"/>
    <xdr:sp macro="" textlink="">
      <xdr:nvSpPr>
        <xdr:cNvPr id="62" name="議会費平均値テキスト"/>
        <xdr:cNvSpPr txBox="1"/>
      </xdr:nvSpPr>
      <xdr:spPr>
        <a:xfrm>
          <a:off x="4686300" y="595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86741</xdr:rowOff>
    </xdr:from>
    <xdr:to>
      <xdr:col>19</xdr:col>
      <xdr:colOff>177800</xdr:colOff>
      <xdr:row>36</xdr:row>
      <xdr:rowOff>139446</xdr:rowOff>
    </xdr:to>
    <xdr:cxnSp macro="">
      <xdr:nvCxnSpPr>
        <xdr:cNvPr id="64" name="直線コネクタ 63"/>
        <xdr:cNvCxnSpPr/>
      </xdr:nvCxnSpPr>
      <xdr:spPr>
        <a:xfrm flipV="1">
          <a:off x="2908300" y="6258941"/>
          <a:ext cx="889000" cy="5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58183</xdr:rowOff>
    </xdr:from>
    <xdr:ext cx="534377" cy="259045"/>
    <xdr:sp macro="" textlink="">
      <xdr:nvSpPr>
        <xdr:cNvPr id="66" name="テキスト ボックス 65"/>
        <xdr:cNvSpPr txBox="1"/>
      </xdr:nvSpPr>
      <xdr:spPr>
        <a:xfrm>
          <a:off x="3530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20955</xdr:rowOff>
    </xdr:from>
    <xdr:to>
      <xdr:col>15</xdr:col>
      <xdr:colOff>50800</xdr:colOff>
      <xdr:row>36</xdr:row>
      <xdr:rowOff>139446</xdr:rowOff>
    </xdr:to>
    <xdr:cxnSp macro="">
      <xdr:nvCxnSpPr>
        <xdr:cNvPr id="67" name="直線コネクタ 66"/>
        <xdr:cNvCxnSpPr/>
      </xdr:nvCxnSpPr>
      <xdr:spPr>
        <a:xfrm>
          <a:off x="2019300" y="6193155"/>
          <a:ext cx="889000" cy="11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87647</xdr:rowOff>
    </xdr:from>
    <xdr:ext cx="534377" cy="259045"/>
    <xdr:sp macro="" textlink="">
      <xdr:nvSpPr>
        <xdr:cNvPr id="69" name="テキスト ボックス 68"/>
        <xdr:cNvSpPr txBox="1"/>
      </xdr:nvSpPr>
      <xdr:spPr>
        <a:xfrm>
          <a:off x="2641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20955</xdr:rowOff>
    </xdr:from>
    <xdr:to>
      <xdr:col>10</xdr:col>
      <xdr:colOff>114300</xdr:colOff>
      <xdr:row>36</xdr:row>
      <xdr:rowOff>107442</xdr:rowOff>
    </xdr:to>
    <xdr:cxnSp macro="">
      <xdr:nvCxnSpPr>
        <xdr:cNvPr id="70" name="直線コネクタ 69"/>
        <xdr:cNvCxnSpPr/>
      </xdr:nvCxnSpPr>
      <xdr:spPr>
        <a:xfrm flipV="1">
          <a:off x="1130300" y="6193155"/>
          <a:ext cx="889000"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2938</xdr:rowOff>
    </xdr:from>
    <xdr:ext cx="534377" cy="259045"/>
    <xdr:sp macro="" textlink="">
      <xdr:nvSpPr>
        <xdr:cNvPr id="72" name="テキスト ボックス 71"/>
        <xdr:cNvSpPr txBox="1"/>
      </xdr:nvSpPr>
      <xdr:spPr>
        <a:xfrm>
          <a:off x="1752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132080</xdr:rowOff>
    </xdr:from>
    <xdr:to>
      <xdr:col>6</xdr:col>
      <xdr:colOff>38100</xdr:colOff>
      <xdr:row>38</xdr:row>
      <xdr:rowOff>62230</xdr:rowOff>
    </xdr:to>
    <xdr:sp macro="" textlink="">
      <xdr:nvSpPr>
        <xdr:cNvPr id="73" name="フローチャート: 判断 72"/>
        <xdr:cNvSpPr/>
      </xdr:nvSpPr>
      <xdr:spPr>
        <a:xfrm>
          <a:off x="1079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53357</xdr:rowOff>
    </xdr:from>
    <xdr:ext cx="469744" cy="259045"/>
    <xdr:sp macro="" textlink="">
      <xdr:nvSpPr>
        <xdr:cNvPr id="74" name="テキスト ボックス 73"/>
        <xdr:cNvSpPr txBox="1"/>
      </xdr:nvSpPr>
      <xdr:spPr>
        <a:xfrm>
          <a:off x="895428" y="656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58928</xdr:rowOff>
    </xdr:from>
    <xdr:to>
      <xdr:col>24</xdr:col>
      <xdr:colOff>114300</xdr:colOff>
      <xdr:row>36</xdr:row>
      <xdr:rowOff>160528</xdr:rowOff>
    </xdr:to>
    <xdr:sp macro="" textlink="">
      <xdr:nvSpPr>
        <xdr:cNvPr id="80" name="楕円 79"/>
        <xdr:cNvSpPr/>
      </xdr:nvSpPr>
      <xdr:spPr>
        <a:xfrm>
          <a:off x="4584700" y="623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37355</xdr:rowOff>
    </xdr:from>
    <xdr:ext cx="469744" cy="259045"/>
    <xdr:sp macro="" textlink="">
      <xdr:nvSpPr>
        <xdr:cNvPr id="81" name="議会費該当値テキスト"/>
        <xdr:cNvSpPr txBox="1"/>
      </xdr:nvSpPr>
      <xdr:spPr>
        <a:xfrm>
          <a:off x="4686300" y="620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35941</xdr:rowOff>
    </xdr:from>
    <xdr:to>
      <xdr:col>20</xdr:col>
      <xdr:colOff>38100</xdr:colOff>
      <xdr:row>36</xdr:row>
      <xdr:rowOff>137541</xdr:rowOff>
    </xdr:to>
    <xdr:sp macro="" textlink="">
      <xdr:nvSpPr>
        <xdr:cNvPr id="82" name="楕円 81"/>
        <xdr:cNvSpPr/>
      </xdr:nvSpPr>
      <xdr:spPr>
        <a:xfrm>
          <a:off x="3746500" y="620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128668</xdr:rowOff>
    </xdr:from>
    <xdr:ext cx="469744" cy="259045"/>
    <xdr:sp macro="" textlink="">
      <xdr:nvSpPr>
        <xdr:cNvPr id="83" name="テキスト ボックス 82"/>
        <xdr:cNvSpPr txBox="1"/>
      </xdr:nvSpPr>
      <xdr:spPr>
        <a:xfrm>
          <a:off x="3562428" y="630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88646</xdr:rowOff>
    </xdr:from>
    <xdr:to>
      <xdr:col>15</xdr:col>
      <xdr:colOff>101600</xdr:colOff>
      <xdr:row>37</xdr:row>
      <xdr:rowOff>18796</xdr:rowOff>
    </xdr:to>
    <xdr:sp macro="" textlink="">
      <xdr:nvSpPr>
        <xdr:cNvPr id="84" name="楕円 83"/>
        <xdr:cNvSpPr/>
      </xdr:nvSpPr>
      <xdr:spPr>
        <a:xfrm>
          <a:off x="2857500" y="626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9923</xdr:rowOff>
    </xdr:from>
    <xdr:ext cx="469744" cy="259045"/>
    <xdr:sp macro="" textlink="">
      <xdr:nvSpPr>
        <xdr:cNvPr id="85" name="テキスト ボックス 84"/>
        <xdr:cNvSpPr txBox="1"/>
      </xdr:nvSpPr>
      <xdr:spPr>
        <a:xfrm>
          <a:off x="2673428" y="635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141605</xdr:rowOff>
    </xdr:from>
    <xdr:to>
      <xdr:col>10</xdr:col>
      <xdr:colOff>165100</xdr:colOff>
      <xdr:row>36</xdr:row>
      <xdr:rowOff>71755</xdr:rowOff>
    </xdr:to>
    <xdr:sp macro="" textlink="">
      <xdr:nvSpPr>
        <xdr:cNvPr id="86" name="楕円 85"/>
        <xdr:cNvSpPr/>
      </xdr:nvSpPr>
      <xdr:spPr>
        <a:xfrm>
          <a:off x="19685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62882</xdr:rowOff>
    </xdr:from>
    <xdr:ext cx="534377" cy="259045"/>
    <xdr:sp macro="" textlink="">
      <xdr:nvSpPr>
        <xdr:cNvPr id="87" name="テキスト ボックス 86"/>
        <xdr:cNvSpPr txBox="1"/>
      </xdr:nvSpPr>
      <xdr:spPr>
        <a:xfrm>
          <a:off x="1752111" y="623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56642</xdr:rowOff>
    </xdr:from>
    <xdr:to>
      <xdr:col>6</xdr:col>
      <xdr:colOff>38100</xdr:colOff>
      <xdr:row>36</xdr:row>
      <xdr:rowOff>158242</xdr:rowOff>
    </xdr:to>
    <xdr:sp macro="" textlink="">
      <xdr:nvSpPr>
        <xdr:cNvPr id="88" name="楕円 87"/>
        <xdr:cNvSpPr/>
      </xdr:nvSpPr>
      <xdr:spPr>
        <a:xfrm>
          <a:off x="1079500" y="622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3319</xdr:rowOff>
    </xdr:from>
    <xdr:ext cx="469744" cy="259045"/>
    <xdr:sp macro="" textlink="">
      <xdr:nvSpPr>
        <xdr:cNvPr id="89" name="テキスト ボックス 88"/>
        <xdr:cNvSpPr txBox="1"/>
      </xdr:nvSpPr>
      <xdr:spPr>
        <a:xfrm>
          <a:off x="895428" y="600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18206</xdr:rowOff>
    </xdr:from>
    <xdr:to>
      <xdr:col>24</xdr:col>
      <xdr:colOff>63500</xdr:colOff>
      <xdr:row>56</xdr:row>
      <xdr:rowOff>31487</xdr:rowOff>
    </xdr:to>
    <xdr:cxnSp macro="">
      <xdr:nvCxnSpPr>
        <xdr:cNvPr id="120" name="直線コネクタ 119"/>
        <xdr:cNvCxnSpPr/>
      </xdr:nvCxnSpPr>
      <xdr:spPr>
        <a:xfrm flipV="1">
          <a:off x="3797300" y="9619406"/>
          <a:ext cx="838200" cy="1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122057</xdr:rowOff>
    </xdr:from>
    <xdr:ext cx="599010" cy="259045"/>
    <xdr:sp macro="" textlink="">
      <xdr:nvSpPr>
        <xdr:cNvPr id="121" name="総務費平均値テキスト"/>
        <xdr:cNvSpPr txBox="1"/>
      </xdr:nvSpPr>
      <xdr:spPr>
        <a:xfrm>
          <a:off x="4686300" y="9551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31487</xdr:rowOff>
    </xdr:from>
    <xdr:to>
      <xdr:col>19</xdr:col>
      <xdr:colOff>177800</xdr:colOff>
      <xdr:row>56</xdr:row>
      <xdr:rowOff>57593</xdr:rowOff>
    </xdr:to>
    <xdr:cxnSp macro="">
      <xdr:nvCxnSpPr>
        <xdr:cNvPr id="123" name="直線コネクタ 122"/>
        <xdr:cNvCxnSpPr/>
      </xdr:nvCxnSpPr>
      <xdr:spPr>
        <a:xfrm flipV="1">
          <a:off x="2908300" y="9632687"/>
          <a:ext cx="889000" cy="2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74865</xdr:rowOff>
    </xdr:from>
    <xdr:ext cx="599010" cy="259045"/>
    <xdr:sp macro="" textlink="">
      <xdr:nvSpPr>
        <xdr:cNvPr id="125" name="テキスト ボックス 124"/>
        <xdr:cNvSpPr txBox="1"/>
      </xdr:nvSpPr>
      <xdr:spPr>
        <a:xfrm>
          <a:off x="3497795" y="967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42261</xdr:rowOff>
    </xdr:from>
    <xdr:to>
      <xdr:col>15</xdr:col>
      <xdr:colOff>50800</xdr:colOff>
      <xdr:row>56</xdr:row>
      <xdr:rowOff>57593</xdr:rowOff>
    </xdr:to>
    <xdr:cxnSp macro="">
      <xdr:nvCxnSpPr>
        <xdr:cNvPr id="126" name="直線コネクタ 125"/>
        <xdr:cNvCxnSpPr/>
      </xdr:nvCxnSpPr>
      <xdr:spPr>
        <a:xfrm>
          <a:off x="2019300" y="9643461"/>
          <a:ext cx="889000" cy="1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120642</xdr:rowOff>
    </xdr:from>
    <xdr:ext cx="599010" cy="259045"/>
    <xdr:sp macro="" textlink="">
      <xdr:nvSpPr>
        <xdr:cNvPr id="128" name="テキスト ボックス 127"/>
        <xdr:cNvSpPr txBox="1"/>
      </xdr:nvSpPr>
      <xdr:spPr>
        <a:xfrm>
          <a:off x="2608795" y="93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11377</xdr:rowOff>
    </xdr:from>
    <xdr:to>
      <xdr:col>10</xdr:col>
      <xdr:colOff>114300</xdr:colOff>
      <xdr:row>56</xdr:row>
      <xdr:rowOff>42261</xdr:rowOff>
    </xdr:to>
    <xdr:cxnSp macro="">
      <xdr:nvCxnSpPr>
        <xdr:cNvPr id="129" name="直線コネクタ 128"/>
        <xdr:cNvCxnSpPr/>
      </xdr:nvCxnSpPr>
      <xdr:spPr>
        <a:xfrm>
          <a:off x="1130300" y="9612577"/>
          <a:ext cx="889000" cy="3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110996</xdr:rowOff>
    </xdr:from>
    <xdr:ext cx="599010" cy="259045"/>
    <xdr:sp macro="" textlink="">
      <xdr:nvSpPr>
        <xdr:cNvPr id="131" name="テキスト ボックス 130"/>
        <xdr:cNvSpPr txBox="1"/>
      </xdr:nvSpPr>
      <xdr:spPr>
        <a:xfrm>
          <a:off x="1719795" y="971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27870</xdr:rowOff>
    </xdr:from>
    <xdr:to>
      <xdr:col>6</xdr:col>
      <xdr:colOff>38100</xdr:colOff>
      <xdr:row>57</xdr:row>
      <xdr:rowOff>129470</xdr:rowOff>
    </xdr:to>
    <xdr:sp macro="" textlink="">
      <xdr:nvSpPr>
        <xdr:cNvPr id="132" name="フローチャート: 判断 131"/>
        <xdr:cNvSpPr/>
      </xdr:nvSpPr>
      <xdr:spPr>
        <a:xfrm>
          <a:off x="1079500" y="98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120597</xdr:rowOff>
    </xdr:from>
    <xdr:ext cx="599010" cy="259045"/>
    <xdr:sp macro="" textlink="">
      <xdr:nvSpPr>
        <xdr:cNvPr id="133" name="テキスト ボックス 132"/>
        <xdr:cNvSpPr txBox="1"/>
      </xdr:nvSpPr>
      <xdr:spPr>
        <a:xfrm>
          <a:off x="830795" y="989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138856</xdr:rowOff>
    </xdr:from>
    <xdr:to>
      <xdr:col>24</xdr:col>
      <xdr:colOff>114300</xdr:colOff>
      <xdr:row>56</xdr:row>
      <xdr:rowOff>69006</xdr:rowOff>
    </xdr:to>
    <xdr:sp macro="" textlink="">
      <xdr:nvSpPr>
        <xdr:cNvPr id="139" name="楕円 138"/>
        <xdr:cNvSpPr/>
      </xdr:nvSpPr>
      <xdr:spPr>
        <a:xfrm>
          <a:off x="4584700" y="956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161733</xdr:rowOff>
    </xdr:from>
    <xdr:ext cx="599010" cy="259045"/>
    <xdr:sp macro="" textlink="">
      <xdr:nvSpPr>
        <xdr:cNvPr id="140" name="総務費該当値テキスト"/>
        <xdr:cNvSpPr txBox="1"/>
      </xdr:nvSpPr>
      <xdr:spPr>
        <a:xfrm>
          <a:off x="4686300" y="9420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152137</xdr:rowOff>
    </xdr:from>
    <xdr:to>
      <xdr:col>20</xdr:col>
      <xdr:colOff>38100</xdr:colOff>
      <xdr:row>56</xdr:row>
      <xdr:rowOff>82287</xdr:rowOff>
    </xdr:to>
    <xdr:sp macro="" textlink="">
      <xdr:nvSpPr>
        <xdr:cNvPr id="141" name="楕円 140"/>
        <xdr:cNvSpPr/>
      </xdr:nvSpPr>
      <xdr:spPr>
        <a:xfrm>
          <a:off x="3746500" y="9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98814</xdr:rowOff>
    </xdr:from>
    <xdr:ext cx="599010" cy="259045"/>
    <xdr:sp macro="" textlink="">
      <xdr:nvSpPr>
        <xdr:cNvPr id="142" name="テキスト ボックス 141"/>
        <xdr:cNvSpPr txBox="1"/>
      </xdr:nvSpPr>
      <xdr:spPr>
        <a:xfrm>
          <a:off x="3497795" y="9357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6793</xdr:rowOff>
    </xdr:from>
    <xdr:to>
      <xdr:col>15</xdr:col>
      <xdr:colOff>101600</xdr:colOff>
      <xdr:row>56</xdr:row>
      <xdr:rowOff>108393</xdr:rowOff>
    </xdr:to>
    <xdr:sp macro="" textlink="">
      <xdr:nvSpPr>
        <xdr:cNvPr id="143" name="楕円 142"/>
        <xdr:cNvSpPr/>
      </xdr:nvSpPr>
      <xdr:spPr>
        <a:xfrm>
          <a:off x="2857500" y="960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99520</xdr:rowOff>
    </xdr:from>
    <xdr:ext cx="599010" cy="259045"/>
    <xdr:sp macro="" textlink="">
      <xdr:nvSpPr>
        <xdr:cNvPr id="144" name="テキスト ボックス 143"/>
        <xdr:cNvSpPr txBox="1"/>
      </xdr:nvSpPr>
      <xdr:spPr>
        <a:xfrm>
          <a:off x="2608795" y="970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162911</xdr:rowOff>
    </xdr:from>
    <xdr:to>
      <xdr:col>10</xdr:col>
      <xdr:colOff>165100</xdr:colOff>
      <xdr:row>56</xdr:row>
      <xdr:rowOff>93061</xdr:rowOff>
    </xdr:to>
    <xdr:sp macro="" textlink="">
      <xdr:nvSpPr>
        <xdr:cNvPr id="145" name="楕円 144"/>
        <xdr:cNvSpPr/>
      </xdr:nvSpPr>
      <xdr:spPr>
        <a:xfrm>
          <a:off x="1968500" y="959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109588</xdr:rowOff>
    </xdr:from>
    <xdr:ext cx="599010" cy="259045"/>
    <xdr:sp macro="" textlink="">
      <xdr:nvSpPr>
        <xdr:cNvPr id="146" name="テキスト ボックス 145"/>
        <xdr:cNvSpPr txBox="1"/>
      </xdr:nvSpPr>
      <xdr:spPr>
        <a:xfrm>
          <a:off x="1719795" y="9367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132027</xdr:rowOff>
    </xdr:from>
    <xdr:to>
      <xdr:col>6</xdr:col>
      <xdr:colOff>38100</xdr:colOff>
      <xdr:row>56</xdr:row>
      <xdr:rowOff>62177</xdr:rowOff>
    </xdr:to>
    <xdr:sp macro="" textlink="">
      <xdr:nvSpPr>
        <xdr:cNvPr id="147" name="楕円 146"/>
        <xdr:cNvSpPr/>
      </xdr:nvSpPr>
      <xdr:spPr>
        <a:xfrm>
          <a:off x="1079500" y="95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78704</xdr:rowOff>
    </xdr:from>
    <xdr:ext cx="599010" cy="259045"/>
    <xdr:sp macro="" textlink="">
      <xdr:nvSpPr>
        <xdr:cNvPr id="148" name="テキスト ボックス 147"/>
        <xdr:cNvSpPr txBox="1"/>
      </xdr:nvSpPr>
      <xdr:spPr>
        <a:xfrm>
          <a:off x="830795" y="9337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118938</xdr:rowOff>
    </xdr:from>
    <xdr:to>
      <xdr:col>24</xdr:col>
      <xdr:colOff>63500</xdr:colOff>
      <xdr:row>75</xdr:row>
      <xdr:rowOff>143072</xdr:rowOff>
    </xdr:to>
    <xdr:cxnSp macro="">
      <xdr:nvCxnSpPr>
        <xdr:cNvPr id="174" name="直線コネクタ 173"/>
        <xdr:cNvCxnSpPr/>
      </xdr:nvCxnSpPr>
      <xdr:spPr>
        <a:xfrm>
          <a:off x="3797300" y="12977688"/>
          <a:ext cx="838200" cy="2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13010</xdr:rowOff>
    </xdr:from>
    <xdr:ext cx="599010" cy="259045"/>
    <xdr:sp macro="" textlink="">
      <xdr:nvSpPr>
        <xdr:cNvPr id="175" name="民生費平均値テキスト"/>
        <xdr:cNvSpPr txBox="1"/>
      </xdr:nvSpPr>
      <xdr:spPr>
        <a:xfrm>
          <a:off x="4686300" y="1270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118938</xdr:rowOff>
    </xdr:from>
    <xdr:to>
      <xdr:col>19</xdr:col>
      <xdr:colOff>177800</xdr:colOff>
      <xdr:row>75</xdr:row>
      <xdr:rowOff>148016</xdr:rowOff>
    </xdr:to>
    <xdr:cxnSp macro="">
      <xdr:nvCxnSpPr>
        <xdr:cNvPr id="177" name="直線コネクタ 176"/>
        <xdr:cNvCxnSpPr/>
      </xdr:nvCxnSpPr>
      <xdr:spPr>
        <a:xfrm flipV="1">
          <a:off x="2908300" y="12977688"/>
          <a:ext cx="889000" cy="2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85955</xdr:rowOff>
    </xdr:from>
    <xdr:ext cx="599010" cy="259045"/>
    <xdr:sp macro="" textlink="">
      <xdr:nvSpPr>
        <xdr:cNvPr id="179" name="テキスト ボックス 178"/>
        <xdr:cNvSpPr txBox="1"/>
      </xdr:nvSpPr>
      <xdr:spPr>
        <a:xfrm>
          <a:off x="3497795" y="1260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20965</xdr:rowOff>
    </xdr:from>
    <xdr:to>
      <xdr:col>15</xdr:col>
      <xdr:colOff>50800</xdr:colOff>
      <xdr:row>75</xdr:row>
      <xdr:rowOff>148016</xdr:rowOff>
    </xdr:to>
    <xdr:cxnSp macro="">
      <xdr:nvCxnSpPr>
        <xdr:cNvPr id="180" name="直線コネクタ 179"/>
        <xdr:cNvCxnSpPr/>
      </xdr:nvCxnSpPr>
      <xdr:spPr>
        <a:xfrm>
          <a:off x="2019300" y="12536815"/>
          <a:ext cx="889000" cy="46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131880</xdr:rowOff>
    </xdr:from>
    <xdr:ext cx="599010" cy="259045"/>
    <xdr:sp macro="" textlink="">
      <xdr:nvSpPr>
        <xdr:cNvPr id="182" name="テキスト ボックス 181"/>
        <xdr:cNvSpPr txBox="1"/>
      </xdr:nvSpPr>
      <xdr:spPr>
        <a:xfrm>
          <a:off x="2608795" y="12647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20965</xdr:rowOff>
    </xdr:from>
    <xdr:to>
      <xdr:col>10</xdr:col>
      <xdr:colOff>114300</xdr:colOff>
      <xdr:row>75</xdr:row>
      <xdr:rowOff>74549</xdr:rowOff>
    </xdr:to>
    <xdr:cxnSp macro="">
      <xdr:nvCxnSpPr>
        <xdr:cNvPr id="183" name="直線コネクタ 182"/>
        <xdr:cNvCxnSpPr/>
      </xdr:nvCxnSpPr>
      <xdr:spPr>
        <a:xfrm flipV="1">
          <a:off x="1130300" y="12536815"/>
          <a:ext cx="889000" cy="39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168133</xdr:rowOff>
    </xdr:from>
    <xdr:ext cx="599010" cy="259045"/>
    <xdr:sp macro="" textlink="">
      <xdr:nvSpPr>
        <xdr:cNvPr id="185" name="テキスト ボックス 184"/>
        <xdr:cNvSpPr txBox="1"/>
      </xdr:nvSpPr>
      <xdr:spPr>
        <a:xfrm>
          <a:off x="1719795" y="13026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148616</xdr:rowOff>
    </xdr:from>
    <xdr:to>
      <xdr:col>6</xdr:col>
      <xdr:colOff>38100</xdr:colOff>
      <xdr:row>76</xdr:row>
      <xdr:rowOff>78766</xdr:rowOff>
    </xdr:to>
    <xdr:sp macro="" textlink="">
      <xdr:nvSpPr>
        <xdr:cNvPr id="186" name="フローチャート: 判断 185"/>
        <xdr:cNvSpPr/>
      </xdr:nvSpPr>
      <xdr:spPr>
        <a:xfrm>
          <a:off x="1079500" y="1300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69893</xdr:rowOff>
    </xdr:from>
    <xdr:ext cx="599010" cy="259045"/>
    <xdr:sp macro="" textlink="">
      <xdr:nvSpPr>
        <xdr:cNvPr id="187" name="テキスト ボックス 186"/>
        <xdr:cNvSpPr txBox="1"/>
      </xdr:nvSpPr>
      <xdr:spPr>
        <a:xfrm>
          <a:off x="830795" y="13100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92272</xdr:rowOff>
    </xdr:from>
    <xdr:to>
      <xdr:col>24</xdr:col>
      <xdr:colOff>114300</xdr:colOff>
      <xdr:row>76</xdr:row>
      <xdr:rowOff>22422</xdr:rowOff>
    </xdr:to>
    <xdr:sp macro="" textlink="">
      <xdr:nvSpPr>
        <xdr:cNvPr id="193" name="楕円 192"/>
        <xdr:cNvSpPr/>
      </xdr:nvSpPr>
      <xdr:spPr>
        <a:xfrm>
          <a:off x="4584700" y="1295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70699</xdr:rowOff>
    </xdr:from>
    <xdr:ext cx="599010" cy="259045"/>
    <xdr:sp macro="" textlink="">
      <xdr:nvSpPr>
        <xdr:cNvPr id="194" name="民生費該当値テキスト"/>
        <xdr:cNvSpPr txBox="1"/>
      </xdr:nvSpPr>
      <xdr:spPr>
        <a:xfrm>
          <a:off x="4686300" y="1292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68138</xdr:rowOff>
    </xdr:from>
    <xdr:to>
      <xdr:col>20</xdr:col>
      <xdr:colOff>38100</xdr:colOff>
      <xdr:row>75</xdr:row>
      <xdr:rowOff>169738</xdr:rowOff>
    </xdr:to>
    <xdr:sp macro="" textlink="">
      <xdr:nvSpPr>
        <xdr:cNvPr id="195" name="楕円 194"/>
        <xdr:cNvSpPr/>
      </xdr:nvSpPr>
      <xdr:spPr>
        <a:xfrm>
          <a:off x="3746500" y="1292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160864</xdr:rowOff>
    </xdr:from>
    <xdr:ext cx="599010" cy="259045"/>
    <xdr:sp macro="" textlink="">
      <xdr:nvSpPr>
        <xdr:cNvPr id="196" name="テキスト ボックス 195"/>
        <xdr:cNvSpPr txBox="1"/>
      </xdr:nvSpPr>
      <xdr:spPr>
        <a:xfrm>
          <a:off x="3497795" y="1301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97215</xdr:rowOff>
    </xdr:from>
    <xdr:to>
      <xdr:col>15</xdr:col>
      <xdr:colOff>101600</xdr:colOff>
      <xdr:row>76</xdr:row>
      <xdr:rowOff>27366</xdr:rowOff>
    </xdr:to>
    <xdr:sp macro="" textlink="">
      <xdr:nvSpPr>
        <xdr:cNvPr id="197" name="楕円 196"/>
        <xdr:cNvSpPr/>
      </xdr:nvSpPr>
      <xdr:spPr>
        <a:xfrm>
          <a:off x="2857500" y="129559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18493</xdr:rowOff>
    </xdr:from>
    <xdr:ext cx="599010" cy="259045"/>
    <xdr:sp macro="" textlink="">
      <xdr:nvSpPr>
        <xdr:cNvPr id="198" name="テキスト ボックス 197"/>
        <xdr:cNvSpPr txBox="1"/>
      </xdr:nvSpPr>
      <xdr:spPr>
        <a:xfrm>
          <a:off x="2608795" y="13048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141615</xdr:rowOff>
    </xdr:from>
    <xdr:to>
      <xdr:col>10</xdr:col>
      <xdr:colOff>165100</xdr:colOff>
      <xdr:row>73</xdr:row>
      <xdr:rowOff>71765</xdr:rowOff>
    </xdr:to>
    <xdr:sp macro="" textlink="">
      <xdr:nvSpPr>
        <xdr:cNvPr id="199" name="楕円 198"/>
        <xdr:cNvSpPr/>
      </xdr:nvSpPr>
      <xdr:spPr>
        <a:xfrm>
          <a:off x="1968500" y="1248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88292</xdr:rowOff>
    </xdr:from>
    <xdr:ext cx="599010" cy="259045"/>
    <xdr:sp macro="" textlink="">
      <xdr:nvSpPr>
        <xdr:cNvPr id="200" name="テキスト ボックス 199"/>
        <xdr:cNvSpPr txBox="1"/>
      </xdr:nvSpPr>
      <xdr:spPr>
        <a:xfrm>
          <a:off x="1719795" y="1226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23749</xdr:rowOff>
    </xdr:from>
    <xdr:to>
      <xdr:col>6</xdr:col>
      <xdr:colOff>38100</xdr:colOff>
      <xdr:row>75</xdr:row>
      <xdr:rowOff>125349</xdr:rowOff>
    </xdr:to>
    <xdr:sp macro="" textlink="">
      <xdr:nvSpPr>
        <xdr:cNvPr id="201" name="楕円 200"/>
        <xdr:cNvSpPr/>
      </xdr:nvSpPr>
      <xdr:spPr>
        <a:xfrm>
          <a:off x="1079500" y="1288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141876</xdr:rowOff>
    </xdr:from>
    <xdr:ext cx="599010" cy="259045"/>
    <xdr:sp macro="" textlink="">
      <xdr:nvSpPr>
        <xdr:cNvPr id="202" name="テキスト ボックス 201"/>
        <xdr:cNvSpPr txBox="1"/>
      </xdr:nvSpPr>
      <xdr:spPr>
        <a:xfrm>
          <a:off x="830795" y="1265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170225</xdr:rowOff>
    </xdr:from>
    <xdr:to>
      <xdr:col>24</xdr:col>
      <xdr:colOff>63500</xdr:colOff>
      <xdr:row>97</xdr:row>
      <xdr:rowOff>18656</xdr:rowOff>
    </xdr:to>
    <xdr:cxnSp macro="">
      <xdr:nvCxnSpPr>
        <xdr:cNvPr id="231" name="直線コネクタ 230"/>
        <xdr:cNvCxnSpPr/>
      </xdr:nvCxnSpPr>
      <xdr:spPr>
        <a:xfrm flipV="1">
          <a:off x="3797300" y="16629425"/>
          <a:ext cx="838200" cy="1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70400</xdr:rowOff>
    </xdr:from>
    <xdr:ext cx="534377" cy="259045"/>
    <xdr:sp macro="" textlink="">
      <xdr:nvSpPr>
        <xdr:cNvPr id="232" name="衛生費平均値テキスト"/>
        <xdr:cNvSpPr txBox="1"/>
      </xdr:nvSpPr>
      <xdr:spPr>
        <a:xfrm>
          <a:off x="4686300" y="16186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158628</xdr:rowOff>
    </xdr:from>
    <xdr:to>
      <xdr:col>19</xdr:col>
      <xdr:colOff>177800</xdr:colOff>
      <xdr:row>97</xdr:row>
      <xdr:rowOff>18656</xdr:rowOff>
    </xdr:to>
    <xdr:cxnSp macro="">
      <xdr:nvCxnSpPr>
        <xdr:cNvPr id="234" name="直線コネクタ 233"/>
        <xdr:cNvCxnSpPr/>
      </xdr:nvCxnSpPr>
      <xdr:spPr>
        <a:xfrm>
          <a:off x="2908300" y="16617828"/>
          <a:ext cx="889000" cy="3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141837</xdr:rowOff>
    </xdr:from>
    <xdr:ext cx="534377" cy="259045"/>
    <xdr:sp macro="" textlink="">
      <xdr:nvSpPr>
        <xdr:cNvPr id="236" name="テキスト ボックス 235"/>
        <xdr:cNvSpPr txBox="1"/>
      </xdr:nvSpPr>
      <xdr:spPr>
        <a:xfrm>
          <a:off x="3530111" y="160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158628</xdr:rowOff>
    </xdr:from>
    <xdr:to>
      <xdr:col>15</xdr:col>
      <xdr:colOff>50800</xdr:colOff>
      <xdr:row>97</xdr:row>
      <xdr:rowOff>11562</xdr:rowOff>
    </xdr:to>
    <xdr:cxnSp macro="">
      <xdr:nvCxnSpPr>
        <xdr:cNvPr id="237" name="直線コネクタ 236"/>
        <xdr:cNvCxnSpPr/>
      </xdr:nvCxnSpPr>
      <xdr:spPr>
        <a:xfrm flipV="1">
          <a:off x="2019300" y="16617828"/>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5356</xdr:rowOff>
    </xdr:from>
    <xdr:ext cx="534377" cy="259045"/>
    <xdr:sp macro="" textlink="">
      <xdr:nvSpPr>
        <xdr:cNvPr id="239" name="テキスト ボックス 238"/>
        <xdr:cNvSpPr txBox="1"/>
      </xdr:nvSpPr>
      <xdr:spPr>
        <a:xfrm>
          <a:off x="2641111" y="161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8355</xdr:rowOff>
    </xdr:from>
    <xdr:to>
      <xdr:col>10</xdr:col>
      <xdr:colOff>114300</xdr:colOff>
      <xdr:row>97</xdr:row>
      <xdr:rowOff>11562</xdr:rowOff>
    </xdr:to>
    <xdr:cxnSp macro="">
      <xdr:nvCxnSpPr>
        <xdr:cNvPr id="240" name="直線コネクタ 239"/>
        <xdr:cNvCxnSpPr/>
      </xdr:nvCxnSpPr>
      <xdr:spPr>
        <a:xfrm>
          <a:off x="1130300" y="16639005"/>
          <a:ext cx="889000" cy="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29596</xdr:rowOff>
    </xdr:from>
    <xdr:ext cx="534377" cy="259045"/>
    <xdr:sp macro="" textlink="">
      <xdr:nvSpPr>
        <xdr:cNvPr id="242" name="テキスト ボックス 241"/>
        <xdr:cNvSpPr txBox="1"/>
      </xdr:nvSpPr>
      <xdr:spPr>
        <a:xfrm>
          <a:off x="1752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45993</xdr:rowOff>
    </xdr:from>
    <xdr:to>
      <xdr:col>6</xdr:col>
      <xdr:colOff>38100</xdr:colOff>
      <xdr:row>96</xdr:row>
      <xdr:rowOff>147593</xdr:rowOff>
    </xdr:to>
    <xdr:sp macro="" textlink="">
      <xdr:nvSpPr>
        <xdr:cNvPr id="243" name="フローチャート: 判断 242"/>
        <xdr:cNvSpPr/>
      </xdr:nvSpPr>
      <xdr:spPr>
        <a:xfrm>
          <a:off x="1079500" y="1650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164120</xdr:rowOff>
    </xdr:from>
    <xdr:ext cx="534377" cy="259045"/>
    <xdr:sp macro="" textlink="">
      <xdr:nvSpPr>
        <xdr:cNvPr id="244" name="テキスト ボックス 243"/>
        <xdr:cNvSpPr txBox="1"/>
      </xdr:nvSpPr>
      <xdr:spPr>
        <a:xfrm>
          <a:off x="863111" y="1628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119425</xdr:rowOff>
    </xdr:from>
    <xdr:to>
      <xdr:col>24</xdr:col>
      <xdr:colOff>114300</xdr:colOff>
      <xdr:row>97</xdr:row>
      <xdr:rowOff>49575</xdr:rowOff>
    </xdr:to>
    <xdr:sp macro="" textlink="">
      <xdr:nvSpPr>
        <xdr:cNvPr id="250" name="楕円 249"/>
        <xdr:cNvSpPr/>
      </xdr:nvSpPr>
      <xdr:spPr>
        <a:xfrm>
          <a:off x="4584700" y="165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97852</xdr:rowOff>
    </xdr:from>
    <xdr:ext cx="534377" cy="259045"/>
    <xdr:sp macro="" textlink="">
      <xdr:nvSpPr>
        <xdr:cNvPr id="251" name="衛生費該当値テキスト"/>
        <xdr:cNvSpPr txBox="1"/>
      </xdr:nvSpPr>
      <xdr:spPr>
        <a:xfrm>
          <a:off x="4686300" y="1655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139306</xdr:rowOff>
    </xdr:from>
    <xdr:to>
      <xdr:col>20</xdr:col>
      <xdr:colOff>38100</xdr:colOff>
      <xdr:row>97</xdr:row>
      <xdr:rowOff>69456</xdr:rowOff>
    </xdr:to>
    <xdr:sp macro="" textlink="">
      <xdr:nvSpPr>
        <xdr:cNvPr id="252" name="楕円 251"/>
        <xdr:cNvSpPr/>
      </xdr:nvSpPr>
      <xdr:spPr>
        <a:xfrm>
          <a:off x="3746500" y="1659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60583</xdr:rowOff>
    </xdr:from>
    <xdr:ext cx="534377" cy="259045"/>
    <xdr:sp macro="" textlink="">
      <xdr:nvSpPr>
        <xdr:cNvPr id="253" name="テキスト ボックス 252"/>
        <xdr:cNvSpPr txBox="1"/>
      </xdr:nvSpPr>
      <xdr:spPr>
        <a:xfrm>
          <a:off x="3530111" y="1669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107828</xdr:rowOff>
    </xdr:from>
    <xdr:to>
      <xdr:col>15</xdr:col>
      <xdr:colOff>101600</xdr:colOff>
      <xdr:row>97</xdr:row>
      <xdr:rowOff>37978</xdr:rowOff>
    </xdr:to>
    <xdr:sp macro="" textlink="">
      <xdr:nvSpPr>
        <xdr:cNvPr id="254" name="楕円 253"/>
        <xdr:cNvSpPr/>
      </xdr:nvSpPr>
      <xdr:spPr>
        <a:xfrm>
          <a:off x="2857500" y="1656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29105</xdr:rowOff>
    </xdr:from>
    <xdr:ext cx="534377" cy="259045"/>
    <xdr:sp macro="" textlink="">
      <xdr:nvSpPr>
        <xdr:cNvPr id="255" name="テキスト ボックス 254"/>
        <xdr:cNvSpPr txBox="1"/>
      </xdr:nvSpPr>
      <xdr:spPr>
        <a:xfrm>
          <a:off x="2641111" y="1665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132212</xdr:rowOff>
    </xdr:from>
    <xdr:to>
      <xdr:col>10</xdr:col>
      <xdr:colOff>165100</xdr:colOff>
      <xdr:row>97</xdr:row>
      <xdr:rowOff>62362</xdr:rowOff>
    </xdr:to>
    <xdr:sp macro="" textlink="">
      <xdr:nvSpPr>
        <xdr:cNvPr id="256" name="楕円 255"/>
        <xdr:cNvSpPr/>
      </xdr:nvSpPr>
      <xdr:spPr>
        <a:xfrm>
          <a:off x="1968500" y="1659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53489</xdr:rowOff>
    </xdr:from>
    <xdr:ext cx="534377" cy="259045"/>
    <xdr:sp macro="" textlink="">
      <xdr:nvSpPr>
        <xdr:cNvPr id="257" name="テキスト ボックス 256"/>
        <xdr:cNvSpPr txBox="1"/>
      </xdr:nvSpPr>
      <xdr:spPr>
        <a:xfrm>
          <a:off x="1752111" y="1668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129005</xdr:rowOff>
    </xdr:from>
    <xdr:to>
      <xdr:col>6</xdr:col>
      <xdr:colOff>38100</xdr:colOff>
      <xdr:row>97</xdr:row>
      <xdr:rowOff>59155</xdr:rowOff>
    </xdr:to>
    <xdr:sp macro="" textlink="">
      <xdr:nvSpPr>
        <xdr:cNvPr id="258" name="楕円 257"/>
        <xdr:cNvSpPr/>
      </xdr:nvSpPr>
      <xdr:spPr>
        <a:xfrm>
          <a:off x="1079500" y="1658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50282</xdr:rowOff>
    </xdr:from>
    <xdr:ext cx="534377" cy="259045"/>
    <xdr:sp macro="" textlink="">
      <xdr:nvSpPr>
        <xdr:cNvPr id="259" name="テキスト ボックス 258"/>
        <xdr:cNvSpPr txBox="1"/>
      </xdr:nvSpPr>
      <xdr:spPr>
        <a:xfrm>
          <a:off x="863111" y="1668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115469</xdr:rowOff>
    </xdr:from>
    <xdr:to>
      <xdr:col>55</xdr:col>
      <xdr:colOff>0</xdr:colOff>
      <xdr:row>38</xdr:row>
      <xdr:rowOff>20600</xdr:rowOff>
    </xdr:to>
    <xdr:cxnSp macro="">
      <xdr:nvCxnSpPr>
        <xdr:cNvPr id="286" name="直線コネクタ 285"/>
        <xdr:cNvCxnSpPr/>
      </xdr:nvCxnSpPr>
      <xdr:spPr>
        <a:xfrm>
          <a:off x="9639300" y="6287669"/>
          <a:ext cx="838200" cy="24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163669</xdr:rowOff>
    </xdr:from>
    <xdr:ext cx="378565" cy="259045"/>
    <xdr:sp macro="" textlink="">
      <xdr:nvSpPr>
        <xdr:cNvPr id="287" name="労働費平均値テキスト"/>
        <xdr:cNvSpPr txBox="1"/>
      </xdr:nvSpPr>
      <xdr:spPr>
        <a:xfrm>
          <a:off x="10528300" y="6335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115469</xdr:rowOff>
    </xdr:from>
    <xdr:to>
      <xdr:col>50</xdr:col>
      <xdr:colOff>114300</xdr:colOff>
      <xdr:row>37</xdr:row>
      <xdr:rowOff>8484</xdr:rowOff>
    </xdr:to>
    <xdr:cxnSp macro="">
      <xdr:nvCxnSpPr>
        <xdr:cNvPr id="289" name="直線コネクタ 288"/>
        <xdr:cNvCxnSpPr/>
      </xdr:nvCxnSpPr>
      <xdr:spPr>
        <a:xfrm flipV="1">
          <a:off x="8750300" y="6287669"/>
          <a:ext cx="889000" cy="6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49496</xdr:rowOff>
    </xdr:from>
    <xdr:ext cx="378565" cy="259045"/>
    <xdr:sp macro="" textlink="">
      <xdr:nvSpPr>
        <xdr:cNvPr id="291" name="テキスト ボックス 290"/>
        <xdr:cNvSpPr txBox="1"/>
      </xdr:nvSpPr>
      <xdr:spPr>
        <a:xfrm>
          <a:off x="9450017" y="6564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8484</xdr:rowOff>
    </xdr:from>
    <xdr:to>
      <xdr:col>45</xdr:col>
      <xdr:colOff>177800</xdr:colOff>
      <xdr:row>37</xdr:row>
      <xdr:rowOff>15799</xdr:rowOff>
    </xdr:to>
    <xdr:cxnSp macro="">
      <xdr:nvCxnSpPr>
        <xdr:cNvPr id="292" name="直線コネクタ 291"/>
        <xdr:cNvCxnSpPr/>
      </xdr:nvCxnSpPr>
      <xdr:spPr>
        <a:xfrm flipV="1">
          <a:off x="7861300" y="6352134"/>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71670</xdr:rowOff>
    </xdr:from>
    <xdr:ext cx="378565" cy="259045"/>
    <xdr:sp macro="" textlink="">
      <xdr:nvSpPr>
        <xdr:cNvPr id="294" name="テキスト ボックス 293"/>
        <xdr:cNvSpPr txBox="1"/>
      </xdr:nvSpPr>
      <xdr:spPr>
        <a:xfrm>
          <a:off x="8561017" y="6586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15799</xdr:rowOff>
    </xdr:from>
    <xdr:to>
      <xdr:col>41</xdr:col>
      <xdr:colOff>50800</xdr:colOff>
      <xdr:row>37</xdr:row>
      <xdr:rowOff>20828</xdr:rowOff>
    </xdr:to>
    <xdr:cxnSp macro="">
      <xdr:nvCxnSpPr>
        <xdr:cNvPr id="295" name="直線コネクタ 294"/>
        <xdr:cNvCxnSpPr/>
      </xdr:nvCxnSpPr>
      <xdr:spPr>
        <a:xfrm flipV="1">
          <a:off x="6972300" y="6359449"/>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85386</xdr:rowOff>
    </xdr:from>
    <xdr:ext cx="469744" cy="259045"/>
    <xdr:sp macro="" textlink="">
      <xdr:nvSpPr>
        <xdr:cNvPr id="297" name="テキスト ボックス 296"/>
        <xdr:cNvSpPr txBox="1"/>
      </xdr:nvSpPr>
      <xdr:spPr>
        <a:xfrm>
          <a:off x="7626428" y="642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79985</xdr:rowOff>
    </xdr:from>
    <xdr:to>
      <xdr:col>36</xdr:col>
      <xdr:colOff>165100</xdr:colOff>
      <xdr:row>36</xdr:row>
      <xdr:rowOff>10135</xdr:rowOff>
    </xdr:to>
    <xdr:sp macro="" textlink="">
      <xdr:nvSpPr>
        <xdr:cNvPr id="298" name="フローチャート: 判断 297"/>
        <xdr:cNvSpPr/>
      </xdr:nvSpPr>
      <xdr:spPr>
        <a:xfrm>
          <a:off x="6921500" y="6080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26662</xdr:rowOff>
    </xdr:from>
    <xdr:ext cx="469744" cy="259045"/>
    <xdr:sp macro="" textlink="">
      <xdr:nvSpPr>
        <xdr:cNvPr id="299" name="テキスト ボックス 298"/>
        <xdr:cNvSpPr txBox="1"/>
      </xdr:nvSpPr>
      <xdr:spPr>
        <a:xfrm>
          <a:off x="6737428" y="5855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141250</xdr:rowOff>
    </xdr:from>
    <xdr:to>
      <xdr:col>55</xdr:col>
      <xdr:colOff>50800</xdr:colOff>
      <xdr:row>38</xdr:row>
      <xdr:rowOff>71400</xdr:rowOff>
    </xdr:to>
    <xdr:sp macro="" textlink="">
      <xdr:nvSpPr>
        <xdr:cNvPr id="305" name="楕円 304"/>
        <xdr:cNvSpPr/>
      </xdr:nvSpPr>
      <xdr:spPr>
        <a:xfrm>
          <a:off x="10426700" y="64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119220</xdr:rowOff>
    </xdr:from>
    <xdr:ext cx="378565" cy="259045"/>
    <xdr:sp macro="" textlink="">
      <xdr:nvSpPr>
        <xdr:cNvPr id="306" name="労働費該当値テキスト"/>
        <xdr:cNvSpPr txBox="1"/>
      </xdr:nvSpPr>
      <xdr:spPr>
        <a:xfrm>
          <a:off x="10528300" y="6462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64669</xdr:rowOff>
    </xdr:from>
    <xdr:to>
      <xdr:col>50</xdr:col>
      <xdr:colOff>165100</xdr:colOff>
      <xdr:row>36</xdr:row>
      <xdr:rowOff>166269</xdr:rowOff>
    </xdr:to>
    <xdr:sp macro="" textlink="">
      <xdr:nvSpPr>
        <xdr:cNvPr id="307" name="楕円 306"/>
        <xdr:cNvSpPr/>
      </xdr:nvSpPr>
      <xdr:spPr>
        <a:xfrm>
          <a:off x="9588500" y="623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11346</xdr:rowOff>
    </xdr:from>
    <xdr:ext cx="469744" cy="259045"/>
    <xdr:sp macro="" textlink="">
      <xdr:nvSpPr>
        <xdr:cNvPr id="308" name="テキスト ボックス 307"/>
        <xdr:cNvSpPr txBox="1"/>
      </xdr:nvSpPr>
      <xdr:spPr>
        <a:xfrm>
          <a:off x="9404428" y="601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129134</xdr:rowOff>
    </xdr:from>
    <xdr:to>
      <xdr:col>46</xdr:col>
      <xdr:colOff>38100</xdr:colOff>
      <xdr:row>37</xdr:row>
      <xdr:rowOff>59284</xdr:rowOff>
    </xdr:to>
    <xdr:sp macro="" textlink="">
      <xdr:nvSpPr>
        <xdr:cNvPr id="309" name="楕円 308"/>
        <xdr:cNvSpPr/>
      </xdr:nvSpPr>
      <xdr:spPr>
        <a:xfrm>
          <a:off x="8699500" y="630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75811</xdr:rowOff>
    </xdr:from>
    <xdr:ext cx="469744" cy="259045"/>
    <xdr:sp macro="" textlink="">
      <xdr:nvSpPr>
        <xdr:cNvPr id="310" name="テキスト ボックス 309"/>
        <xdr:cNvSpPr txBox="1"/>
      </xdr:nvSpPr>
      <xdr:spPr>
        <a:xfrm>
          <a:off x="8515428" y="607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136449</xdr:rowOff>
    </xdr:from>
    <xdr:to>
      <xdr:col>41</xdr:col>
      <xdr:colOff>101600</xdr:colOff>
      <xdr:row>37</xdr:row>
      <xdr:rowOff>66599</xdr:rowOff>
    </xdr:to>
    <xdr:sp macro="" textlink="">
      <xdr:nvSpPr>
        <xdr:cNvPr id="311" name="楕円 310"/>
        <xdr:cNvSpPr/>
      </xdr:nvSpPr>
      <xdr:spPr>
        <a:xfrm>
          <a:off x="7810500" y="630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83126</xdr:rowOff>
    </xdr:from>
    <xdr:ext cx="469744" cy="259045"/>
    <xdr:sp macro="" textlink="">
      <xdr:nvSpPr>
        <xdr:cNvPr id="312" name="テキスト ボックス 311"/>
        <xdr:cNvSpPr txBox="1"/>
      </xdr:nvSpPr>
      <xdr:spPr>
        <a:xfrm>
          <a:off x="7626428" y="608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141478</xdr:rowOff>
    </xdr:from>
    <xdr:to>
      <xdr:col>36</xdr:col>
      <xdr:colOff>165100</xdr:colOff>
      <xdr:row>37</xdr:row>
      <xdr:rowOff>71628</xdr:rowOff>
    </xdr:to>
    <xdr:sp macro="" textlink="">
      <xdr:nvSpPr>
        <xdr:cNvPr id="313" name="楕円 312"/>
        <xdr:cNvSpPr/>
      </xdr:nvSpPr>
      <xdr:spPr>
        <a:xfrm>
          <a:off x="6921500" y="631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62755</xdr:rowOff>
    </xdr:from>
    <xdr:ext cx="469744" cy="259045"/>
    <xdr:sp macro="" textlink="">
      <xdr:nvSpPr>
        <xdr:cNvPr id="314" name="テキスト ボックス 313"/>
        <xdr:cNvSpPr txBox="1"/>
      </xdr:nvSpPr>
      <xdr:spPr>
        <a:xfrm>
          <a:off x="6737428" y="640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5847</xdr:rowOff>
    </xdr:from>
    <xdr:to>
      <xdr:col>55</xdr:col>
      <xdr:colOff>0</xdr:colOff>
      <xdr:row>58</xdr:row>
      <xdr:rowOff>43368</xdr:rowOff>
    </xdr:to>
    <xdr:cxnSp macro="">
      <xdr:nvCxnSpPr>
        <xdr:cNvPr id="343" name="直線コネクタ 342"/>
        <xdr:cNvCxnSpPr/>
      </xdr:nvCxnSpPr>
      <xdr:spPr>
        <a:xfrm>
          <a:off x="9639300" y="9949947"/>
          <a:ext cx="838200" cy="3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151793</xdr:rowOff>
    </xdr:from>
    <xdr:ext cx="534377" cy="259045"/>
    <xdr:sp macro="" textlink="">
      <xdr:nvSpPr>
        <xdr:cNvPr id="344" name="農林水産業費平均値テキスト"/>
        <xdr:cNvSpPr txBox="1"/>
      </xdr:nvSpPr>
      <xdr:spPr>
        <a:xfrm>
          <a:off x="10528300" y="9581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5847</xdr:rowOff>
    </xdr:from>
    <xdr:to>
      <xdr:col>50</xdr:col>
      <xdr:colOff>114300</xdr:colOff>
      <xdr:row>58</xdr:row>
      <xdr:rowOff>35371</xdr:rowOff>
    </xdr:to>
    <xdr:cxnSp macro="">
      <xdr:nvCxnSpPr>
        <xdr:cNvPr id="346" name="直線コネクタ 345"/>
        <xdr:cNvCxnSpPr/>
      </xdr:nvCxnSpPr>
      <xdr:spPr>
        <a:xfrm flipV="1">
          <a:off x="8750300" y="9949947"/>
          <a:ext cx="889000" cy="2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162165</xdr:rowOff>
    </xdr:from>
    <xdr:ext cx="599010" cy="259045"/>
    <xdr:sp macro="" textlink="">
      <xdr:nvSpPr>
        <xdr:cNvPr id="348" name="テキスト ボックス 347"/>
        <xdr:cNvSpPr txBox="1"/>
      </xdr:nvSpPr>
      <xdr:spPr>
        <a:xfrm>
          <a:off x="9339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35371</xdr:rowOff>
    </xdr:from>
    <xdr:to>
      <xdr:col>45</xdr:col>
      <xdr:colOff>177800</xdr:colOff>
      <xdr:row>58</xdr:row>
      <xdr:rowOff>49037</xdr:rowOff>
    </xdr:to>
    <xdr:cxnSp macro="">
      <xdr:nvCxnSpPr>
        <xdr:cNvPr id="349" name="直線コネクタ 348"/>
        <xdr:cNvCxnSpPr/>
      </xdr:nvCxnSpPr>
      <xdr:spPr>
        <a:xfrm flipV="1">
          <a:off x="7861300" y="9979471"/>
          <a:ext cx="889000" cy="1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80249</xdr:rowOff>
    </xdr:from>
    <xdr:ext cx="534377" cy="259045"/>
    <xdr:sp macro="" textlink="">
      <xdr:nvSpPr>
        <xdr:cNvPr id="351" name="テキスト ボックス 350"/>
        <xdr:cNvSpPr txBox="1"/>
      </xdr:nvSpPr>
      <xdr:spPr>
        <a:xfrm>
          <a:off x="8483111" y="950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49037</xdr:rowOff>
    </xdr:from>
    <xdr:to>
      <xdr:col>41</xdr:col>
      <xdr:colOff>50800</xdr:colOff>
      <xdr:row>58</xdr:row>
      <xdr:rowOff>72689</xdr:rowOff>
    </xdr:to>
    <xdr:cxnSp macro="">
      <xdr:nvCxnSpPr>
        <xdr:cNvPr id="352" name="直線コネクタ 351"/>
        <xdr:cNvCxnSpPr/>
      </xdr:nvCxnSpPr>
      <xdr:spPr>
        <a:xfrm flipV="1">
          <a:off x="6972300" y="9993137"/>
          <a:ext cx="889000" cy="2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3" name="フローチャート: 判断 352"/>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117622</xdr:rowOff>
    </xdr:from>
    <xdr:ext cx="534377" cy="259045"/>
    <xdr:sp macro="" textlink="">
      <xdr:nvSpPr>
        <xdr:cNvPr id="354" name="テキスト ボックス 353"/>
        <xdr:cNvSpPr txBox="1"/>
      </xdr:nvSpPr>
      <xdr:spPr>
        <a:xfrm>
          <a:off x="7594111" y="954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99332</xdr:rowOff>
    </xdr:from>
    <xdr:to>
      <xdr:col>36</xdr:col>
      <xdr:colOff>165100</xdr:colOff>
      <xdr:row>58</xdr:row>
      <xdr:rowOff>29482</xdr:rowOff>
    </xdr:to>
    <xdr:sp macro="" textlink="">
      <xdr:nvSpPr>
        <xdr:cNvPr id="355" name="フローチャート: 判断 354"/>
        <xdr:cNvSpPr/>
      </xdr:nvSpPr>
      <xdr:spPr>
        <a:xfrm>
          <a:off x="6921500" y="987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46009</xdr:rowOff>
    </xdr:from>
    <xdr:ext cx="534377" cy="259045"/>
    <xdr:sp macro="" textlink="">
      <xdr:nvSpPr>
        <xdr:cNvPr id="356" name="テキスト ボックス 355"/>
        <xdr:cNvSpPr txBox="1"/>
      </xdr:nvSpPr>
      <xdr:spPr>
        <a:xfrm>
          <a:off x="6705111" y="964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164018</xdr:rowOff>
    </xdr:from>
    <xdr:to>
      <xdr:col>55</xdr:col>
      <xdr:colOff>50800</xdr:colOff>
      <xdr:row>58</xdr:row>
      <xdr:rowOff>94168</xdr:rowOff>
    </xdr:to>
    <xdr:sp macro="" textlink="">
      <xdr:nvSpPr>
        <xdr:cNvPr id="362" name="楕円 361"/>
        <xdr:cNvSpPr/>
      </xdr:nvSpPr>
      <xdr:spPr>
        <a:xfrm>
          <a:off x="10426700" y="993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78945</xdr:rowOff>
    </xdr:from>
    <xdr:ext cx="534377" cy="259045"/>
    <xdr:sp macro="" textlink="">
      <xdr:nvSpPr>
        <xdr:cNvPr id="363" name="農林水産業費該当値テキスト"/>
        <xdr:cNvSpPr txBox="1"/>
      </xdr:nvSpPr>
      <xdr:spPr>
        <a:xfrm>
          <a:off x="10528300" y="985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126497</xdr:rowOff>
    </xdr:from>
    <xdr:to>
      <xdr:col>50</xdr:col>
      <xdr:colOff>165100</xdr:colOff>
      <xdr:row>58</xdr:row>
      <xdr:rowOff>56647</xdr:rowOff>
    </xdr:to>
    <xdr:sp macro="" textlink="">
      <xdr:nvSpPr>
        <xdr:cNvPr id="364" name="楕円 363"/>
        <xdr:cNvSpPr/>
      </xdr:nvSpPr>
      <xdr:spPr>
        <a:xfrm>
          <a:off x="9588500" y="989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47774</xdr:rowOff>
    </xdr:from>
    <xdr:ext cx="534377" cy="259045"/>
    <xdr:sp macro="" textlink="">
      <xdr:nvSpPr>
        <xdr:cNvPr id="365" name="テキスト ボックス 364"/>
        <xdr:cNvSpPr txBox="1"/>
      </xdr:nvSpPr>
      <xdr:spPr>
        <a:xfrm>
          <a:off x="9372111" y="999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156021</xdr:rowOff>
    </xdr:from>
    <xdr:to>
      <xdr:col>46</xdr:col>
      <xdr:colOff>38100</xdr:colOff>
      <xdr:row>58</xdr:row>
      <xdr:rowOff>86171</xdr:rowOff>
    </xdr:to>
    <xdr:sp macro="" textlink="">
      <xdr:nvSpPr>
        <xdr:cNvPr id="366" name="楕円 365"/>
        <xdr:cNvSpPr/>
      </xdr:nvSpPr>
      <xdr:spPr>
        <a:xfrm>
          <a:off x="8699500" y="992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77298</xdr:rowOff>
    </xdr:from>
    <xdr:ext cx="534377" cy="259045"/>
    <xdr:sp macro="" textlink="">
      <xdr:nvSpPr>
        <xdr:cNvPr id="367" name="テキスト ボックス 366"/>
        <xdr:cNvSpPr txBox="1"/>
      </xdr:nvSpPr>
      <xdr:spPr>
        <a:xfrm>
          <a:off x="8483111" y="1002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169687</xdr:rowOff>
    </xdr:from>
    <xdr:to>
      <xdr:col>41</xdr:col>
      <xdr:colOff>101600</xdr:colOff>
      <xdr:row>58</xdr:row>
      <xdr:rowOff>99837</xdr:rowOff>
    </xdr:to>
    <xdr:sp macro="" textlink="">
      <xdr:nvSpPr>
        <xdr:cNvPr id="368" name="楕円 367"/>
        <xdr:cNvSpPr/>
      </xdr:nvSpPr>
      <xdr:spPr>
        <a:xfrm>
          <a:off x="7810500" y="994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90964</xdr:rowOff>
    </xdr:from>
    <xdr:ext cx="534377" cy="259045"/>
    <xdr:sp macro="" textlink="">
      <xdr:nvSpPr>
        <xdr:cNvPr id="369" name="テキスト ボックス 368"/>
        <xdr:cNvSpPr txBox="1"/>
      </xdr:nvSpPr>
      <xdr:spPr>
        <a:xfrm>
          <a:off x="7594111" y="1003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21889</xdr:rowOff>
    </xdr:from>
    <xdr:to>
      <xdr:col>36</xdr:col>
      <xdr:colOff>165100</xdr:colOff>
      <xdr:row>58</xdr:row>
      <xdr:rowOff>123489</xdr:rowOff>
    </xdr:to>
    <xdr:sp macro="" textlink="">
      <xdr:nvSpPr>
        <xdr:cNvPr id="370" name="楕円 369"/>
        <xdr:cNvSpPr/>
      </xdr:nvSpPr>
      <xdr:spPr>
        <a:xfrm>
          <a:off x="6921500" y="996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114616</xdr:rowOff>
    </xdr:from>
    <xdr:ext cx="534377" cy="259045"/>
    <xdr:sp macro="" textlink="">
      <xdr:nvSpPr>
        <xdr:cNvPr id="371" name="テキスト ボックス 370"/>
        <xdr:cNvSpPr txBox="1"/>
      </xdr:nvSpPr>
      <xdr:spPr>
        <a:xfrm>
          <a:off x="6705111" y="1005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27127</xdr:rowOff>
    </xdr:from>
    <xdr:to>
      <xdr:col>55</xdr:col>
      <xdr:colOff>0</xdr:colOff>
      <xdr:row>77</xdr:row>
      <xdr:rowOff>60413</xdr:rowOff>
    </xdr:to>
    <xdr:cxnSp macro="">
      <xdr:nvCxnSpPr>
        <xdr:cNvPr id="400" name="直線コネクタ 399"/>
        <xdr:cNvCxnSpPr/>
      </xdr:nvCxnSpPr>
      <xdr:spPr>
        <a:xfrm>
          <a:off x="9639300" y="13228777"/>
          <a:ext cx="838200" cy="3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8487</xdr:rowOff>
    </xdr:from>
    <xdr:ext cx="534377" cy="259045"/>
    <xdr:sp macro="" textlink="">
      <xdr:nvSpPr>
        <xdr:cNvPr id="401" name="商工費平均値テキスト"/>
        <xdr:cNvSpPr txBox="1"/>
      </xdr:nvSpPr>
      <xdr:spPr>
        <a:xfrm>
          <a:off x="10528300" y="13038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93993</xdr:rowOff>
    </xdr:from>
    <xdr:to>
      <xdr:col>50</xdr:col>
      <xdr:colOff>114300</xdr:colOff>
      <xdr:row>77</xdr:row>
      <xdr:rowOff>27127</xdr:rowOff>
    </xdr:to>
    <xdr:cxnSp macro="">
      <xdr:nvCxnSpPr>
        <xdr:cNvPr id="403" name="直線コネクタ 402"/>
        <xdr:cNvCxnSpPr/>
      </xdr:nvCxnSpPr>
      <xdr:spPr>
        <a:xfrm>
          <a:off x="8750300" y="13124193"/>
          <a:ext cx="889000" cy="10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78515</xdr:rowOff>
    </xdr:from>
    <xdr:ext cx="534377" cy="259045"/>
    <xdr:sp macro="" textlink="">
      <xdr:nvSpPr>
        <xdr:cNvPr id="405" name="テキスト ボックス 404"/>
        <xdr:cNvSpPr txBox="1"/>
      </xdr:nvSpPr>
      <xdr:spPr>
        <a:xfrm>
          <a:off x="9372111" y="132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93993</xdr:rowOff>
    </xdr:from>
    <xdr:to>
      <xdr:col>45</xdr:col>
      <xdr:colOff>177800</xdr:colOff>
      <xdr:row>77</xdr:row>
      <xdr:rowOff>32258</xdr:rowOff>
    </xdr:to>
    <xdr:cxnSp macro="">
      <xdr:nvCxnSpPr>
        <xdr:cNvPr id="406" name="直線コネクタ 405"/>
        <xdr:cNvCxnSpPr/>
      </xdr:nvCxnSpPr>
      <xdr:spPr>
        <a:xfrm flipV="1">
          <a:off x="7861300" y="13124193"/>
          <a:ext cx="889000" cy="10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71023</xdr:rowOff>
    </xdr:from>
    <xdr:ext cx="534377" cy="259045"/>
    <xdr:sp macro="" textlink="">
      <xdr:nvSpPr>
        <xdr:cNvPr id="408" name="テキスト ボックス 407"/>
        <xdr:cNvSpPr txBox="1"/>
      </xdr:nvSpPr>
      <xdr:spPr>
        <a:xfrm>
          <a:off x="8483111" y="1327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32258</xdr:rowOff>
    </xdr:from>
    <xdr:to>
      <xdr:col>41</xdr:col>
      <xdr:colOff>50800</xdr:colOff>
      <xdr:row>77</xdr:row>
      <xdr:rowOff>76505</xdr:rowOff>
    </xdr:to>
    <xdr:cxnSp macro="">
      <xdr:nvCxnSpPr>
        <xdr:cNvPr id="409" name="直線コネクタ 408"/>
        <xdr:cNvCxnSpPr/>
      </xdr:nvCxnSpPr>
      <xdr:spPr>
        <a:xfrm flipV="1">
          <a:off x="6972300" y="13233908"/>
          <a:ext cx="889000" cy="4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85386</xdr:rowOff>
    </xdr:from>
    <xdr:ext cx="534377" cy="259045"/>
    <xdr:sp macro="" textlink="">
      <xdr:nvSpPr>
        <xdr:cNvPr id="411" name="テキスト ボックス 410"/>
        <xdr:cNvSpPr txBox="1"/>
      </xdr:nvSpPr>
      <xdr:spPr>
        <a:xfrm>
          <a:off x="7594111" y="1328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86195</xdr:rowOff>
    </xdr:from>
    <xdr:to>
      <xdr:col>36</xdr:col>
      <xdr:colOff>165100</xdr:colOff>
      <xdr:row>78</xdr:row>
      <xdr:rowOff>16345</xdr:rowOff>
    </xdr:to>
    <xdr:sp macro="" textlink="">
      <xdr:nvSpPr>
        <xdr:cNvPr id="412" name="フローチャート: 判断 411"/>
        <xdr:cNvSpPr/>
      </xdr:nvSpPr>
      <xdr:spPr>
        <a:xfrm>
          <a:off x="6921500" y="1328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7472</xdr:rowOff>
    </xdr:from>
    <xdr:ext cx="534377" cy="259045"/>
    <xdr:sp macro="" textlink="">
      <xdr:nvSpPr>
        <xdr:cNvPr id="413" name="テキスト ボックス 412"/>
        <xdr:cNvSpPr txBox="1"/>
      </xdr:nvSpPr>
      <xdr:spPr>
        <a:xfrm>
          <a:off x="6705111" y="1338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9613</xdr:rowOff>
    </xdr:from>
    <xdr:to>
      <xdr:col>55</xdr:col>
      <xdr:colOff>50800</xdr:colOff>
      <xdr:row>77</xdr:row>
      <xdr:rowOff>111213</xdr:rowOff>
    </xdr:to>
    <xdr:sp macro="" textlink="">
      <xdr:nvSpPr>
        <xdr:cNvPr id="419" name="楕円 418"/>
        <xdr:cNvSpPr/>
      </xdr:nvSpPr>
      <xdr:spPr>
        <a:xfrm>
          <a:off x="10426700" y="1321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159490</xdr:rowOff>
    </xdr:from>
    <xdr:ext cx="534377" cy="259045"/>
    <xdr:sp macro="" textlink="">
      <xdr:nvSpPr>
        <xdr:cNvPr id="420" name="商工費該当値テキスト"/>
        <xdr:cNvSpPr txBox="1"/>
      </xdr:nvSpPr>
      <xdr:spPr>
        <a:xfrm>
          <a:off x="10528300" y="1318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147777</xdr:rowOff>
    </xdr:from>
    <xdr:to>
      <xdr:col>50</xdr:col>
      <xdr:colOff>165100</xdr:colOff>
      <xdr:row>77</xdr:row>
      <xdr:rowOff>77927</xdr:rowOff>
    </xdr:to>
    <xdr:sp macro="" textlink="">
      <xdr:nvSpPr>
        <xdr:cNvPr id="421" name="楕円 420"/>
        <xdr:cNvSpPr/>
      </xdr:nvSpPr>
      <xdr:spPr>
        <a:xfrm>
          <a:off x="9588500" y="1317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94454</xdr:rowOff>
    </xdr:from>
    <xdr:ext cx="534377" cy="259045"/>
    <xdr:sp macro="" textlink="">
      <xdr:nvSpPr>
        <xdr:cNvPr id="422" name="テキスト ボックス 421"/>
        <xdr:cNvSpPr txBox="1"/>
      </xdr:nvSpPr>
      <xdr:spPr>
        <a:xfrm>
          <a:off x="9372111" y="1295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43193</xdr:rowOff>
    </xdr:from>
    <xdr:to>
      <xdr:col>46</xdr:col>
      <xdr:colOff>38100</xdr:colOff>
      <xdr:row>76</xdr:row>
      <xdr:rowOff>144793</xdr:rowOff>
    </xdr:to>
    <xdr:sp macro="" textlink="">
      <xdr:nvSpPr>
        <xdr:cNvPr id="423" name="楕円 422"/>
        <xdr:cNvSpPr/>
      </xdr:nvSpPr>
      <xdr:spPr>
        <a:xfrm>
          <a:off x="8699500" y="1307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161320</xdr:rowOff>
    </xdr:from>
    <xdr:ext cx="534377" cy="259045"/>
    <xdr:sp macro="" textlink="">
      <xdr:nvSpPr>
        <xdr:cNvPr id="424" name="テキスト ボックス 423"/>
        <xdr:cNvSpPr txBox="1"/>
      </xdr:nvSpPr>
      <xdr:spPr>
        <a:xfrm>
          <a:off x="8483111" y="1284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152908</xdr:rowOff>
    </xdr:from>
    <xdr:to>
      <xdr:col>41</xdr:col>
      <xdr:colOff>101600</xdr:colOff>
      <xdr:row>77</xdr:row>
      <xdr:rowOff>83058</xdr:rowOff>
    </xdr:to>
    <xdr:sp macro="" textlink="">
      <xdr:nvSpPr>
        <xdr:cNvPr id="425" name="楕円 424"/>
        <xdr:cNvSpPr/>
      </xdr:nvSpPr>
      <xdr:spPr>
        <a:xfrm>
          <a:off x="7810500" y="1318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99585</xdr:rowOff>
    </xdr:from>
    <xdr:ext cx="534377" cy="259045"/>
    <xdr:sp macro="" textlink="">
      <xdr:nvSpPr>
        <xdr:cNvPr id="426" name="テキスト ボックス 425"/>
        <xdr:cNvSpPr txBox="1"/>
      </xdr:nvSpPr>
      <xdr:spPr>
        <a:xfrm>
          <a:off x="7594111" y="1295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25705</xdr:rowOff>
    </xdr:from>
    <xdr:to>
      <xdr:col>36</xdr:col>
      <xdr:colOff>165100</xdr:colOff>
      <xdr:row>77</xdr:row>
      <xdr:rowOff>127305</xdr:rowOff>
    </xdr:to>
    <xdr:sp macro="" textlink="">
      <xdr:nvSpPr>
        <xdr:cNvPr id="427" name="楕円 426"/>
        <xdr:cNvSpPr/>
      </xdr:nvSpPr>
      <xdr:spPr>
        <a:xfrm>
          <a:off x="6921500" y="1322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143832</xdr:rowOff>
    </xdr:from>
    <xdr:ext cx="534377" cy="259045"/>
    <xdr:sp macro="" textlink="">
      <xdr:nvSpPr>
        <xdr:cNvPr id="428" name="テキスト ボックス 427"/>
        <xdr:cNvSpPr txBox="1"/>
      </xdr:nvSpPr>
      <xdr:spPr>
        <a:xfrm>
          <a:off x="6705111" y="1300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83744</xdr:rowOff>
    </xdr:from>
    <xdr:to>
      <xdr:col>55</xdr:col>
      <xdr:colOff>0</xdr:colOff>
      <xdr:row>96</xdr:row>
      <xdr:rowOff>138654</xdr:rowOff>
    </xdr:to>
    <xdr:cxnSp macro="">
      <xdr:nvCxnSpPr>
        <xdr:cNvPr id="453" name="直線コネクタ 452"/>
        <xdr:cNvCxnSpPr/>
      </xdr:nvCxnSpPr>
      <xdr:spPr>
        <a:xfrm flipV="1">
          <a:off x="9639300" y="16542944"/>
          <a:ext cx="838200" cy="5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135442</xdr:rowOff>
    </xdr:from>
    <xdr:ext cx="534377" cy="259045"/>
    <xdr:sp macro="" textlink="">
      <xdr:nvSpPr>
        <xdr:cNvPr id="454" name="土木費平均値テキスト"/>
        <xdr:cNvSpPr txBox="1"/>
      </xdr:nvSpPr>
      <xdr:spPr>
        <a:xfrm>
          <a:off x="10528300" y="1608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159485</xdr:rowOff>
    </xdr:from>
    <xdr:to>
      <xdr:col>50</xdr:col>
      <xdr:colOff>114300</xdr:colOff>
      <xdr:row>96</xdr:row>
      <xdr:rowOff>138654</xdr:rowOff>
    </xdr:to>
    <xdr:cxnSp macro="">
      <xdr:nvCxnSpPr>
        <xdr:cNvPr id="456" name="直線コネクタ 455"/>
        <xdr:cNvCxnSpPr/>
      </xdr:nvCxnSpPr>
      <xdr:spPr>
        <a:xfrm>
          <a:off x="8750300" y="16447235"/>
          <a:ext cx="889000" cy="1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52568</xdr:rowOff>
    </xdr:from>
    <xdr:ext cx="534377" cy="259045"/>
    <xdr:sp macro="" textlink="">
      <xdr:nvSpPr>
        <xdr:cNvPr id="458" name="テキスト ボックス 457"/>
        <xdr:cNvSpPr txBox="1"/>
      </xdr:nvSpPr>
      <xdr:spPr>
        <a:xfrm>
          <a:off x="9372111" y="1599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159485</xdr:rowOff>
    </xdr:from>
    <xdr:to>
      <xdr:col>45</xdr:col>
      <xdr:colOff>177800</xdr:colOff>
      <xdr:row>96</xdr:row>
      <xdr:rowOff>52632</xdr:rowOff>
    </xdr:to>
    <xdr:cxnSp macro="">
      <xdr:nvCxnSpPr>
        <xdr:cNvPr id="459" name="直線コネクタ 458"/>
        <xdr:cNvCxnSpPr/>
      </xdr:nvCxnSpPr>
      <xdr:spPr>
        <a:xfrm flipV="1">
          <a:off x="7861300" y="16447235"/>
          <a:ext cx="889000" cy="6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80920</xdr:rowOff>
    </xdr:from>
    <xdr:ext cx="534377" cy="259045"/>
    <xdr:sp macro="" textlink="">
      <xdr:nvSpPr>
        <xdr:cNvPr id="461" name="テキスト ボックス 460"/>
        <xdr:cNvSpPr txBox="1"/>
      </xdr:nvSpPr>
      <xdr:spPr>
        <a:xfrm>
          <a:off x="8483111" y="1602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41230</xdr:rowOff>
    </xdr:from>
    <xdr:to>
      <xdr:col>41</xdr:col>
      <xdr:colOff>50800</xdr:colOff>
      <xdr:row>96</xdr:row>
      <xdr:rowOff>52632</xdr:rowOff>
    </xdr:to>
    <xdr:cxnSp macro="">
      <xdr:nvCxnSpPr>
        <xdr:cNvPr id="462" name="直線コネクタ 461"/>
        <xdr:cNvCxnSpPr/>
      </xdr:nvCxnSpPr>
      <xdr:spPr>
        <a:xfrm>
          <a:off x="6972300" y="16500430"/>
          <a:ext cx="889000" cy="1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98265</xdr:rowOff>
    </xdr:from>
    <xdr:ext cx="534377" cy="259045"/>
    <xdr:sp macro="" textlink="">
      <xdr:nvSpPr>
        <xdr:cNvPr id="464" name="テキスト ボックス 463"/>
        <xdr:cNvSpPr txBox="1"/>
      </xdr:nvSpPr>
      <xdr:spPr>
        <a:xfrm>
          <a:off x="7594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38128</xdr:rowOff>
    </xdr:from>
    <xdr:to>
      <xdr:col>36</xdr:col>
      <xdr:colOff>165100</xdr:colOff>
      <xdr:row>95</xdr:row>
      <xdr:rowOff>139728</xdr:rowOff>
    </xdr:to>
    <xdr:sp macro="" textlink="">
      <xdr:nvSpPr>
        <xdr:cNvPr id="465" name="フローチャート: 判断 464"/>
        <xdr:cNvSpPr/>
      </xdr:nvSpPr>
      <xdr:spPr>
        <a:xfrm>
          <a:off x="6921500" y="1632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156255</xdr:rowOff>
    </xdr:from>
    <xdr:ext cx="534377" cy="259045"/>
    <xdr:sp macro="" textlink="">
      <xdr:nvSpPr>
        <xdr:cNvPr id="466" name="テキスト ボックス 465"/>
        <xdr:cNvSpPr txBox="1"/>
      </xdr:nvSpPr>
      <xdr:spPr>
        <a:xfrm>
          <a:off x="6705111" y="1610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32944</xdr:rowOff>
    </xdr:from>
    <xdr:to>
      <xdr:col>55</xdr:col>
      <xdr:colOff>50800</xdr:colOff>
      <xdr:row>96</xdr:row>
      <xdr:rowOff>134544</xdr:rowOff>
    </xdr:to>
    <xdr:sp macro="" textlink="">
      <xdr:nvSpPr>
        <xdr:cNvPr id="472" name="楕円 471"/>
        <xdr:cNvSpPr/>
      </xdr:nvSpPr>
      <xdr:spPr>
        <a:xfrm>
          <a:off x="10426700" y="1649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11371</xdr:rowOff>
    </xdr:from>
    <xdr:ext cx="534377" cy="259045"/>
    <xdr:sp macro="" textlink="">
      <xdr:nvSpPr>
        <xdr:cNvPr id="473" name="土木費該当値テキスト"/>
        <xdr:cNvSpPr txBox="1"/>
      </xdr:nvSpPr>
      <xdr:spPr>
        <a:xfrm>
          <a:off x="10528300" y="1647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87854</xdr:rowOff>
    </xdr:from>
    <xdr:to>
      <xdr:col>50</xdr:col>
      <xdr:colOff>165100</xdr:colOff>
      <xdr:row>97</xdr:row>
      <xdr:rowOff>18004</xdr:rowOff>
    </xdr:to>
    <xdr:sp macro="" textlink="">
      <xdr:nvSpPr>
        <xdr:cNvPr id="474" name="楕円 473"/>
        <xdr:cNvSpPr/>
      </xdr:nvSpPr>
      <xdr:spPr>
        <a:xfrm>
          <a:off x="9588500" y="1654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9131</xdr:rowOff>
    </xdr:from>
    <xdr:ext cx="534377" cy="259045"/>
    <xdr:sp macro="" textlink="">
      <xdr:nvSpPr>
        <xdr:cNvPr id="475" name="テキスト ボックス 474"/>
        <xdr:cNvSpPr txBox="1"/>
      </xdr:nvSpPr>
      <xdr:spPr>
        <a:xfrm>
          <a:off x="9372111" y="1663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108685</xdr:rowOff>
    </xdr:from>
    <xdr:to>
      <xdr:col>46</xdr:col>
      <xdr:colOff>38100</xdr:colOff>
      <xdr:row>96</xdr:row>
      <xdr:rowOff>38835</xdr:rowOff>
    </xdr:to>
    <xdr:sp macro="" textlink="">
      <xdr:nvSpPr>
        <xdr:cNvPr id="476" name="楕円 475"/>
        <xdr:cNvSpPr/>
      </xdr:nvSpPr>
      <xdr:spPr>
        <a:xfrm>
          <a:off x="8699500" y="1639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29962</xdr:rowOff>
    </xdr:from>
    <xdr:ext cx="534377" cy="259045"/>
    <xdr:sp macro="" textlink="">
      <xdr:nvSpPr>
        <xdr:cNvPr id="477" name="テキスト ボックス 476"/>
        <xdr:cNvSpPr txBox="1"/>
      </xdr:nvSpPr>
      <xdr:spPr>
        <a:xfrm>
          <a:off x="8483111" y="1648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1832</xdr:rowOff>
    </xdr:from>
    <xdr:to>
      <xdr:col>41</xdr:col>
      <xdr:colOff>101600</xdr:colOff>
      <xdr:row>96</xdr:row>
      <xdr:rowOff>103432</xdr:rowOff>
    </xdr:to>
    <xdr:sp macro="" textlink="">
      <xdr:nvSpPr>
        <xdr:cNvPr id="478" name="楕円 477"/>
        <xdr:cNvSpPr/>
      </xdr:nvSpPr>
      <xdr:spPr>
        <a:xfrm>
          <a:off x="7810500" y="1646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94559</xdr:rowOff>
    </xdr:from>
    <xdr:ext cx="534377" cy="259045"/>
    <xdr:sp macro="" textlink="">
      <xdr:nvSpPr>
        <xdr:cNvPr id="479" name="テキスト ボックス 478"/>
        <xdr:cNvSpPr txBox="1"/>
      </xdr:nvSpPr>
      <xdr:spPr>
        <a:xfrm>
          <a:off x="7594111" y="1655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161880</xdr:rowOff>
    </xdr:from>
    <xdr:to>
      <xdr:col>36</xdr:col>
      <xdr:colOff>165100</xdr:colOff>
      <xdr:row>96</xdr:row>
      <xdr:rowOff>92030</xdr:rowOff>
    </xdr:to>
    <xdr:sp macro="" textlink="">
      <xdr:nvSpPr>
        <xdr:cNvPr id="480" name="楕円 479"/>
        <xdr:cNvSpPr/>
      </xdr:nvSpPr>
      <xdr:spPr>
        <a:xfrm>
          <a:off x="6921500" y="1644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83157</xdr:rowOff>
    </xdr:from>
    <xdr:ext cx="534377" cy="259045"/>
    <xdr:sp macro="" textlink="">
      <xdr:nvSpPr>
        <xdr:cNvPr id="481" name="テキスト ボックス 480"/>
        <xdr:cNvSpPr txBox="1"/>
      </xdr:nvSpPr>
      <xdr:spPr>
        <a:xfrm>
          <a:off x="6705111" y="1654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49468</xdr:rowOff>
    </xdr:from>
    <xdr:to>
      <xdr:col>85</xdr:col>
      <xdr:colOff>127000</xdr:colOff>
      <xdr:row>39</xdr:row>
      <xdr:rowOff>70548</xdr:rowOff>
    </xdr:to>
    <xdr:cxnSp macro="">
      <xdr:nvCxnSpPr>
        <xdr:cNvPr id="513" name="直線コネクタ 512"/>
        <xdr:cNvCxnSpPr/>
      </xdr:nvCxnSpPr>
      <xdr:spPr>
        <a:xfrm>
          <a:off x="15481300" y="6736018"/>
          <a:ext cx="838200" cy="2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61191</xdr:rowOff>
    </xdr:from>
    <xdr:ext cx="534377" cy="259045"/>
    <xdr:sp macro="" textlink="">
      <xdr:nvSpPr>
        <xdr:cNvPr id="514" name="消防費平均値テキスト"/>
        <xdr:cNvSpPr txBox="1"/>
      </xdr:nvSpPr>
      <xdr:spPr>
        <a:xfrm>
          <a:off x="16370300" y="6233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48766</xdr:rowOff>
    </xdr:from>
    <xdr:to>
      <xdr:col>81</xdr:col>
      <xdr:colOff>50800</xdr:colOff>
      <xdr:row>39</xdr:row>
      <xdr:rowOff>49468</xdr:rowOff>
    </xdr:to>
    <xdr:cxnSp macro="">
      <xdr:nvCxnSpPr>
        <xdr:cNvPr id="516" name="直線コネクタ 515"/>
        <xdr:cNvCxnSpPr/>
      </xdr:nvCxnSpPr>
      <xdr:spPr>
        <a:xfrm>
          <a:off x="14592300" y="6735316"/>
          <a:ext cx="889000" cy="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164899</xdr:rowOff>
    </xdr:from>
    <xdr:ext cx="534377" cy="259045"/>
    <xdr:sp macro="" textlink="">
      <xdr:nvSpPr>
        <xdr:cNvPr id="518" name="テキスト ボックス 517"/>
        <xdr:cNvSpPr txBox="1"/>
      </xdr:nvSpPr>
      <xdr:spPr>
        <a:xfrm>
          <a:off x="15214111" y="61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61650</xdr:rowOff>
    </xdr:from>
    <xdr:to>
      <xdr:col>76</xdr:col>
      <xdr:colOff>114300</xdr:colOff>
      <xdr:row>39</xdr:row>
      <xdr:rowOff>48766</xdr:rowOff>
    </xdr:to>
    <xdr:cxnSp macro="">
      <xdr:nvCxnSpPr>
        <xdr:cNvPr id="519" name="直線コネクタ 518"/>
        <xdr:cNvCxnSpPr/>
      </xdr:nvCxnSpPr>
      <xdr:spPr>
        <a:xfrm>
          <a:off x="13703300" y="6576750"/>
          <a:ext cx="889000" cy="15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126282</xdr:rowOff>
    </xdr:from>
    <xdr:ext cx="534377" cy="259045"/>
    <xdr:sp macro="" textlink="">
      <xdr:nvSpPr>
        <xdr:cNvPr id="521" name="テキスト ボックス 520"/>
        <xdr:cNvSpPr txBox="1"/>
      </xdr:nvSpPr>
      <xdr:spPr>
        <a:xfrm>
          <a:off x="14325111" y="612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61650</xdr:rowOff>
    </xdr:from>
    <xdr:to>
      <xdr:col>71</xdr:col>
      <xdr:colOff>177800</xdr:colOff>
      <xdr:row>39</xdr:row>
      <xdr:rowOff>77733</xdr:rowOff>
    </xdr:to>
    <xdr:cxnSp macro="">
      <xdr:nvCxnSpPr>
        <xdr:cNvPr id="522" name="直線コネクタ 521"/>
        <xdr:cNvCxnSpPr/>
      </xdr:nvCxnSpPr>
      <xdr:spPr>
        <a:xfrm flipV="1">
          <a:off x="12814300" y="6576750"/>
          <a:ext cx="889000" cy="18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3" name="フローチャート: 判断 522"/>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86391</xdr:rowOff>
    </xdr:from>
    <xdr:ext cx="534377" cy="259045"/>
    <xdr:sp macro="" textlink="">
      <xdr:nvSpPr>
        <xdr:cNvPr id="524" name="テキスト ボックス 523"/>
        <xdr:cNvSpPr txBox="1"/>
      </xdr:nvSpPr>
      <xdr:spPr>
        <a:xfrm>
          <a:off x="13436111" y="60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160272</xdr:rowOff>
    </xdr:from>
    <xdr:to>
      <xdr:col>67</xdr:col>
      <xdr:colOff>101600</xdr:colOff>
      <xdr:row>38</xdr:row>
      <xdr:rowOff>90422</xdr:rowOff>
    </xdr:to>
    <xdr:sp macro="" textlink="">
      <xdr:nvSpPr>
        <xdr:cNvPr id="525" name="フローチャート: 判断 524"/>
        <xdr:cNvSpPr/>
      </xdr:nvSpPr>
      <xdr:spPr>
        <a:xfrm>
          <a:off x="12763500" y="650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106949</xdr:rowOff>
    </xdr:from>
    <xdr:ext cx="534377" cy="259045"/>
    <xdr:sp macro="" textlink="">
      <xdr:nvSpPr>
        <xdr:cNvPr id="526" name="テキスト ボックス 525"/>
        <xdr:cNvSpPr txBox="1"/>
      </xdr:nvSpPr>
      <xdr:spPr>
        <a:xfrm>
          <a:off x="12547111" y="627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19748</xdr:rowOff>
    </xdr:from>
    <xdr:to>
      <xdr:col>85</xdr:col>
      <xdr:colOff>177800</xdr:colOff>
      <xdr:row>39</xdr:row>
      <xdr:rowOff>121348</xdr:rowOff>
    </xdr:to>
    <xdr:sp macro="" textlink="">
      <xdr:nvSpPr>
        <xdr:cNvPr id="532" name="楕円 531"/>
        <xdr:cNvSpPr/>
      </xdr:nvSpPr>
      <xdr:spPr>
        <a:xfrm>
          <a:off x="16268700" y="670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106125</xdr:rowOff>
    </xdr:from>
    <xdr:ext cx="534377" cy="259045"/>
    <xdr:sp macro="" textlink="">
      <xdr:nvSpPr>
        <xdr:cNvPr id="533" name="消防費該当値テキスト"/>
        <xdr:cNvSpPr txBox="1"/>
      </xdr:nvSpPr>
      <xdr:spPr>
        <a:xfrm>
          <a:off x="16370300" y="662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170118</xdr:rowOff>
    </xdr:from>
    <xdr:to>
      <xdr:col>81</xdr:col>
      <xdr:colOff>101600</xdr:colOff>
      <xdr:row>39</xdr:row>
      <xdr:rowOff>100268</xdr:rowOff>
    </xdr:to>
    <xdr:sp macro="" textlink="">
      <xdr:nvSpPr>
        <xdr:cNvPr id="534" name="楕円 533"/>
        <xdr:cNvSpPr/>
      </xdr:nvSpPr>
      <xdr:spPr>
        <a:xfrm>
          <a:off x="15430500" y="668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91395</xdr:rowOff>
    </xdr:from>
    <xdr:ext cx="534377" cy="259045"/>
    <xdr:sp macro="" textlink="">
      <xdr:nvSpPr>
        <xdr:cNvPr id="535" name="テキスト ボックス 534"/>
        <xdr:cNvSpPr txBox="1"/>
      </xdr:nvSpPr>
      <xdr:spPr>
        <a:xfrm>
          <a:off x="15214111" y="677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169416</xdr:rowOff>
    </xdr:from>
    <xdr:to>
      <xdr:col>76</xdr:col>
      <xdr:colOff>165100</xdr:colOff>
      <xdr:row>39</xdr:row>
      <xdr:rowOff>99566</xdr:rowOff>
    </xdr:to>
    <xdr:sp macro="" textlink="">
      <xdr:nvSpPr>
        <xdr:cNvPr id="536" name="楕円 535"/>
        <xdr:cNvSpPr/>
      </xdr:nvSpPr>
      <xdr:spPr>
        <a:xfrm>
          <a:off x="14541500" y="668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90693</xdr:rowOff>
    </xdr:from>
    <xdr:ext cx="534377" cy="259045"/>
    <xdr:sp macro="" textlink="">
      <xdr:nvSpPr>
        <xdr:cNvPr id="537" name="テキスト ボックス 536"/>
        <xdr:cNvSpPr txBox="1"/>
      </xdr:nvSpPr>
      <xdr:spPr>
        <a:xfrm>
          <a:off x="14325111" y="677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10850</xdr:rowOff>
    </xdr:from>
    <xdr:to>
      <xdr:col>72</xdr:col>
      <xdr:colOff>38100</xdr:colOff>
      <xdr:row>38</xdr:row>
      <xdr:rowOff>112450</xdr:rowOff>
    </xdr:to>
    <xdr:sp macro="" textlink="">
      <xdr:nvSpPr>
        <xdr:cNvPr id="538" name="楕円 537"/>
        <xdr:cNvSpPr/>
      </xdr:nvSpPr>
      <xdr:spPr>
        <a:xfrm>
          <a:off x="13652500" y="652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103577</xdr:rowOff>
    </xdr:from>
    <xdr:ext cx="534377" cy="259045"/>
    <xdr:sp macro="" textlink="">
      <xdr:nvSpPr>
        <xdr:cNvPr id="539" name="テキスト ボックス 538"/>
        <xdr:cNvSpPr txBox="1"/>
      </xdr:nvSpPr>
      <xdr:spPr>
        <a:xfrm>
          <a:off x="13436111" y="661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26933</xdr:rowOff>
    </xdr:from>
    <xdr:to>
      <xdr:col>67</xdr:col>
      <xdr:colOff>101600</xdr:colOff>
      <xdr:row>39</xdr:row>
      <xdr:rowOff>128533</xdr:rowOff>
    </xdr:to>
    <xdr:sp macro="" textlink="">
      <xdr:nvSpPr>
        <xdr:cNvPr id="540" name="楕円 539"/>
        <xdr:cNvSpPr/>
      </xdr:nvSpPr>
      <xdr:spPr>
        <a:xfrm>
          <a:off x="12763500" y="671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119660</xdr:rowOff>
    </xdr:from>
    <xdr:ext cx="534377" cy="259045"/>
    <xdr:sp macro="" textlink="">
      <xdr:nvSpPr>
        <xdr:cNvPr id="541" name="テキスト ボックス 540"/>
        <xdr:cNvSpPr txBox="1"/>
      </xdr:nvSpPr>
      <xdr:spPr>
        <a:xfrm>
          <a:off x="12547111" y="680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132045</xdr:rowOff>
    </xdr:from>
    <xdr:to>
      <xdr:col>85</xdr:col>
      <xdr:colOff>127000</xdr:colOff>
      <xdr:row>56</xdr:row>
      <xdr:rowOff>143868</xdr:rowOff>
    </xdr:to>
    <xdr:cxnSp macro="">
      <xdr:nvCxnSpPr>
        <xdr:cNvPr id="570" name="直線コネクタ 569"/>
        <xdr:cNvCxnSpPr/>
      </xdr:nvCxnSpPr>
      <xdr:spPr>
        <a:xfrm flipV="1">
          <a:off x="15481300" y="9733245"/>
          <a:ext cx="838200" cy="1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127609</xdr:rowOff>
    </xdr:from>
    <xdr:ext cx="534377" cy="259045"/>
    <xdr:sp macro="" textlink="">
      <xdr:nvSpPr>
        <xdr:cNvPr id="571" name="教育費平均値テキスト"/>
        <xdr:cNvSpPr txBox="1"/>
      </xdr:nvSpPr>
      <xdr:spPr>
        <a:xfrm>
          <a:off x="16370300" y="9728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143868</xdr:rowOff>
    </xdr:from>
    <xdr:to>
      <xdr:col>81</xdr:col>
      <xdr:colOff>50800</xdr:colOff>
      <xdr:row>57</xdr:row>
      <xdr:rowOff>19537</xdr:rowOff>
    </xdr:to>
    <xdr:cxnSp macro="">
      <xdr:nvCxnSpPr>
        <xdr:cNvPr id="573" name="直線コネクタ 572"/>
        <xdr:cNvCxnSpPr/>
      </xdr:nvCxnSpPr>
      <xdr:spPr>
        <a:xfrm flipV="1">
          <a:off x="14592300" y="9745068"/>
          <a:ext cx="889000" cy="4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60038</xdr:rowOff>
    </xdr:from>
    <xdr:ext cx="534377" cy="259045"/>
    <xdr:sp macro="" textlink="">
      <xdr:nvSpPr>
        <xdr:cNvPr id="575" name="テキスト ボックス 574"/>
        <xdr:cNvSpPr txBox="1"/>
      </xdr:nvSpPr>
      <xdr:spPr>
        <a:xfrm>
          <a:off x="15214111" y="983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19537</xdr:rowOff>
    </xdr:from>
    <xdr:to>
      <xdr:col>76</xdr:col>
      <xdr:colOff>114300</xdr:colOff>
      <xdr:row>57</xdr:row>
      <xdr:rowOff>98381</xdr:rowOff>
    </xdr:to>
    <xdr:cxnSp macro="">
      <xdr:nvCxnSpPr>
        <xdr:cNvPr id="576" name="直線コネクタ 575"/>
        <xdr:cNvCxnSpPr/>
      </xdr:nvCxnSpPr>
      <xdr:spPr>
        <a:xfrm flipV="1">
          <a:off x="13703300" y="9792187"/>
          <a:ext cx="889000" cy="7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73999</xdr:rowOff>
    </xdr:from>
    <xdr:ext cx="534377" cy="259045"/>
    <xdr:sp macro="" textlink="">
      <xdr:nvSpPr>
        <xdr:cNvPr id="578" name="テキスト ボックス 577"/>
        <xdr:cNvSpPr txBox="1"/>
      </xdr:nvSpPr>
      <xdr:spPr>
        <a:xfrm>
          <a:off x="14325111" y="984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76222</xdr:rowOff>
    </xdr:from>
    <xdr:to>
      <xdr:col>71</xdr:col>
      <xdr:colOff>177800</xdr:colOff>
      <xdr:row>57</xdr:row>
      <xdr:rowOff>98381</xdr:rowOff>
    </xdr:to>
    <xdr:cxnSp macro="">
      <xdr:nvCxnSpPr>
        <xdr:cNvPr id="579" name="直線コネクタ 578"/>
        <xdr:cNvCxnSpPr/>
      </xdr:nvCxnSpPr>
      <xdr:spPr>
        <a:xfrm>
          <a:off x="12814300" y="9848872"/>
          <a:ext cx="889000" cy="2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80" name="フローチャート: 判断 579"/>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100720</xdr:rowOff>
    </xdr:from>
    <xdr:ext cx="534377" cy="259045"/>
    <xdr:sp macro="" textlink="">
      <xdr:nvSpPr>
        <xdr:cNvPr id="581" name="テキスト ボックス 580"/>
        <xdr:cNvSpPr txBox="1"/>
      </xdr:nvSpPr>
      <xdr:spPr>
        <a:xfrm>
          <a:off x="13436111" y="95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64135</xdr:rowOff>
    </xdr:from>
    <xdr:to>
      <xdr:col>67</xdr:col>
      <xdr:colOff>101600</xdr:colOff>
      <xdr:row>57</xdr:row>
      <xdr:rowOff>165735</xdr:rowOff>
    </xdr:to>
    <xdr:sp macro="" textlink="">
      <xdr:nvSpPr>
        <xdr:cNvPr id="582" name="フローチャート: 判断 581"/>
        <xdr:cNvSpPr/>
      </xdr:nvSpPr>
      <xdr:spPr>
        <a:xfrm>
          <a:off x="12763500" y="983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156862</xdr:rowOff>
    </xdr:from>
    <xdr:ext cx="534377" cy="259045"/>
    <xdr:sp macro="" textlink="">
      <xdr:nvSpPr>
        <xdr:cNvPr id="583" name="テキスト ボックス 582"/>
        <xdr:cNvSpPr txBox="1"/>
      </xdr:nvSpPr>
      <xdr:spPr>
        <a:xfrm>
          <a:off x="12547111" y="992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81245</xdr:rowOff>
    </xdr:from>
    <xdr:to>
      <xdr:col>85</xdr:col>
      <xdr:colOff>177800</xdr:colOff>
      <xdr:row>57</xdr:row>
      <xdr:rowOff>11395</xdr:rowOff>
    </xdr:to>
    <xdr:sp macro="" textlink="">
      <xdr:nvSpPr>
        <xdr:cNvPr id="589" name="楕円 588"/>
        <xdr:cNvSpPr/>
      </xdr:nvSpPr>
      <xdr:spPr>
        <a:xfrm>
          <a:off x="16268700" y="968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104122</xdr:rowOff>
    </xdr:from>
    <xdr:ext cx="599010" cy="259045"/>
    <xdr:sp macro="" textlink="">
      <xdr:nvSpPr>
        <xdr:cNvPr id="590" name="教育費該当値テキスト"/>
        <xdr:cNvSpPr txBox="1"/>
      </xdr:nvSpPr>
      <xdr:spPr>
        <a:xfrm>
          <a:off x="16370300" y="9533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93068</xdr:rowOff>
    </xdr:from>
    <xdr:to>
      <xdr:col>81</xdr:col>
      <xdr:colOff>101600</xdr:colOff>
      <xdr:row>57</xdr:row>
      <xdr:rowOff>23218</xdr:rowOff>
    </xdr:to>
    <xdr:sp macro="" textlink="">
      <xdr:nvSpPr>
        <xdr:cNvPr id="591" name="楕円 590"/>
        <xdr:cNvSpPr/>
      </xdr:nvSpPr>
      <xdr:spPr>
        <a:xfrm>
          <a:off x="15430500" y="969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39745</xdr:rowOff>
    </xdr:from>
    <xdr:ext cx="599010" cy="259045"/>
    <xdr:sp macro="" textlink="">
      <xdr:nvSpPr>
        <xdr:cNvPr id="592" name="テキスト ボックス 591"/>
        <xdr:cNvSpPr txBox="1"/>
      </xdr:nvSpPr>
      <xdr:spPr>
        <a:xfrm>
          <a:off x="15181795" y="9469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140187</xdr:rowOff>
    </xdr:from>
    <xdr:to>
      <xdr:col>76</xdr:col>
      <xdr:colOff>165100</xdr:colOff>
      <xdr:row>57</xdr:row>
      <xdr:rowOff>70337</xdr:rowOff>
    </xdr:to>
    <xdr:sp macro="" textlink="">
      <xdr:nvSpPr>
        <xdr:cNvPr id="593" name="楕円 592"/>
        <xdr:cNvSpPr/>
      </xdr:nvSpPr>
      <xdr:spPr>
        <a:xfrm>
          <a:off x="14541500" y="974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86864</xdr:rowOff>
    </xdr:from>
    <xdr:ext cx="534377" cy="259045"/>
    <xdr:sp macro="" textlink="">
      <xdr:nvSpPr>
        <xdr:cNvPr id="594" name="テキスト ボックス 593"/>
        <xdr:cNvSpPr txBox="1"/>
      </xdr:nvSpPr>
      <xdr:spPr>
        <a:xfrm>
          <a:off x="14325111" y="951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47581</xdr:rowOff>
    </xdr:from>
    <xdr:to>
      <xdr:col>72</xdr:col>
      <xdr:colOff>38100</xdr:colOff>
      <xdr:row>57</xdr:row>
      <xdr:rowOff>149181</xdr:rowOff>
    </xdr:to>
    <xdr:sp macro="" textlink="">
      <xdr:nvSpPr>
        <xdr:cNvPr id="595" name="楕円 594"/>
        <xdr:cNvSpPr/>
      </xdr:nvSpPr>
      <xdr:spPr>
        <a:xfrm>
          <a:off x="13652500" y="982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140308</xdr:rowOff>
    </xdr:from>
    <xdr:ext cx="534377" cy="259045"/>
    <xdr:sp macro="" textlink="">
      <xdr:nvSpPr>
        <xdr:cNvPr id="596" name="テキスト ボックス 595"/>
        <xdr:cNvSpPr txBox="1"/>
      </xdr:nvSpPr>
      <xdr:spPr>
        <a:xfrm>
          <a:off x="13436111" y="991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25422</xdr:rowOff>
    </xdr:from>
    <xdr:to>
      <xdr:col>67</xdr:col>
      <xdr:colOff>101600</xdr:colOff>
      <xdr:row>57</xdr:row>
      <xdr:rowOff>127022</xdr:rowOff>
    </xdr:to>
    <xdr:sp macro="" textlink="">
      <xdr:nvSpPr>
        <xdr:cNvPr id="597" name="楕円 596"/>
        <xdr:cNvSpPr/>
      </xdr:nvSpPr>
      <xdr:spPr>
        <a:xfrm>
          <a:off x="12763500" y="979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143549</xdr:rowOff>
    </xdr:from>
    <xdr:ext cx="534377" cy="259045"/>
    <xdr:sp macro="" textlink="">
      <xdr:nvSpPr>
        <xdr:cNvPr id="598" name="テキスト ボックス 597"/>
        <xdr:cNvSpPr txBox="1"/>
      </xdr:nvSpPr>
      <xdr:spPr>
        <a:xfrm>
          <a:off x="12547111" y="957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113982</xdr:rowOff>
    </xdr:from>
    <xdr:to>
      <xdr:col>85</xdr:col>
      <xdr:colOff>127000</xdr:colOff>
      <xdr:row>78</xdr:row>
      <xdr:rowOff>118790</xdr:rowOff>
    </xdr:to>
    <xdr:cxnSp macro="">
      <xdr:nvCxnSpPr>
        <xdr:cNvPr id="625" name="直線コネクタ 624"/>
        <xdr:cNvCxnSpPr/>
      </xdr:nvCxnSpPr>
      <xdr:spPr>
        <a:xfrm>
          <a:off x="15481300" y="13487082"/>
          <a:ext cx="838200" cy="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75412</xdr:rowOff>
    </xdr:from>
    <xdr:ext cx="534377" cy="259045"/>
    <xdr:sp macro="" textlink="">
      <xdr:nvSpPr>
        <xdr:cNvPr id="626" name="災害復旧費平均値テキスト"/>
        <xdr:cNvSpPr txBox="1"/>
      </xdr:nvSpPr>
      <xdr:spPr>
        <a:xfrm>
          <a:off x="16370300" y="13277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99727</xdr:rowOff>
    </xdr:from>
    <xdr:to>
      <xdr:col>81</xdr:col>
      <xdr:colOff>50800</xdr:colOff>
      <xdr:row>78</xdr:row>
      <xdr:rowOff>113982</xdr:rowOff>
    </xdr:to>
    <xdr:cxnSp macro="">
      <xdr:nvCxnSpPr>
        <xdr:cNvPr id="628" name="直線コネクタ 627"/>
        <xdr:cNvCxnSpPr/>
      </xdr:nvCxnSpPr>
      <xdr:spPr>
        <a:xfrm>
          <a:off x="14592300" y="13472827"/>
          <a:ext cx="889000" cy="1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170980</xdr:rowOff>
    </xdr:from>
    <xdr:ext cx="534377" cy="259045"/>
    <xdr:sp macro="" textlink="">
      <xdr:nvSpPr>
        <xdr:cNvPr id="630" name="テキスト ボックス 629"/>
        <xdr:cNvSpPr txBox="1"/>
      </xdr:nvSpPr>
      <xdr:spPr>
        <a:xfrm>
          <a:off x="15214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99727</xdr:rowOff>
    </xdr:from>
    <xdr:to>
      <xdr:col>76</xdr:col>
      <xdr:colOff>114300</xdr:colOff>
      <xdr:row>78</xdr:row>
      <xdr:rowOff>129304</xdr:rowOff>
    </xdr:to>
    <xdr:cxnSp macro="">
      <xdr:nvCxnSpPr>
        <xdr:cNvPr id="631" name="直線コネクタ 630"/>
        <xdr:cNvCxnSpPr/>
      </xdr:nvCxnSpPr>
      <xdr:spPr>
        <a:xfrm flipV="1">
          <a:off x="13703300" y="13472827"/>
          <a:ext cx="889000" cy="2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152743</xdr:rowOff>
    </xdr:from>
    <xdr:ext cx="534377" cy="259045"/>
    <xdr:sp macro="" textlink="">
      <xdr:nvSpPr>
        <xdr:cNvPr id="633" name="テキスト ボックス 632"/>
        <xdr:cNvSpPr txBox="1"/>
      </xdr:nvSpPr>
      <xdr:spPr>
        <a:xfrm>
          <a:off x="14325111" y="1352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117044</xdr:rowOff>
    </xdr:from>
    <xdr:to>
      <xdr:col>71</xdr:col>
      <xdr:colOff>177800</xdr:colOff>
      <xdr:row>78</xdr:row>
      <xdr:rowOff>129304</xdr:rowOff>
    </xdr:to>
    <xdr:cxnSp macro="">
      <xdr:nvCxnSpPr>
        <xdr:cNvPr id="634" name="直線コネクタ 633"/>
        <xdr:cNvCxnSpPr/>
      </xdr:nvCxnSpPr>
      <xdr:spPr>
        <a:xfrm>
          <a:off x="12814300" y="13490144"/>
          <a:ext cx="889000" cy="1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5" name="フローチャート: 判断 634"/>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6" name="テキスト ボックス 635"/>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53871</xdr:rowOff>
    </xdr:from>
    <xdr:to>
      <xdr:col>67</xdr:col>
      <xdr:colOff>101600</xdr:colOff>
      <xdr:row>78</xdr:row>
      <xdr:rowOff>155471</xdr:rowOff>
    </xdr:to>
    <xdr:sp macro="" textlink="">
      <xdr:nvSpPr>
        <xdr:cNvPr id="637" name="フローチャート: 判断 636"/>
        <xdr:cNvSpPr/>
      </xdr:nvSpPr>
      <xdr:spPr>
        <a:xfrm>
          <a:off x="12763500" y="1342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548</xdr:rowOff>
    </xdr:from>
    <xdr:ext cx="534377" cy="259045"/>
    <xdr:sp macro="" textlink="">
      <xdr:nvSpPr>
        <xdr:cNvPr id="638" name="テキスト ボックス 637"/>
        <xdr:cNvSpPr txBox="1"/>
      </xdr:nvSpPr>
      <xdr:spPr>
        <a:xfrm>
          <a:off x="12547111" y="1320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67990</xdr:rowOff>
    </xdr:from>
    <xdr:to>
      <xdr:col>85</xdr:col>
      <xdr:colOff>177800</xdr:colOff>
      <xdr:row>78</xdr:row>
      <xdr:rowOff>169590</xdr:rowOff>
    </xdr:to>
    <xdr:sp macro="" textlink="">
      <xdr:nvSpPr>
        <xdr:cNvPr id="644" name="楕円 643"/>
        <xdr:cNvSpPr/>
      </xdr:nvSpPr>
      <xdr:spPr>
        <a:xfrm>
          <a:off x="16268700" y="1344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30961</xdr:rowOff>
    </xdr:from>
    <xdr:ext cx="469744" cy="259045"/>
    <xdr:sp macro="" textlink="">
      <xdr:nvSpPr>
        <xdr:cNvPr id="645" name="災害復旧費該当値テキスト"/>
        <xdr:cNvSpPr txBox="1"/>
      </xdr:nvSpPr>
      <xdr:spPr>
        <a:xfrm>
          <a:off x="16370300" y="1340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63182</xdr:rowOff>
    </xdr:from>
    <xdr:to>
      <xdr:col>81</xdr:col>
      <xdr:colOff>101600</xdr:colOff>
      <xdr:row>78</xdr:row>
      <xdr:rowOff>164782</xdr:rowOff>
    </xdr:to>
    <xdr:sp macro="" textlink="">
      <xdr:nvSpPr>
        <xdr:cNvPr id="646" name="楕円 645"/>
        <xdr:cNvSpPr/>
      </xdr:nvSpPr>
      <xdr:spPr>
        <a:xfrm>
          <a:off x="15430500" y="1343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155909</xdr:rowOff>
    </xdr:from>
    <xdr:ext cx="534377" cy="259045"/>
    <xdr:sp macro="" textlink="">
      <xdr:nvSpPr>
        <xdr:cNvPr id="647" name="テキスト ボックス 646"/>
        <xdr:cNvSpPr txBox="1"/>
      </xdr:nvSpPr>
      <xdr:spPr>
        <a:xfrm>
          <a:off x="15214111" y="1352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48927</xdr:rowOff>
    </xdr:from>
    <xdr:to>
      <xdr:col>76</xdr:col>
      <xdr:colOff>165100</xdr:colOff>
      <xdr:row>78</xdr:row>
      <xdr:rowOff>150527</xdr:rowOff>
    </xdr:to>
    <xdr:sp macro="" textlink="">
      <xdr:nvSpPr>
        <xdr:cNvPr id="648" name="楕円 647"/>
        <xdr:cNvSpPr/>
      </xdr:nvSpPr>
      <xdr:spPr>
        <a:xfrm>
          <a:off x="14541500" y="134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167054</xdr:rowOff>
    </xdr:from>
    <xdr:ext cx="534377" cy="259045"/>
    <xdr:sp macro="" textlink="">
      <xdr:nvSpPr>
        <xdr:cNvPr id="649" name="テキスト ボックス 648"/>
        <xdr:cNvSpPr txBox="1"/>
      </xdr:nvSpPr>
      <xdr:spPr>
        <a:xfrm>
          <a:off x="14325111" y="1319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78504</xdr:rowOff>
    </xdr:from>
    <xdr:to>
      <xdr:col>72</xdr:col>
      <xdr:colOff>38100</xdr:colOff>
      <xdr:row>79</xdr:row>
      <xdr:rowOff>8654</xdr:rowOff>
    </xdr:to>
    <xdr:sp macro="" textlink="">
      <xdr:nvSpPr>
        <xdr:cNvPr id="650" name="楕円 649"/>
        <xdr:cNvSpPr/>
      </xdr:nvSpPr>
      <xdr:spPr>
        <a:xfrm>
          <a:off x="13652500" y="1345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171231</xdr:rowOff>
    </xdr:from>
    <xdr:ext cx="469744" cy="259045"/>
    <xdr:sp macro="" textlink="">
      <xdr:nvSpPr>
        <xdr:cNvPr id="651" name="テキスト ボックス 650"/>
        <xdr:cNvSpPr txBox="1"/>
      </xdr:nvSpPr>
      <xdr:spPr>
        <a:xfrm>
          <a:off x="13468428" y="1354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66244</xdr:rowOff>
    </xdr:from>
    <xdr:to>
      <xdr:col>67</xdr:col>
      <xdr:colOff>101600</xdr:colOff>
      <xdr:row>78</xdr:row>
      <xdr:rowOff>167844</xdr:rowOff>
    </xdr:to>
    <xdr:sp macro="" textlink="">
      <xdr:nvSpPr>
        <xdr:cNvPr id="652" name="楕円 651"/>
        <xdr:cNvSpPr/>
      </xdr:nvSpPr>
      <xdr:spPr>
        <a:xfrm>
          <a:off x="12763500" y="1343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158971</xdr:rowOff>
    </xdr:from>
    <xdr:ext cx="469744" cy="259045"/>
    <xdr:sp macro="" textlink="">
      <xdr:nvSpPr>
        <xdr:cNvPr id="653" name="テキスト ボックス 652"/>
        <xdr:cNvSpPr txBox="1"/>
      </xdr:nvSpPr>
      <xdr:spPr>
        <a:xfrm>
          <a:off x="12579428" y="1353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112305</xdr:rowOff>
    </xdr:from>
    <xdr:to>
      <xdr:col>85</xdr:col>
      <xdr:colOff>127000</xdr:colOff>
      <xdr:row>96</xdr:row>
      <xdr:rowOff>152364</xdr:rowOff>
    </xdr:to>
    <xdr:cxnSp macro="">
      <xdr:nvCxnSpPr>
        <xdr:cNvPr id="680" name="直線コネクタ 679"/>
        <xdr:cNvCxnSpPr/>
      </xdr:nvCxnSpPr>
      <xdr:spPr>
        <a:xfrm flipV="1">
          <a:off x="15481300" y="16571505"/>
          <a:ext cx="838200" cy="4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109500</xdr:rowOff>
    </xdr:from>
    <xdr:ext cx="599010" cy="259045"/>
    <xdr:sp macro="" textlink="">
      <xdr:nvSpPr>
        <xdr:cNvPr id="681" name="公債費平均値テキスト"/>
        <xdr:cNvSpPr txBox="1"/>
      </xdr:nvSpPr>
      <xdr:spPr>
        <a:xfrm>
          <a:off x="16370300" y="16225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142517</xdr:rowOff>
    </xdr:from>
    <xdr:to>
      <xdr:col>81</xdr:col>
      <xdr:colOff>50800</xdr:colOff>
      <xdr:row>96</xdr:row>
      <xdr:rowOff>152364</xdr:rowOff>
    </xdr:to>
    <xdr:cxnSp macro="">
      <xdr:nvCxnSpPr>
        <xdr:cNvPr id="683" name="直線コネクタ 682"/>
        <xdr:cNvCxnSpPr/>
      </xdr:nvCxnSpPr>
      <xdr:spPr>
        <a:xfrm>
          <a:off x="14592300" y="16601717"/>
          <a:ext cx="889000" cy="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51807</xdr:rowOff>
    </xdr:from>
    <xdr:ext cx="599010" cy="259045"/>
    <xdr:sp macro="" textlink="">
      <xdr:nvSpPr>
        <xdr:cNvPr id="685" name="テキスト ボックス 684"/>
        <xdr:cNvSpPr txBox="1"/>
      </xdr:nvSpPr>
      <xdr:spPr>
        <a:xfrm>
          <a:off x="15181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142517</xdr:rowOff>
    </xdr:from>
    <xdr:to>
      <xdr:col>76</xdr:col>
      <xdr:colOff>114300</xdr:colOff>
      <xdr:row>96</xdr:row>
      <xdr:rowOff>168618</xdr:rowOff>
    </xdr:to>
    <xdr:cxnSp macro="">
      <xdr:nvCxnSpPr>
        <xdr:cNvPr id="686" name="直線コネクタ 685"/>
        <xdr:cNvCxnSpPr/>
      </xdr:nvCxnSpPr>
      <xdr:spPr>
        <a:xfrm flipV="1">
          <a:off x="13703300" y="16601717"/>
          <a:ext cx="889000" cy="2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71921</xdr:rowOff>
    </xdr:from>
    <xdr:ext cx="599010" cy="259045"/>
    <xdr:sp macro="" textlink="">
      <xdr:nvSpPr>
        <xdr:cNvPr id="688" name="テキスト ボックス 687"/>
        <xdr:cNvSpPr txBox="1"/>
      </xdr:nvSpPr>
      <xdr:spPr>
        <a:xfrm>
          <a:off x="14292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168618</xdr:rowOff>
    </xdr:from>
    <xdr:to>
      <xdr:col>71</xdr:col>
      <xdr:colOff>177800</xdr:colOff>
      <xdr:row>97</xdr:row>
      <xdr:rowOff>20856</xdr:rowOff>
    </xdr:to>
    <xdr:cxnSp macro="">
      <xdr:nvCxnSpPr>
        <xdr:cNvPr id="689" name="直線コネクタ 688"/>
        <xdr:cNvCxnSpPr/>
      </xdr:nvCxnSpPr>
      <xdr:spPr>
        <a:xfrm flipV="1">
          <a:off x="12814300" y="16627818"/>
          <a:ext cx="889000" cy="2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0" name="フローチャート: 判断 689"/>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68984</xdr:rowOff>
    </xdr:from>
    <xdr:ext cx="599010" cy="259045"/>
    <xdr:sp macro="" textlink="">
      <xdr:nvSpPr>
        <xdr:cNvPr id="691" name="テキスト ボックス 690"/>
        <xdr:cNvSpPr txBox="1"/>
      </xdr:nvSpPr>
      <xdr:spPr>
        <a:xfrm>
          <a:off x="13403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295</xdr:rowOff>
    </xdr:from>
    <xdr:to>
      <xdr:col>67</xdr:col>
      <xdr:colOff>101600</xdr:colOff>
      <xdr:row>96</xdr:row>
      <xdr:rowOff>101895</xdr:rowOff>
    </xdr:to>
    <xdr:sp macro="" textlink="">
      <xdr:nvSpPr>
        <xdr:cNvPr id="692" name="フローチャート: 判断 691"/>
        <xdr:cNvSpPr/>
      </xdr:nvSpPr>
      <xdr:spPr>
        <a:xfrm>
          <a:off x="12763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118422</xdr:rowOff>
    </xdr:from>
    <xdr:ext cx="534377" cy="259045"/>
    <xdr:sp macro="" textlink="">
      <xdr:nvSpPr>
        <xdr:cNvPr id="693" name="テキスト ボックス 692"/>
        <xdr:cNvSpPr txBox="1"/>
      </xdr:nvSpPr>
      <xdr:spPr>
        <a:xfrm>
          <a:off x="12547111" y="1623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61505</xdr:rowOff>
    </xdr:from>
    <xdr:to>
      <xdr:col>85</xdr:col>
      <xdr:colOff>177800</xdr:colOff>
      <xdr:row>96</xdr:row>
      <xdr:rowOff>163105</xdr:rowOff>
    </xdr:to>
    <xdr:sp macro="" textlink="">
      <xdr:nvSpPr>
        <xdr:cNvPr id="699" name="楕円 698"/>
        <xdr:cNvSpPr/>
      </xdr:nvSpPr>
      <xdr:spPr>
        <a:xfrm>
          <a:off x="16268700" y="1652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39932</xdr:rowOff>
    </xdr:from>
    <xdr:ext cx="534377" cy="259045"/>
    <xdr:sp macro="" textlink="">
      <xdr:nvSpPr>
        <xdr:cNvPr id="700" name="公債費該当値テキスト"/>
        <xdr:cNvSpPr txBox="1"/>
      </xdr:nvSpPr>
      <xdr:spPr>
        <a:xfrm>
          <a:off x="16370300" y="1649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101564</xdr:rowOff>
    </xdr:from>
    <xdr:to>
      <xdr:col>81</xdr:col>
      <xdr:colOff>101600</xdr:colOff>
      <xdr:row>97</xdr:row>
      <xdr:rowOff>31714</xdr:rowOff>
    </xdr:to>
    <xdr:sp macro="" textlink="">
      <xdr:nvSpPr>
        <xdr:cNvPr id="701" name="楕円 700"/>
        <xdr:cNvSpPr/>
      </xdr:nvSpPr>
      <xdr:spPr>
        <a:xfrm>
          <a:off x="15430500" y="1656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22841</xdr:rowOff>
    </xdr:from>
    <xdr:ext cx="534377" cy="259045"/>
    <xdr:sp macro="" textlink="">
      <xdr:nvSpPr>
        <xdr:cNvPr id="702" name="テキスト ボックス 701"/>
        <xdr:cNvSpPr txBox="1"/>
      </xdr:nvSpPr>
      <xdr:spPr>
        <a:xfrm>
          <a:off x="15214111" y="1665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91717</xdr:rowOff>
    </xdr:from>
    <xdr:to>
      <xdr:col>76</xdr:col>
      <xdr:colOff>165100</xdr:colOff>
      <xdr:row>97</xdr:row>
      <xdr:rowOff>21867</xdr:rowOff>
    </xdr:to>
    <xdr:sp macro="" textlink="">
      <xdr:nvSpPr>
        <xdr:cNvPr id="703" name="楕円 702"/>
        <xdr:cNvSpPr/>
      </xdr:nvSpPr>
      <xdr:spPr>
        <a:xfrm>
          <a:off x="14541500" y="1655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12994</xdr:rowOff>
    </xdr:from>
    <xdr:ext cx="534377" cy="259045"/>
    <xdr:sp macro="" textlink="">
      <xdr:nvSpPr>
        <xdr:cNvPr id="704" name="テキスト ボックス 703"/>
        <xdr:cNvSpPr txBox="1"/>
      </xdr:nvSpPr>
      <xdr:spPr>
        <a:xfrm>
          <a:off x="14325111" y="1664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117818</xdr:rowOff>
    </xdr:from>
    <xdr:to>
      <xdr:col>72</xdr:col>
      <xdr:colOff>38100</xdr:colOff>
      <xdr:row>97</xdr:row>
      <xdr:rowOff>47968</xdr:rowOff>
    </xdr:to>
    <xdr:sp macro="" textlink="">
      <xdr:nvSpPr>
        <xdr:cNvPr id="705" name="楕円 704"/>
        <xdr:cNvSpPr/>
      </xdr:nvSpPr>
      <xdr:spPr>
        <a:xfrm>
          <a:off x="13652500" y="1657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39095</xdr:rowOff>
    </xdr:from>
    <xdr:ext cx="534377" cy="259045"/>
    <xdr:sp macro="" textlink="">
      <xdr:nvSpPr>
        <xdr:cNvPr id="706" name="テキスト ボックス 705"/>
        <xdr:cNvSpPr txBox="1"/>
      </xdr:nvSpPr>
      <xdr:spPr>
        <a:xfrm>
          <a:off x="13436111" y="1666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141506</xdr:rowOff>
    </xdr:from>
    <xdr:to>
      <xdr:col>67</xdr:col>
      <xdr:colOff>101600</xdr:colOff>
      <xdr:row>97</xdr:row>
      <xdr:rowOff>71656</xdr:rowOff>
    </xdr:to>
    <xdr:sp macro="" textlink="">
      <xdr:nvSpPr>
        <xdr:cNvPr id="707" name="楕円 706"/>
        <xdr:cNvSpPr/>
      </xdr:nvSpPr>
      <xdr:spPr>
        <a:xfrm>
          <a:off x="12763500" y="1660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62783</xdr:rowOff>
    </xdr:from>
    <xdr:ext cx="534377" cy="259045"/>
    <xdr:sp macro="" textlink="">
      <xdr:nvSpPr>
        <xdr:cNvPr id="708" name="テキスト ボックス 707"/>
        <xdr:cNvSpPr txBox="1"/>
      </xdr:nvSpPr>
      <xdr:spPr>
        <a:xfrm>
          <a:off x="12547111" y="1669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0" name="諸支出金平均値テキスト"/>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4" name="テキスト ボックス 743"/>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7" name="テキスト ボックス 746"/>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9" name="フローチャート: 判断 748"/>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50" name="テキスト ボックス 749"/>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1" name="フローチャート: 判断 750"/>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2" name="テキスト ボックス 751"/>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9" name="諸支出金該当値テキスト"/>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労働費については、施設管理等を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出資株式会社へ一括して委託したため減額している。土木費の増額要因としては飯田地区公営住宅の建設、公債費の増額要因としては、大型事業（ふれあい交流センター）の償還開始がそれぞれあげられ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大分県九重町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≪財政調整基金残高≫</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通年の財政運営を柔軟に実施するため、標準財政規模比で概ね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％以上を目指し積立。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規模比については適正なパーセンテージの見直しを検討する。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≪実質収支額≫</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翌年度の財政運営を柔軟に実施するため、毎年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％の範囲内を目途とし決算見込を実施している。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≪実質単年度収支≫</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財政調整基金の取り崩しを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行った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ことから、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9.49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ポイント減少した。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大分県九重町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連結実質赤字比率については、全ての会計において黒字となっているため赤字は発生していない。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国民健康保険特別会計においては、繰出基準外の繰り出しを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行わないよう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給付見込等を分析し必要な措置を講じる必要がある。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介護保険特別会計については、繰出基準の範囲内で財政運営を行なっており、安定的な運営を図っている。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飯田高原診療所特別会計については、医師の報酬が大きなウェイトを占めており、将来的に一般会計からの繰入額の増額も必要となる見込みである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が、へき地診療における医師確保の観点からやむを得ないものと考えられる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29677;/&#36001;&#25919;&#25285;&#24403;R2&#24180;&#24230;/&#27770;&#31639;&#32113;&#35336;/01&#26222;&#36890;&#20250;&#35336;/H30&#36001;&#25919;&#29366;&#27841;&#36039;&#26009;&#38598;/04%20&#24066;&#30010;&#26449;&#22238;&#31572;/10&#26376;&#26411;&#20844;&#34920;&#20998;&#65288;2&#22238;&#30446;&#65289;/&#12304;&#36001;&#25919;&#29366;&#27841;&#36039;&#26009;&#38598;&#12305;_444618_&#20061;&#37325;&#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BX53">
            <v>67.599999999999994</v>
          </cell>
          <cell r="CF53">
            <v>70.7</v>
          </cell>
          <cell r="CN53">
            <v>71.8</v>
          </cell>
          <cell r="CV53">
            <v>72.8</v>
          </cell>
        </row>
        <row r="55">
          <cell r="AN55" t="str">
            <v>類似団体内平均値</v>
          </cell>
          <cell r="BX55">
            <v>0</v>
          </cell>
          <cell r="CF55">
            <v>0</v>
          </cell>
          <cell r="CN55">
            <v>0</v>
          </cell>
          <cell r="CV55">
            <v>0</v>
          </cell>
        </row>
        <row r="57">
          <cell r="BX57">
            <v>55.3</v>
          </cell>
          <cell r="CF57">
            <v>56.3</v>
          </cell>
          <cell r="CN57">
            <v>58.3</v>
          </cell>
          <cell r="CV57">
            <v>59</v>
          </cell>
        </row>
        <row r="72">
          <cell r="BP72" t="str">
            <v>H26</v>
          </cell>
          <cell r="BX72" t="str">
            <v>H27</v>
          </cell>
          <cell r="CF72" t="str">
            <v>H28</v>
          </cell>
          <cell r="CN72" t="str">
            <v>H29</v>
          </cell>
          <cell r="CV72" t="str">
            <v>H30</v>
          </cell>
        </row>
        <row r="73">
          <cell r="AN73" t="str">
            <v>当該団体値</v>
          </cell>
        </row>
        <row r="75">
          <cell r="BP75">
            <v>5.0999999999999996</v>
          </cell>
          <cell r="BX75">
            <v>4.4000000000000004</v>
          </cell>
          <cell r="CF75">
            <v>4.4000000000000004</v>
          </cell>
          <cell r="CN75">
            <v>4.7</v>
          </cell>
          <cell r="CV75">
            <v>5.4</v>
          </cell>
        </row>
        <row r="77">
          <cell r="AN77" t="str">
            <v>類似団体内平均値</v>
          </cell>
          <cell r="BP77">
            <v>54</v>
          </cell>
          <cell r="BX77">
            <v>0</v>
          </cell>
          <cell r="CF77">
            <v>0</v>
          </cell>
          <cell r="CN77">
            <v>0</v>
          </cell>
          <cell r="CV77">
            <v>0</v>
          </cell>
        </row>
        <row r="79">
          <cell r="BP79">
            <v>11.5</v>
          </cell>
          <cell r="BX79">
            <v>8.6</v>
          </cell>
          <cell r="CF79">
            <v>8.5</v>
          </cell>
          <cell r="CN79">
            <v>8.5</v>
          </cell>
          <cell r="CV79">
            <v>8.6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L22" sqref="L22:P23"/>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79</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81</v>
      </c>
      <c r="C3" s="402"/>
      <c r="D3" s="402"/>
      <c r="E3" s="403"/>
      <c r="F3" s="403"/>
      <c r="G3" s="403"/>
      <c r="H3" s="403"/>
      <c r="I3" s="403"/>
      <c r="J3" s="403"/>
      <c r="K3" s="403"/>
      <c r="L3" s="403" t="s">
        <v>82</v>
      </c>
      <c r="M3" s="403"/>
      <c r="N3" s="403"/>
      <c r="O3" s="403"/>
      <c r="P3" s="403"/>
      <c r="Q3" s="403"/>
      <c r="R3" s="410"/>
      <c r="S3" s="410"/>
      <c r="T3" s="410"/>
      <c r="U3" s="410"/>
      <c r="V3" s="411"/>
      <c r="W3" s="385" t="s">
        <v>83</v>
      </c>
      <c r="X3" s="386"/>
      <c r="Y3" s="386"/>
      <c r="Z3" s="386"/>
      <c r="AA3" s="386"/>
      <c r="AB3" s="402"/>
      <c r="AC3" s="410" t="s">
        <v>84</v>
      </c>
      <c r="AD3" s="386"/>
      <c r="AE3" s="386"/>
      <c r="AF3" s="386"/>
      <c r="AG3" s="386"/>
      <c r="AH3" s="386"/>
      <c r="AI3" s="386"/>
      <c r="AJ3" s="386"/>
      <c r="AK3" s="386"/>
      <c r="AL3" s="387"/>
      <c r="AM3" s="385" t="s">
        <v>85</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86</v>
      </c>
      <c r="BO3" s="386"/>
      <c r="BP3" s="386"/>
      <c r="BQ3" s="386"/>
      <c r="BR3" s="386"/>
      <c r="BS3" s="386"/>
      <c r="BT3" s="386"/>
      <c r="BU3" s="387"/>
      <c r="BV3" s="385" t="s">
        <v>87</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88</v>
      </c>
      <c r="CU3" s="386"/>
      <c r="CV3" s="386"/>
      <c r="CW3" s="386"/>
      <c r="CX3" s="386"/>
      <c r="CY3" s="386"/>
      <c r="CZ3" s="386"/>
      <c r="DA3" s="387"/>
      <c r="DB3" s="385" t="s">
        <v>89</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90</v>
      </c>
      <c r="AZ4" s="389"/>
      <c r="BA4" s="389"/>
      <c r="BB4" s="389"/>
      <c r="BC4" s="389"/>
      <c r="BD4" s="389"/>
      <c r="BE4" s="389"/>
      <c r="BF4" s="389"/>
      <c r="BG4" s="389"/>
      <c r="BH4" s="389"/>
      <c r="BI4" s="389"/>
      <c r="BJ4" s="389"/>
      <c r="BK4" s="389"/>
      <c r="BL4" s="389"/>
      <c r="BM4" s="390"/>
      <c r="BN4" s="391">
        <v>7747111</v>
      </c>
      <c r="BO4" s="392"/>
      <c r="BP4" s="392"/>
      <c r="BQ4" s="392"/>
      <c r="BR4" s="392"/>
      <c r="BS4" s="392"/>
      <c r="BT4" s="392"/>
      <c r="BU4" s="393"/>
      <c r="BV4" s="391">
        <v>7812773</v>
      </c>
      <c r="BW4" s="392"/>
      <c r="BX4" s="392"/>
      <c r="BY4" s="392"/>
      <c r="BZ4" s="392"/>
      <c r="CA4" s="392"/>
      <c r="CB4" s="392"/>
      <c r="CC4" s="393"/>
      <c r="CD4" s="394" t="s">
        <v>91</v>
      </c>
      <c r="CE4" s="395"/>
      <c r="CF4" s="395"/>
      <c r="CG4" s="395"/>
      <c r="CH4" s="395"/>
      <c r="CI4" s="395"/>
      <c r="CJ4" s="395"/>
      <c r="CK4" s="395"/>
      <c r="CL4" s="395"/>
      <c r="CM4" s="395"/>
      <c r="CN4" s="395"/>
      <c r="CO4" s="395"/>
      <c r="CP4" s="395"/>
      <c r="CQ4" s="395"/>
      <c r="CR4" s="395"/>
      <c r="CS4" s="396"/>
      <c r="CT4" s="397">
        <v>9.1</v>
      </c>
      <c r="CU4" s="398"/>
      <c r="CV4" s="398"/>
      <c r="CW4" s="398"/>
      <c r="CX4" s="398"/>
      <c r="CY4" s="398"/>
      <c r="CZ4" s="398"/>
      <c r="DA4" s="399"/>
      <c r="DB4" s="397">
        <v>10.3</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92</v>
      </c>
      <c r="AN5" s="458"/>
      <c r="AO5" s="458"/>
      <c r="AP5" s="458"/>
      <c r="AQ5" s="458"/>
      <c r="AR5" s="458"/>
      <c r="AS5" s="458"/>
      <c r="AT5" s="459"/>
      <c r="AU5" s="460" t="s">
        <v>93</v>
      </c>
      <c r="AV5" s="461"/>
      <c r="AW5" s="461"/>
      <c r="AX5" s="461"/>
      <c r="AY5" s="462" t="s">
        <v>94</v>
      </c>
      <c r="AZ5" s="463"/>
      <c r="BA5" s="463"/>
      <c r="BB5" s="463"/>
      <c r="BC5" s="463"/>
      <c r="BD5" s="463"/>
      <c r="BE5" s="463"/>
      <c r="BF5" s="463"/>
      <c r="BG5" s="463"/>
      <c r="BH5" s="463"/>
      <c r="BI5" s="463"/>
      <c r="BJ5" s="463"/>
      <c r="BK5" s="463"/>
      <c r="BL5" s="463"/>
      <c r="BM5" s="464"/>
      <c r="BN5" s="428">
        <v>7217702</v>
      </c>
      <c r="BO5" s="429"/>
      <c r="BP5" s="429"/>
      <c r="BQ5" s="429"/>
      <c r="BR5" s="429"/>
      <c r="BS5" s="429"/>
      <c r="BT5" s="429"/>
      <c r="BU5" s="430"/>
      <c r="BV5" s="428">
        <v>7294020</v>
      </c>
      <c r="BW5" s="429"/>
      <c r="BX5" s="429"/>
      <c r="BY5" s="429"/>
      <c r="BZ5" s="429"/>
      <c r="CA5" s="429"/>
      <c r="CB5" s="429"/>
      <c r="CC5" s="430"/>
      <c r="CD5" s="431" t="s">
        <v>95</v>
      </c>
      <c r="CE5" s="432"/>
      <c r="CF5" s="432"/>
      <c r="CG5" s="432"/>
      <c r="CH5" s="432"/>
      <c r="CI5" s="432"/>
      <c r="CJ5" s="432"/>
      <c r="CK5" s="432"/>
      <c r="CL5" s="432"/>
      <c r="CM5" s="432"/>
      <c r="CN5" s="432"/>
      <c r="CO5" s="432"/>
      <c r="CP5" s="432"/>
      <c r="CQ5" s="432"/>
      <c r="CR5" s="432"/>
      <c r="CS5" s="433"/>
      <c r="CT5" s="425">
        <v>92.1</v>
      </c>
      <c r="CU5" s="426"/>
      <c r="CV5" s="426"/>
      <c r="CW5" s="426"/>
      <c r="CX5" s="426"/>
      <c r="CY5" s="426"/>
      <c r="CZ5" s="426"/>
      <c r="DA5" s="427"/>
      <c r="DB5" s="425">
        <v>88.6</v>
      </c>
      <c r="DC5" s="426"/>
      <c r="DD5" s="426"/>
      <c r="DE5" s="426"/>
      <c r="DF5" s="426"/>
      <c r="DG5" s="426"/>
      <c r="DH5" s="426"/>
      <c r="DI5" s="427"/>
      <c r="DJ5" s="185"/>
      <c r="DK5" s="185"/>
      <c r="DL5" s="185"/>
      <c r="DM5" s="185"/>
      <c r="DN5" s="185"/>
      <c r="DO5" s="185"/>
    </row>
    <row r="6" spans="1:119" ht="18.75" customHeight="1" x14ac:dyDescent="0.15">
      <c r="A6" s="186"/>
      <c r="B6" s="434" t="s">
        <v>96</v>
      </c>
      <c r="C6" s="435"/>
      <c r="D6" s="435"/>
      <c r="E6" s="436"/>
      <c r="F6" s="436"/>
      <c r="G6" s="436"/>
      <c r="H6" s="436"/>
      <c r="I6" s="436"/>
      <c r="J6" s="436"/>
      <c r="K6" s="436"/>
      <c r="L6" s="436" t="s">
        <v>97</v>
      </c>
      <c r="M6" s="436"/>
      <c r="N6" s="436"/>
      <c r="O6" s="436"/>
      <c r="P6" s="436"/>
      <c r="Q6" s="436"/>
      <c r="R6" s="440"/>
      <c r="S6" s="440"/>
      <c r="T6" s="440"/>
      <c r="U6" s="440"/>
      <c r="V6" s="441"/>
      <c r="W6" s="444" t="s">
        <v>98</v>
      </c>
      <c r="X6" s="445"/>
      <c r="Y6" s="445"/>
      <c r="Z6" s="445"/>
      <c r="AA6" s="445"/>
      <c r="AB6" s="435"/>
      <c r="AC6" s="448" t="s">
        <v>99</v>
      </c>
      <c r="AD6" s="449"/>
      <c r="AE6" s="449"/>
      <c r="AF6" s="449"/>
      <c r="AG6" s="449"/>
      <c r="AH6" s="449"/>
      <c r="AI6" s="449"/>
      <c r="AJ6" s="449"/>
      <c r="AK6" s="449"/>
      <c r="AL6" s="450"/>
      <c r="AM6" s="457" t="s">
        <v>100</v>
      </c>
      <c r="AN6" s="458"/>
      <c r="AO6" s="458"/>
      <c r="AP6" s="458"/>
      <c r="AQ6" s="458"/>
      <c r="AR6" s="458"/>
      <c r="AS6" s="458"/>
      <c r="AT6" s="459"/>
      <c r="AU6" s="460" t="s">
        <v>101</v>
      </c>
      <c r="AV6" s="461"/>
      <c r="AW6" s="461"/>
      <c r="AX6" s="461"/>
      <c r="AY6" s="462" t="s">
        <v>102</v>
      </c>
      <c r="AZ6" s="463"/>
      <c r="BA6" s="463"/>
      <c r="BB6" s="463"/>
      <c r="BC6" s="463"/>
      <c r="BD6" s="463"/>
      <c r="BE6" s="463"/>
      <c r="BF6" s="463"/>
      <c r="BG6" s="463"/>
      <c r="BH6" s="463"/>
      <c r="BI6" s="463"/>
      <c r="BJ6" s="463"/>
      <c r="BK6" s="463"/>
      <c r="BL6" s="463"/>
      <c r="BM6" s="464"/>
      <c r="BN6" s="428">
        <v>529409</v>
      </c>
      <c r="BO6" s="429"/>
      <c r="BP6" s="429"/>
      <c r="BQ6" s="429"/>
      <c r="BR6" s="429"/>
      <c r="BS6" s="429"/>
      <c r="BT6" s="429"/>
      <c r="BU6" s="430"/>
      <c r="BV6" s="428">
        <v>518753</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96.1</v>
      </c>
      <c r="CU6" s="466"/>
      <c r="CV6" s="466"/>
      <c r="CW6" s="466"/>
      <c r="CX6" s="466"/>
      <c r="CY6" s="466"/>
      <c r="CZ6" s="466"/>
      <c r="DA6" s="467"/>
      <c r="DB6" s="465">
        <v>92.5</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105</v>
      </c>
      <c r="AV7" s="461"/>
      <c r="AW7" s="461"/>
      <c r="AX7" s="461"/>
      <c r="AY7" s="462" t="s">
        <v>106</v>
      </c>
      <c r="AZ7" s="463"/>
      <c r="BA7" s="463"/>
      <c r="BB7" s="463"/>
      <c r="BC7" s="463"/>
      <c r="BD7" s="463"/>
      <c r="BE7" s="463"/>
      <c r="BF7" s="463"/>
      <c r="BG7" s="463"/>
      <c r="BH7" s="463"/>
      <c r="BI7" s="463"/>
      <c r="BJ7" s="463"/>
      <c r="BK7" s="463"/>
      <c r="BL7" s="463"/>
      <c r="BM7" s="464"/>
      <c r="BN7" s="428">
        <v>166351</v>
      </c>
      <c r="BO7" s="429"/>
      <c r="BP7" s="429"/>
      <c r="BQ7" s="429"/>
      <c r="BR7" s="429"/>
      <c r="BS7" s="429"/>
      <c r="BT7" s="429"/>
      <c r="BU7" s="430"/>
      <c r="BV7" s="428">
        <v>106327</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3980353</v>
      </c>
      <c r="CU7" s="429"/>
      <c r="CV7" s="429"/>
      <c r="CW7" s="429"/>
      <c r="CX7" s="429"/>
      <c r="CY7" s="429"/>
      <c r="CZ7" s="429"/>
      <c r="DA7" s="430"/>
      <c r="DB7" s="428">
        <v>4013949</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109</v>
      </c>
      <c r="AV8" s="461"/>
      <c r="AW8" s="461"/>
      <c r="AX8" s="461"/>
      <c r="AY8" s="462" t="s">
        <v>110</v>
      </c>
      <c r="AZ8" s="463"/>
      <c r="BA8" s="463"/>
      <c r="BB8" s="463"/>
      <c r="BC8" s="463"/>
      <c r="BD8" s="463"/>
      <c r="BE8" s="463"/>
      <c r="BF8" s="463"/>
      <c r="BG8" s="463"/>
      <c r="BH8" s="463"/>
      <c r="BI8" s="463"/>
      <c r="BJ8" s="463"/>
      <c r="BK8" s="463"/>
      <c r="BL8" s="463"/>
      <c r="BM8" s="464"/>
      <c r="BN8" s="428">
        <v>363058</v>
      </c>
      <c r="BO8" s="429"/>
      <c r="BP8" s="429"/>
      <c r="BQ8" s="429"/>
      <c r="BR8" s="429"/>
      <c r="BS8" s="429"/>
      <c r="BT8" s="429"/>
      <c r="BU8" s="430"/>
      <c r="BV8" s="428">
        <v>412426</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0.33</v>
      </c>
      <c r="CU8" s="469"/>
      <c r="CV8" s="469"/>
      <c r="CW8" s="469"/>
      <c r="CX8" s="469"/>
      <c r="CY8" s="469"/>
      <c r="CZ8" s="469"/>
      <c r="DA8" s="470"/>
      <c r="DB8" s="468">
        <v>0.32</v>
      </c>
      <c r="DC8" s="469"/>
      <c r="DD8" s="469"/>
      <c r="DE8" s="469"/>
      <c r="DF8" s="469"/>
      <c r="DG8" s="469"/>
      <c r="DH8" s="469"/>
      <c r="DI8" s="470"/>
      <c r="DJ8" s="185"/>
      <c r="DK8" s="185"/>
      <c r="DL8" s="185"/>
      <c r="DM8" s="185"/>
      <c r="DN8" s="185"/>
      <c r="DO8" s="185"/>
    </row>
    <row r="9" spans="1:119" ht="18.75" customHeight="1" thickBot="1" x14ac:dyDescent="0.2">
      <c r="A9" s="186"/>
      <c r="B9" s="422" t="s">
        <v>112</v>
      </c>
      <c r="C9" s="423"/>
      <c r="D9" s="423"/>
      <c r="E9" s="423"/>
      <c r="F9" s="423"/>
      <c r="G9" s="423"/>
      <c r="H9" s="423"/>
      <c r="I9" s="423"/>
      <c r="J9" s="423"/>
      <c r="K9" s="471"/>
      <c r="L9" s="472" t="s">
        <v>113</v>
      </c>
      <c r="M9" s="473"/>
      <c r="N9" s="473"/>
      <c r="O9" s="473"/>
      <c r="P9" s="473"/>
      <c r="Q9" s="474"/>
      <c r="R9" s="475">
        <v>9645</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109</v>
      </c>
      <c r="AV9" s="461"/>
      <c r="AW9" s="461"/>
      <c r="AX9" s="461"/>
      <c r="AY9" s="462" t="s">
        <v>116</v>
      </c>
      <c r="AZ9" s="463"/>
      <c r="BA9" s="463"/>
      <c r="BB9" s="463"/>
      <c r="BC9" s="463"/>
      <c r="BD9" s="463"/>
      <c r="BE9" s="463"/>
      <c r="BF9" s="463"/>
      <c r="BG9" s="463"/>
      <c r="BH9" s="463"/>
      <c r="BI9" s="463"/>
      <c r="BJ9" s="463"/>
      <c r="BK9" s="463"/>
      <c r="BL9" s="463"/>
      <c r="BM9" s="464"/>
      <c r="BN9" s="428">
        <v>-49368</v>
      </c>
      <c r="BO9" s="429"/>
      <c r="BP9" s="429"/>
      <c r="BQ9" s="429"/>
      <c r="BR9" s="429"/>
      <c r="BS9" s="429"/>
      <c r="BT9" s="429"/>
      <c r="BU9" s="430"/>
      <c r="BV9" s="428">
        <v>26028</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14</v>
      </c>
      <c r="CU9" s="426"/>
      <c r="CV9" s="426"/>
      <c r="CW9" s="426"/>
      <c r="CX9" s="426"/>
      <c r="CY9" s="426"/>
      <c r="CZ9" s="426"/>
      <c r="DA9" s="427"/>
      <c r="DB9" s="425">
        <v>12.6</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118</v>
      </c>
      <c r="M10" s="458"/>
      <c r="N10" s="458"/>
      <c r="O10" s="458"/>
      <c r="P10" s="458"/>
      <c r="Q10" s="459"/>
      <c r="R10" s="479">
        <v>10421</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120</v>
      </c>
      <c r="AV10" s="461"/>
      <c r="AW10" s="461"/>
      <c r="AX10" s="461"/>
      <c r="AY10" s="462" t="s">
        <v>121</v>
      </c>
      <c r="AZ10" s="463"/>
      <c r="BA10" s="463"/>
      <c r="BB10" s="463"/>
      <c r="BC10" s="463"/>
      <c r="BD10" s="463"/>
      <c r="BE10" s="463"/>
      <c r="BF10" s="463"/>
      <c r="BG10" s="463"/>
      <c r="BH10" s="463"/>
      <c r="BI10" s="463"/>
      <c r="BJ10" s="463"/>
      <c r="BK10" s="463"/>
      <c r="BL10" s="463"/>
      <c r="BM10" s="464"/>
      <c r="BN10" s="428">
        <v>1437</v>
      </c>
      <c r="BO10" s="429"/>
      <c r="BP10" s="429"/>
      <c r="BQ10" s="429"/>
      <c r="BR10" s="429"/>
      <c r="BS10" s="429"/>
      <c r="BT10" s="429"/>
      <c r="BU10" s="430"/>
      <c r="BV10" s="428">
        <v>1542</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120</v>
      </c>
      <c r="AV11" s="461"/>
      <c r="AW11" s="461"/>
      <c r="AX11" s="461"/>
      <c r="AY11" s="462" t="s">
        <v>126</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127</v>
      </c>
      <c r="CE11" s="432"/>
      <c r="CF11" s="432"/>
      <c r="CG11" s="432"/>
      <c r="CH11" s="432"/>
      <c r="CI11" s="432"/>
      <c r="CJ11" s="432"/>
      <c r="CK11" s="432"/>
      <c r="CL11" s="432"/>
      <c r="CM11" s="432"/>
      <c r="CN11" s="432"/>
      <c r="CO11" s="432"/>
      <c r="CP11" s="432"/>
      <c r="CQ11" s="432"/>
      <c r="CR11" s="432"/>
      <c r="CS11" s="433"/>
      <c r="CT11" s="468" t="s">
        <v>128</v>
      </c>
      <c r="CU11" s="469"/>
      <c r="CV11" s="469"/>
      <c r="CW11" s="469"/>
      <c r="CX11" s="469"/>
      <c r="CY11" s="469"/>
      <c r="CZ11" s="469"/>
      <c r="DA11" s="470"/>
      <c r="DB11" s="468" t="s">
        <v>128</v>
      </c>
      <c r="DC11" s="469"/>
      <c r="DD11" s="469"/>
      <c r="DE11" s="469"/>
      <c r="DF11" s="469"/>
      <c r="DG11" s="469"/>
      <c r="DH11" s="469"/>
      <c r="DI11" s="470"/>
      <c r="DJ11" s="185"/>
      <c r="DK11" s="185"/>
      <c r="DL11" s="185"/>
      <c r="DM11" s="185"/>
      <c r="DN11" s="185"/>
      <c r="DO11" s="185"/>
    </row>
    <row r="12" spans="1:119" ht="18.75" customHeight="1" x14ac:dyDescent="0.15">
      <c r="A12" s="186"/>
      <c r="B12" s="488" t="s">
        <v>129</v>
      </c>
      <c r="C12" s="489"/>
      <c r="D12" s="489"/>
      <c r="E12" s="489"/>
      <c r="F12" s="489"/>
      <c r="G12" s="489"/>
      <c r="H12" s="489"/>
      <c r="I12" s="489"/>
      <c r="J12" s="489"/>
      <c r="K12" s="490"/>
      <c r="L12" s="497" t="s">
        <v>130</v>
      </c>
      <c r="M12" s="498"/>
      <c r="N12" s="498"/>
      <c r="O12" s="498"/>
      <c r="P12" s="498"/>
      <c r="Q12" s="499"/>
      <c r="R12" s="500">
        <v>9530</v>
      </c>
      <c r="S12" s="501"/>
      <c r="T12" s="501"/>
      <c r="U12" s="501"/>
      <c r="V12" s="502"/>
      <c r="W12" s="503" t="s">
        <v>1</v>
      </c>
      <c r="X12" s="461"/>
      <c r="Y12" s="461"/>
      <c r="Z12" s="461"/>
      <c r="AA12" s="461"/>
      <c r="AB12" s="504"/>
      <c r="AC12" s="460" t="s">
        <v>131</v>
      </c>
      <c r="AD12" s="461"/>
      <c r="AE12" s="461"/>
      <c r="AF12" s="461"/>
      <c r="AG12" s="504"/>
      <c r="AH12" s="460" t="s">
        <v>132</v>
      </c>
      <c r="AI12" s="461"/>
      <c r="AJ12" s="461"/>
      <c r="AK12" s="461"/>
      <c r="AL12" s="505"/>
      <c r="AM12" s="457" t="s">
        <v>133</v>
      </c>
      <c r="AN12" s="458"/>
      <c r="AO12" s="458"/>
      <c r="AP12" s="458"/>
      <c r="AQ12" s="458"/>
      <c r="AR12" s="458"/>
      <c r="AS12" s="458"/>
      <c r="AT12" s="459"/>
      <c r="AU12" s="460" t="s">
        <v>134</v>
      </c>
      <c r="AV12" s="461"/>
      <c r="AW12" s="461"/>
      <c r="AX12" s="461"/>
      <c r="AY12" s="462" t="s">
        <v>135</v>
      </c>
      <c r="AZ12" s="463"/>
      <c r="BA12" s="463"/>
      <c r="BB12" s="463"/>
      <c r="BC12" s="463"/>
      <c r="BD12" s="463"/>
      <c r="BE12" s="463"/>
      <c r="BF12" s="463"/>
      <c r="BG12" s="463"/>
      <c r="BH12" s="463"/>
      <c r="BI12" s="463"/>
      <c r="BJ12" s="463"/>
      <c r="BK12" s="463"/>
      <c r="BL12" s="463"/>
      <c r="BM12" s="464"/>
      <c r="BN12" s="428">
        <v>330000</v>
      </c>
      <c r="BO12" s="429"/>
      <c r="BP12" s="429"/>
      <c r="BQ12" s="429"/>
      <c r="BR12" s="429"/>
      <c r="BS12" s="429"/>
      <c r="BT12" s="429"/>
      <c r="BU12" s="430"/>
      <c r="BV12" s="428">
        <v>349000</v>
      </c>
      <c r="BW12" s="429"/>
      <c r="BX12" s="429"/>
      <c r="BY12" s="429"/>
      <c r="BZ12" s="429"/>
      <c r="CA12" s="429"/>
      <c r="CB12" s="429"/>
      <c r="CC12" s="430"/>
      <c r="CD12" s="431" t="s">
        <v>136</v>
      </c>
      <c r="CE12" s="432"/>
      <c r="CF12" s="432"/>
      <c r="CG12" s="432"/>
      <c r="CH12" s="432"/>
      <c r="CI12" s="432"/>
      <c r="CJ12" s="432"/>
      <c r="CK12" s="432"/>
      <c r="CL12" s="432"/>
      <c r="CM12" s="432"/>
      <c r="CN12" s="432"/>
      <c r="CO12" s="432"/>
      <c r="CP12" s="432"/>
      <c r="CQ12" s="432"/>
      <c r="CR12" s="432"/>
      <c r="CS12" s="433"/>
      <c r="CT12" s="468" t="s">
        <v>137</v>
      </c>
      <c r="CU12" s="469"/>
      <c r="CV12" s="469"/>
      <c r="CW12" s="469"/>
      <c r="CX12" s="469"/>
      <c r="CY12" s="469"/>
      <c r="CZ12" s="469"/>
      <c r="DA12" s="470"/>
      <c r="DB12" s="468" t="s">
        <v>137</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138</v>
      </c>
      <c r="N13" s="517"/>
      <c r="O13" s="517"/>
      <c r="P13" s="517"/>
      <c r="Q13" s="518"/>
      <c r="R13" s="509">
        <v>9435</v>
      </c>
      <c r="S13" s="510"/>
      <c r="T13" s="510"/>
      <c r="U13" s="510"/>
      <c r="V13" s="511"/>
      <c r="W13" s="444" t="s">
        <v>139</v>
      </c>
      <c r="X13" s="445"/>
      <c r="Y13" s="445"/>
      <c r="Z13" s="445"/>
      <c r="AA13" s="445"/>
      <c r="AB13" s="435"/>
      <c r="AC13" s="479">
        <v>1304</v>
      </c>
      <c r="AD13" s="480"/>
      <c r="AE13" s="480"/>
      <c r="AF13" s="480"/>
      <c r="AG13" s="519"/>
      <c r="AH13" s="479">
        <v>1467</v>
      </c>
      <c r="AI13" s="480"/>
      <c r="AJ13" s="480"/>
      <c r="AK13" s="480"/>
      <c r="AL13" s="481"/>
      <c r="AM13" s="457" t="s">
        <v>140</v>
      </c>
      <c r="AN13" s="458"/>
      <c r="AO13" s="458"/>
      <c r="AP13" s="458"/>
      <c r="AQ13" s="458"/>
      <c r="AR13" s="458"/>
      <c r="AS13" s="458"/>
      <c r="AT13" s="459"/>
      <c r="AU13" s="460" t="s">
        <v>120</v>
      </c>
      <c r="AV13" s="461"/>
      <c r="AW13" s="461"/>
      <c r="AX13" s="461"/>
      <c r="AY13" s="462" t="s">
        <v>141</v>
      </c>
      <c r="AZ13" s="463"/>
      <c r="BA13" s="463"/>
      <c r="BB13" s="463"/>
      <c r="BC13" s="463"/>
      <c r="BD13" s="463"/>
      <c r="BE13" s="463"/>
      <c r="BF13" s="463"/>
      <c r="BG13" s="463"/>
      <c r="BH13" s="463"/>
      <c r="BI13" s="463"/>
      <c r="BJ13" s="463"/>
      <c r="BK13" s="463"/>
      <c r="BL13" s="463"/>
      <c r="BM13" s="464"/>
      <c r="BN13" s="428">
        <v>-377931</v>
      </c>
      <c r="BO13" s="429"/>
      <c r="BP13" s="429"/>
      <c r="BQ13" s="429"/>
      <c r="BR13" s="429"/>
      <c r="BS13" s="429"/>
      <c r="BT13" s="429"/>
      <c r="BU13" s="430"/>
      <c r="BV13" s="428">
        <v>-321430</v>
      </c>
      <c r="BW13" s="429"/>
      <c r="BX13" s="429"/>
      <c r="BY13" s="429"/>
      <c r="BZ13" s="429"/>
      <c r="CA13" s="429"/>
      <c r="CB13" s="429"/>
      <c r="CC13" s="430"/>
      <c r="CD13" s="431" t="s">
        <v>142</v>
      </c>
      <c r="CE13" s="432"/>
      <c r="CF13" s="432"/>
      <c r="CG13" s="432"/>
      <c r="CH13" s="432"/>
      <c r="CI13" s="432"/>
      <c r="CJ13" s="432"/>
      <c r="CK13" s="432"/>
      <c r="CL13" s="432"/>
      <c r="CM13" s="432"/>
      <c r="CN13" s="432"/>
      <c r="CO13" s="432"/>
      <c r="CP13" s="432"/>
      <c r="CQ13" s="432"/>
      <c r="CR13" s="432"/>
      <c r="CS13" s="433"/>
      <c r="CT13" s="425">
        <v>5.4</v>
      </c>
      <c r="CU13" s="426"/>
      <c r="CV13" s="426"/>
      <c r="CW13" s="426"/>
      <c r="CX13" s="426"/>
      <c r="CY13" s="426"/>
      <c r="CZ13" s="426"/>
      <c r="DA13" s="427"/>
      <c r="DB13" s="425">
        <v>4.7</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143</v>
      </c>
      <c r="M14" s="507"/>
      <c r="N14" s="507"/>
      <c r="O14" s="507"/>
      <c r="P14" s="507"/>
      <c r="Q14" s="508"/>
      <c r="R14" s="509">
        <v>9718</v>
      </c>
      <c r="S14" s="510"/>
      <c r="T14" s="510"/>
      <c r="U14" s="510"/>
      <c r="V14" s="511"/>
      <c r="W14" s="418"/>
      <c r="X14" s="419"/>
      <c r="Y14" s="419"/>
      <c r="Z14" s="419"/>
      <c r="AA14" s="419"/>
      <c r="AB14" s="408"/>
      <c r="AC14" s="512">
        <v>26.4</v>
      </c>
      <c r="AD14" s="513"/>
      <c r="AE14" s="513"/>
      <c r="AF14" s="513"/>
      <c r="AG14" s="514"/>
      <c r="AH14" s="512">
        <v>27.4</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144</v>
      </c>
      <c r="CE14" s="521"/>
      <c r="CF14" s="521"/>
      <c r="CG14" s="521"/>
      <c r="CH14" s="521"/>
      <c r="CI14" s="521"/>
      <c r="CJ14" s="521"/>
      <c r="CK14" s="521"/>
      <c r="CL14" s="521"/>
      <c r="CM14" s="521"/>
      <c r="CN14" s="521"/>
      <c r="CO14" s="521"/>
      <c r="CP14" s="521"/>
      <c r="CQ14" s="521"/>
      <c r="CR14" s="521"/>
      <c r="CS14" s="522"/>
      <c r="CT14" s="523" t="s">
        <v>145</v>
      </c>
      <c r="CU14" s="524"/>
      <c r="CV14" s="524"/>
      <c r="CW14" s="524"/>
      <c r="CX14" s="524"/>
      <c r="CY14" s="524"/>
      <c r="CZ14" s="524"/>
      <c r="DA14" s="525"/>
      <c r="DB14" s="523" t="s">
        <v>137</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146</v>
      </c>
      <c r="N15" s="517"/>
      <c r="O15" s="517"/>
      <c r="P15" s="517"/>
      <c r="Q15" s="518"/>
      <c r="R15" s="509">
        <v>9642</v>
      </c>
      <c r="S15" s="510"/>
      <c r="T15" s="510"/>
      <c r="U15" s="510"/>
      <c r="V15" s="511"/>
      <c r="W15" s="444" t="s">
        <v>147</v>
      </c>
      <c r="X15" s="445"/>
      <c r="Y15" s="445"/>
      <c r="Z15" s="445"/>
      <c r="AA15" s="445"/>
      <c r="AB15" s="435"/>
      <c r="AC15" s="479">
        <v>912</v>
      </c>
      <c r="AD15" s="480"/>
      <c r="AE15" s="480"/>
      <c r="AF15" s="480"/>
      <c r="AG15" s="519"/>
      <c r="AH15" s="479">
        <v>964</v>
      </c>
      <c r="AI15" s="480"/>
      <c r="AJ15" s="480"/>
      <c r="AK15" s="480"/>
      <c r="AL15" s="481"/>
      <c r="AM15" s="457"/>
      <c r="AN15" s="458"/>
      <c r="AO15" s="458"/>
      <c r="AP15" s="458"/>
      <c r="AQ15" s="458"/>
      <c r="AR15" s="458"/>
      <c r="AS15" s="458"/>
      <c r="AT15" s="459"/>
      <c r="AU15" s="460"/>
      <c r="AV15" s="461"/>
      <c r="AW15" s="461"/>
      <c r="AX15" s="461"/>
      <c r="AY15" s="388" t="s">
        <v>148</v>
      </c>
      <c r="AZ15" s="389"/>
      <c r="BA15" s="389"/>
      <c r="BB15" s="389"/>
      <c r="BC15" s="389"/>
      <c r="BD15" s="389"/>
      <c r="BE15" s="389"/>
      <c r="BF15" s="389"/>
      <c r="BG15" s="389"/>
      <c r="BH15" s="389"/>
      <c r="BI15" s="389"/>
      <c r="BJ15" s="389"/>
      <c r="BK15" s="389"/>
      <c r="BL15" s="389"/>
      <c r="BM15" s="390"/>
      <c r="BN15" s="391">
        <v>1174734</v>
      </c>
      <c r="BO15" s="392"/>
      <c r="BP15" s="392"/>
      <c r="BQ15" s="392"/>
      <c r="BR15" s="392"/>
      <c r="BS15" s="392"/>
      <c r="BT15" s="392"/>
      <c r="BU15" s="393"/>
      <c r="BV15" s="391">
        <v>1175616</v>
      </c>
      <c r="BW15" s="392"/>
      <c r="BX15" s="392"/>
      <c r="BY15" s="392"/>
      <c r="BZ15" s="392"/>
      <c r="CA15" s="392"/>
      <c r="CB15" s="392"/>
      <c r="CC15" s="393"/>
      <c r="CD15" s="526" t="s">
        <v>149</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150</v>
      </c>
      <c r="M16" s="537"/>
      <c r="N16" s="537"/>
      <c r="O16" s="537"/>
      <c r="P16" s="537"/>
      <c r="Q16" s="538"/>
      <c r="R16" s="529" t="s">
        <v>151</v>
      </c>
      <c r="S16" s="530"/>
      <c r="T16" s="530"/>
      <c r="U16" s="530"/>
      <c r="V16" s="531"/>
      <c r="W16" s="418"/>
      <c r="X16" s="419"/>
      <c r="Y16" s="419"/>
      <c r="Z16" s="419"/>
      <c r="AA16" s="419"/>
      <c r="AB16" s="408"/>
      <c r="AC16" s="512">
        <v>18.5</v>
      </c>
      <c r="AD16" s="513"/>
      <c r="AE16" s="513"/>
      <c r="AF16" s="513"/>
      <c r="AG16" s="514"/>
      <c r="AH16" s="512">
        <v>18</v>
      </c>
      <c r="AI16" s="513"/>
      <c r="AJ16" s="513"/>
      <c r="AK16" s="513"/>
      <c r="AL16" s="515"/>
      <c r="AM16" s="457"/>
      <c r="AN16" s="458"/>
      <c r="AO16" s="458"/>
      <c r="AP16" s="458"/>
      <c r="AQ16" s="458"/>
      <c r="AR16" s="458"/>
      <c r="AS16" s="458"/>
      <c r="AT16" s="459"/>
      <c r="AU16" s="460"/>
      <c r="AV16" s="461"/>
      <c r="AW16" s="461"/>
      <c r="AX16" s="461"/>
      <c r="AY16" s="462" t="s">
        <v>152</v>
      </c>
      <c r="AZ16" s="463"/>
      <c r="BA16" s="463"/>
      <c r="BB16" s="463"/>
      <c r="BC16" s="463"/>
      <c r="BD16" s="463"/>
      <c r="BE16" s="463"/>
      <c r="BF16" s="463"/>
      <c r="BG16" s="463"/>
      <c r="BH16" s="463"/>
      <c r="BI16" s="463"/>
      <c r="BJ16" s="463"/>
      <c r="BK16" s="463"/>
      <c r="BL16" s="463"/>
      <c r="BM16" s="464"/>
      <c r="BN16" s="428">
        <v>3491364</v>
      </c>
      <c r="BO16" s="429"/>
      <c r="BP16" s="429"/>
      <c r="BQ16" s="429"/>
      <c r="BR16" s="429"/>
      <c r="BS16" s="429"/>
      <c r="BT16" s="429"/>
      <c r="BU16" s="430"/>
      <c r="BV16" s="428">
        <v>3525906</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153</v>
      </c>
      <c r="N17" s="533"/>
      <c r="O17" s="533"/>
      <c r="P17" s="533"/>
      <c r="Q17" s="534"/>
      <c r="R17" s="529" t="s">
        <v>154</v>
      </c>
      <c r="S17" s="530"/>
      <c r="T17" s="530"/>
      <c r="U17" s="530"/>
      <c r="V17" s="531"/>
      <c r="W17" s="444" t="s">
        <v>155</v>
      </c>
      <c r="X17" s="445"/>
      <c r="Y17" s="445"/>
      <c r="Z17" s="445"/>
      <c r="AA17" s="445"/>
      <c r="AB17" s="435"/>
      <c r="AC17" s="479">
        <v>2727</v>
      </c>
      <c r="AD17" s="480"/>
      <c r="AE17" s="480"/>
      <c r="AF17" s="480"/>
      <c r="AG17" s="519"/>
      <c r="AH17" s="479">
        <v>2923</v>
      </c>
      <c r="AI17" s="480"/>
      <c r="AJ17" s="480"/>
      <c r="AK17" s="480"/>
      <c r="AL17" s="481"/>
      <c r="AM17" s="457"/>
      <c r="AN17" s="458"/>
      <c r="AO17" s="458"/>
      <c r="AP17" s="458"/>
      <c r="AQ17" s="458"/>
      <c r="AR17" s="458"/>
      <c r="AS17" s="458"/>
      <c r="AT17" s="459"/>
      <c r="AU17" s="460"/>
      <c r="AV17" s="461"/>
      <c r="AW17" s="461"/>
      <c r="AX17" s="461"/>
      <c r="AY17" s="462" t="s">
        <v>156</v>
      </c>
      <c r="AZ17" s="463"/>
      <c r="BA17" s="463"/>
      <c r="BB17" s="463"/>
      <c r="BC17" s="463"/>
      <c r="BD17" s="463"/>
      <c r="BE17" s="463"/>
      <c r="BF17" s="463"/>
      <c r="BG17" s="463"/>
      <c r="BH17" s="463"/>
      <c r="BI17" s="463"/>
      <c r="BJ17" s="463"/>
      <c r="BK17" s="463"/>
      <c r="BL17" s="463"/>
      <c r="BM17" s="464"/>
      <c r="BN17" s="428">
        <v>1490979</v>
      </c>
      <c r="BO17" s="429"/>
      <c r="BP17" s="429"/>
      <c r="BQ17" s="429"/>
      <c r="BR17" s="429"/>
      <c r="BS17" s="429"/>
      <c r="BT17" s="429"/>
      <c r="BU17" s="430"/>
      <c r="BV17" s="428">
        <v>1493852</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157</v>
      </c>
      <c r="C18" s="471"/>
      <c r="D18" s="471"/>
      <c r="E18" s="540"/>
      <c r="F18" s="540"/>
      <c r="G18" s="540"/>
      <c r="H18" s="540"/>
      <c r="I18" s="540"/>
      <c r="J18" s="540"/>
      <c r="K18" s="540"/>
      <c r="L18" s="541">
        <v>271.37</v>
      </c>
      <c r="M18" s="541"/>
      <c r="N18" s="541"/>
      <c r="O18" s="541"/>
      <c r="P18" s="541"/>
      <c r="Q18" s="541"/>
      <c r="R18" s="542"/>
      <c r="S18" s="542"/>
      <c r="T18" s="542"/>
      <c r="U18" s="542"/>
      <c r="V18" s="543"/>
      <c r="W18" s="446"/>
      <c r="X18" s="447"/>
      <c r="Y18" s="447"/>
      <c r="Z18" s="447"/>
      <c r="AA18" s="447"/>
      <c r="AB18" s="438"/>
      <c r="AC18" s="544">
        <v>55.2</v>
      </c>
      <c r="AD18" s="545"/>
      <c r="AE18" s="545"/>
      <c r="AF18" s="545"/>
      <c r="AG18" s="546"/>
      <c r="AH18" s="544">
        <v>54.6</v>
      </c>
      <c r="AI18" s="545"/>
      <c r="AJ18" s="545"/>
      <c r="AK18" s="545"/>
      <c r="AL18" s="547"/>
      <c r="AM18" s="457"/>
      <c r="AN18" s="458"/>
      <c r="AO18" s="458"/>
      <c r="AP18" s="458"/>
      <c r="AQ18" s="458"/>
      <c r="AR18" s="458"/>
      <c r="AS18" s="458"/>
      <c r="AT18" s="459"/>
      <c r="AU18" s="460"/>
      <c r="AV18" s="461"/>
      <c r="AW18" s="461"/>
      <c r="AX18" s="461"/>
      <c r="AY18" s="462" t="s">
        <v>158</v>
      </c>
      <c r="AZ18" s="463"/>
      <c r="BA18" s="463"/>
      <c r="BB18" s="463"/>
      <c r="BC18" s="463"/>
      <c r="BD18" s="463"/>
      <c r="BE18" s="463"/>
      <c r="BF18" s="463"/>
      <c r="BG18" s="463"/>
      <c r="BH18" s="463"/>
      <c r="BI18" s="463"/>
      <c r="BJ18" s="463"/>
      <c r="BK18" s="463"/>
      <c r="BL18" s="463"/>
      <c r="BM18" s="464"/>
      <c r="BN18" s="428">
        <v>3821749</v>
      </c>
      <c r="BO18" s="429"/>
      <c r="BP18" s="429"/>
      <c r="BQ18" s="429"/>
      <c r="BR18" s="429"/>
      <c r="BS18" s="429"/>
      <c r="BT18" s="429"/>
      <c r="BU18" s="430"/>
      <c r="BV18" s="428">
        <v>3709007</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159</v>
      </c>
      <c r="C19" s="471"/>
      <c r="D19" s="471"/>
      <c r="E19" s="540"/>
      <c r="F19" s="540"/>
      <c r="G19" s="540"/>
      <c r="H19" s="540"/>
      <c r="I19" s="540"/>
      <c r="J19" s="540"/>
      <c r="K19" s="540"/>
      <c r="L19" s="548">
        <v>36</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160</v>
      </c>
      <c r="AZ19" s="463"/>
      <c r="BA19" s="463"/>
      <c r="BB19" s="463"/>
      <c r="BC19" s="463"/>
      <c r="BD19" s="463"/>
      <c r="BE19" s="463"/>
      <c r="BF19" s="463"/>
      <c r="BG19" s="463"/>
      <c r="BH19" s="463"/>
      <c r="BI19" s="463"/>
      <c r="BJ19" s="463"/>
      <c r="BK19" s="463"/>
      <c r="BL19" s="463"/>
      <c r="BM19" s="464"/>
      <c r="BN19" s="428">
        <v>5360401</v>
      </c>
      <c r="BO19" s="429"/>
      <c r="BP19" s="429"/>
      <c r="BQ19" s="429"/>
      <c r="BR19" s="429"/>
      <c r="BS19" s="429"/>
      <c r="BT19" s="429"/>
      <c r="BU19" s="430"/>
      <c r="BV19" s="428">
        <v>5375444</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161</v>
      </c>
      <c r="C20" s="471"/>
      <c r="D20" s="471"/>
      <c r="E20" s="540"/>
      <c r="F20" s="540"/>
      <c r="G20" s="540"/>
      <c r="H20" s="540"/>
      <c r="I20" s="540"/>
      <c r="J20" s="540"/>
      <c r="K20" s="540"/>
      <c r="L20" s="548">
        <v>3473</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162</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163</v>
      </c>
      <c r="C22" s="563"/>
      <c r="D22" s="564"/>
      <c r="E22" s="440" t="s">
        <v>1</v>
      </c>
      <c r="F22" s="445"/>
      <c r="G22" s="445"/>
      <c r="H22" s="445"/>
      <c r="I22" s="445"/>
      <c r="J22" s="445"/>
      <c r="K22" s="435"/>
      <c r="L22" s="440" t="s">
        <v>164</v>
      </c>
      <c r="M22" s="445"/>
      <c r="N22" s="445"/>
      <c r="O22" s="445"/>
      <c r="P22" s="435"/>
      <c r="Q22" s="571" t="s">
        <v>165</v>
      </c>
      <c r="R22" s="572"/>
      <c r="S22" s="572"/>
      <c r="T22" s="572"/>
      <c r="U22" s="572"/>
      <c r="V22" s="573"/>
      <c r="W22" s="577" t="s">
        <v>166</v>
      </c>
      <c r="X22" s="563"/>
      <c r="Y22" s="564"/>
      <c r="Z22" s="440" t="s">
        <v>1</v>
      </c>
      <c r="AA22" s="445"/>
      <c r="AB22" s="445"/>
      <c r="AC22" s="445"/>
      <c r="AD22" s="445"/>
      <c r="AE22" s="445"/>
      <c r="AF22" s="445"/>
      <c r="AG22" s="435"/>
      <c r="AH22" s="590" t="s">
        <v>167</v>
      </c>
      <c r="AI22" s="445"/>
      <c r="AJ22" s="445"/>
      <c r="AK22" s="445"/>
      <c r="AL22" s="435"/>
      <c r="AM22" s="590" t="s">
        <v>168</v>
      </c>
      <c r="AN22" s="591"/>
      <c r="AO22" s="591"/>
      <c r="AP22" s="591"/>
      <c r="AQ22" s="591"/>
      <c r="AR22" s="592"/>
      <c r="AS22" s="571" t="s">
        <v>165</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169</v>
      </c>
      <c r="AZ23" s="389"/>
      <c r="BA23" s="389"/>
      <c r="BB23" s="389"/>
      <c r="BC23" s="389"/>
      <c r="BD23" s="389"/>
      <c r="BE23" s="389"/>
      <c r="BF23" s="389"/>
      <c r="BG23" s="389"/>
      <c r="BH23" s="389"/>
      <c r="BI23" s="389"/>
      <c r="BJ23" s="389"/>
      <c r="BK23" s="389"/>
      <c r="BL23" s="389"/>
      <c r="BM23" s="390"/>
      <c r="BN23" s="428">
        <v>6284716</v>
      </c>
      <c r="BO23" s="429"/>
      <c r="BP23" s="429"/>
      <c r="BQ23" s="429"/>
      <c r="BR23" s="429"/>
      <c r="BS23" s="429"/>
      <c r="BT23" s="429"/>
      <c r="BU23" s="430"/>
      <c r="BV23" s="428">
        <v>6501246</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170</v>
      </c>
      <c r="F24" s="458"/>
      <c r="G24" s="458"/>
      <c r="H24" s="458"/>
      <c r="I24" s="458"/>
      <c r="J24" s="458"/>
      <c r="K24" s="459"/>
      <c r="L24" s="479">
        <v>1</v>
      </c>
      <c r="M24" s="480"/>
      <c r="N24" s="480"/>
      <c r="O24" s="480"/>
      <c r="P24" s="519"/>
      <c r="Q24" s="479">
        <v>7200</v>
      </c>
      <c r="R24" s="480"/>
      <c r="S24" s="480"/>
      <c r="T24" s="480"/>
      <c r="U24" s="480"/>
      <c r="V24" s="519"/>
      <c r="W24" s="578"/>
      <c r="X24" s="566"/>
      <c r="Y24" s="567"/>
      <c r="Z24" s="478" t="s">
        <v>171</v>
      </c>
      <c r="AA24" s="458"/>
      <c r="AB24" s="458"/>
      <c r="AC24" s="458"/>
      <c r="AD24" s="458"/>
      <c r="AE24" s="458"/>
      <c r="AF24" s="458"/>
      <c r="AG24" s="459"/>
      <c r="AH24" s="479">
        <v>125</v>
      </c>
      <c r="AI24" s="480"/>
      <c r="AJ24" s="480"/>
      <c r="AK24" s="480"/>
      <c r="AL24" s="519"/>
      <c r="AM24" s="479">
        <v>360750</v>
      </c>
      <c r="AN24" s="480"/>
      <c r="AO24" s="480"/>
      <c r="AP24" s="480"/>
      <c r="AQ24" s="480"/>
      <c r="AR24" s="519"/>
      <c r="AS24" s="479">
        <v>2886</v>
      </c>
      <c r="AT24" s="480"/>
      <c r="AU24" s="480"/>
      <c r="AV24" s="480"/>
      <c r="AW24" s="480"/>
      <c r="AX24" s="481"/>
      <c r="AY24" s="598" t="s">
        <v>172</v>
      </c>
      <c r="AZ24" s="599"/>
      <c r="BA24" s="599"/>
      <c r="BB24" s="599"/>
      <c r="BC24" s="599"/>
      <c r="BD24" s="599"/>
      <c r="BE24" s="599"/>
      <c r="BF24" s="599"/>
      <c r="BG24" s="599"/>
      <c r="BH24" s="599"/>
      <c r="BI24" s="599"/>
      <c r="BJ24" s="599"/>
      <c r="BK24" s="599"/>
      <c r="BL24" s="599"/>
      <c r="BM24" s="600"/>
      <c r="BN24" s="428">
        <v>5985285</v>
      </c>
      <c r="BO24" s="429"/>
      <c r="BP24" s="429"/>
      <c r="BQ24" s="429"/>
      <c r="BR24" s="429"/>
      <c r="BS24" s="429"/>
      <c r="BT24" s="429"/>
      <c r="BU24" s="430"/>
      <c r="BV24" s="428">
        <v>6147665</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173</v>
      </c>
      <c r="F25" s="458"/>
      <c r="G25" s="458"/>
      <c r="H25" s="458"/>
      <c r="I25" s="458"/>
      <c r="J25" s="458"/>
      <c r="K25" s="459"/>
      <c r="L25" s="479">
        <v>1</v>
      </c>
      <c r="M25" s="480"/>
      <c r="N25" s="480"/>
      <c r="O25" s="480"/>
      <c r="P25" s="519"/>
      <c r="Q25" s="479">
        <v>5850</v>
      </c>
      <c r="R25" s="480"/>
      <c r="S25" s="480"/>
      <c r="T25" s="480"/>
      <c r="U25" s="480"/>
      <c r="V25" s="519"/>
      <c r="W25" s="578"/>
      <c r="X25" s="566"/>
      <c r="Y25" s="567"/>
      <c r="Z25" s="478" t="s">
        <v>174</v>
      </c>
      <c r="AA25" s="458"/>
      <c r="AB25" s="458"/>
      <c r="AC25" s="458"/>
      <c r="AD25" s="458"/>
      <c r="AE25" s="458"/>
      <c r="AF25" s="458"/>
      <c r="AG25" s="459"/>
      <c r="AH25" s="479" t="s">
        <v>137</v>
      </c>
      <c r="AI25" s="480"/>
      <c r="AJ25" s="480"/>
      <c r="AK25" s="480"/>
      <c r="AL25" s="519"/>
      <c r="AM25" s="479" t="s">
        <v>137</v>
      </c>
      <c r="AN25" s="480"/>
      <c r="AO25" s="480"/>
      <c r="AP25" s="480"/>
      <c r="AQ25" s="480"/>
      <c r="AR25" s="519"/>
      <c r="AS25" s="479" t="s">
        <v>137</v>
      </c>
      <c r="AT25" s="480"/>
      <c r="AU25" s="480"/>
      <c r="AV25" s="480"/>
      <c r="AW25" s="480"/>
      <c r="AX25" s="481"/>
      <c r="AY25" s="388" t="s">
        <v>175</v>
      </c>
      <c r="AZ25" s="389"/>
      <c r="BA25" s="389"/>
      <c r="BB25" s="389"/>
      <c r="BC25" s="389"/>
      <c r="BD25" s="389"/>
      <c r="BE25" s="389"/>
      <c r="BF25" s="389"/>
      <c r="BG25" s="389"/>
      <c r="BH25" s="389"/>
      <c r="BI25" s="389"/>
      <c r="BJ25" s="389"/>
      <c r="BK25" s="389"/>
      <c r="BL25" s="389"/>
      <c r="BM25" s="390"/>
      <c r="BN25" s="391">
        <v>2184954</v>
      </c>
      <c r="BO25" s="392"/>
      <c r="BP25" s="392"/>
      <c r="BQ25" s="392"/>
      <c r="BR25" s="392"/>
      <c r="BS25" s="392"/>
      <c r="BT25" s="392"/>
      <c r="BU25" s="393"/>
      <c r="BV25" s="391">
        <v>1732296</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176</v>
      </c>
      <c r="F26" s="458"/>
      <c r="G26" s="458"/>
      <c r="H26" s="458"/>
      <c r="I26" s="458"/>
      <c r="J26" s="458"/>
      <c r="K26" s="459"/>
      <c r="L26" s="479">
        <v>1</v>
      </c>
      <c r="M26" s="480"/>
      <c r="N26" s="480"/>
      <c r="O26" s="480"/>
      <c r="P26" s="519"/>
      <c r="Q26" s="479">
        <v>5430</v>
      </c>
      <c r="R26" s="480"/>
      <c r="S26" s="480"/>
      <c r="T26" s="480"/>
      <c r="U26" s="480"/>
      <c r="V26" s="519"/>
      <c r="W26" s="578"/>
      <c r="X26" s="566"/>
      <c r="Y26" s="567"/>
      <c r="Z26" s="478" t="s">
        <v>177</v>
      </c>
      <c r="AA26" s="588"/>
      <c r="AB26" s="588"/>
      <c r="AC26" s="588"/>
      <c r="AD26" s="588"/>
      <c r="AE26" s="588"/>
      <c r="AF26" s="588"/>
      <c r="AG26" s="589"/>
      <c r="AH26" s="479">
        <v>4</v>
      </c>
      <c r="AI26" s="480"/>
      <c r="AJ26" s="480"/>
      <c r="AK26" s="480"/>
      <c r="AL26" s="519"/>
      <c r="AM26" s="479">
        <v>13552</v>
      </c>
      <c r="AN26" s="480"/>
      <c r="AO26" s="480"/>
      <c r="AP26" s="480"/>
      <c r="AQ26" s="480"/>
      <c r="AR26" s="519"/>
      <c r="AS26" s="479">
        <v>3388</v>
      </c>
      <c r="AT26" s="480"/>
      <c r="AU26" s="480"/>
      <c r="AV26" s="480"/>
      <c r="AW26" s="480"/>
      <c r="AX26" s="481"/>
      <c r="AY26" s="431" t="s">
        <v>178</v>
      </c>
      <c r="AZ26" s="432"/>
      <c r="BA26" s="432"/>
      <c r="BB26" s="432"/>
      <c r="BC26" s="432"/>
      <c r="BD26" s="432"/>
      <c r="BE26" s="432"/>
      <c r="BF26" s="432"/>
      <c r="BG26" s="432"/>
      <c r="BH26" s="432"/>
      <c r="BI26" s="432"/>
      <c r="BJ26" s="432"/>
      <c r="BK26" s="432"/>
      <c r="BL26" s="432"/>
      <c r="BM26" s="433"/>
      <c r="BN26" s="428" t="s">
        <v>137</v>
      </c>
      <c r="BO26" s="429"/>
      <c r="BP26" s="429"/>
      <c r="BQ26" s="429"/>
      <c r="BR26" s="429"/>
      <c r="BS26" s="429"/>
      <c r="BT26" s="429"/>
      <c r="BU26" s="430"/>
      <c r="BV26" s="428" t="s">
        <v>137</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179</v>
      </c>
      <c r="F27" s="458"/>
      <c r="G27" s="458"/>
      <c r="H27" s="458"/>
      <c r="I27" s="458"/>
      <c r="J27" s="458"/>
      <c r="K27" s="459"/>
      <c r="L27" s="479">
        <v>1</v>
      </c>
      <c r="M27" s="480"/>
      <c r="N27" s="480"/>
      <c r="O27" s="480"/>
      <c r="P27" s="519"/>
      <c r="Q27" s="479">
        <v>3010</v>
      </c>
      <c r="R27" s="480"/>
      <c r="S27" s="480"/>
      <c r="T27" s="480"/>
      <c r="U27" s="480"/>
      <c r="V27" s="519"/>
      <c r="W27" s="578"/>
      <c r="X27" s="566"/>
      <c r="Y27" s="567"/>
      <c r="Z27" s="478" t="s">
        <v>180</v>
      </c>
      <c r="AA27" s="458"/>
      <c r="AB27" s="458"/>
      <c r="AC27" s="458"/>
      <c r="AD27" s="458"/>
      <c r="AE27" s="458"/>
      <c r="AF27" s="458"/>
      <c r="AG27" s="459"/>
      <c r="AH27" s="479">
        <v>13</v>
      </c>
      <c r="AI27" s="480"/>
      <c r="AJ27" s="480"/>
      <c r="AK27" s="480"/>
      <c r="AL27" s="519"/>
      <c r="AM27" s="479">
        <v>39569</v>
      </c>
      <c r="AN27" s="480"/>
      <c r="AO27" s="480"/>
      <c r="AP27" s="480"/>
      <c r="AQ27" s="480"/>
      <c r="AR27" s="519"/>
      <c r="AS27" s="479">
        <v>3044</v>
      </c>
      <c r="AT27" s="480"/>
      <c r="AU27" s="480"/>
      <c r="AV27" s="480"/>
      <c r="AW27" s="480"/>
      <c r="AX27" s="481"/>
      <c r="AY27" s="520" t="s">
        <v>181</v>
      </c>
      <c r="AZ27" s="521"/>
      <c r="BA27" s="521"/>
      <c r="BB27" s="521"/>
      <c r="BC27" s="521"/>
      <c r="BD27" s="521"/>
      <c r="BE27" s="521"/>
      <c r="BF27" s="521"/>
      <c r="BG27" s="521"/>
      <c r="BH27" s="521"/>
      <c r="BI27" s="521"/>
      <c r="BJ27" s="521"/>
      <c r="BK27" s="521"/>
      <c r="BL27" s="521"/>
      <c r="BM27" s="522"/>
      <c r="BN27" s="601">
        <v>140474</v>
      </c>
      <c r="BO27" s="602"/>
      <c r="BP27" s="602"/>
      <c r="BQ27" s="602"/>
      <c r="BR27" s="602"/>
      <c r="BS27" s="602"/>
      <c r="BT27" s="602"/>
      <c r="BU27" s="603"/>
      <c r="BV27" s="601">
        <v>140386</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182</v>
      </c>
      <c r="F28" s="458"/>
      <c r="G28" s="458"/>
      <c r="H28" s="458"/>
      <c r="I28" s="458"/>
      <c r="J28" s="458"/>
      <c r="K28" s="459"/>
      <c r="L28" s="479">
        <v>1</v>
      </c>
      <c r="M28" s="480"/>
      <c r="N28" s="480"/>
      <c r="O28" s="480"/>
      <c r="P28" s="519"/>
      <c r="Q28" s="479">
        <v>2600</v>
      </c>
      <c r="R28" s="480"/>
      <c r="S28" s="480"/>
      <c r="T28" s="480"/>
      <c r="U28" s="480"/>
      <c r="V28" s="519"/>
      <c r="W28" s="578"/>
      <c r="X28" s="566"/>
      <c r="Y28" s="567"/>
      <c r="Z28" s="478" t="s">
        <v>183</v>
      </c>
      <c r="AA28" s="458"/>
      <c r="AB28" s="458"/>
      <c r="AC28" s="458"/>
      <c r="AD28" s="458"/>
      <c r="AE28" s="458"/>
      <c r="AF28" s="458"/>
      <c r="AG28" s="459"/>
      <c r="AH28" s="479" t="s">
        <v>137</v>
      </c>
      <c r="AI28" s="480"/>
      <c r="AJ28" s="480"/>
      <c r="AK28" s="480"/>
      <c r="AL28" s="519"/>
      <c r="AM28" s="479" t="s">
        <v>137</v>
      </c>
      <c r="AN28" s="480"/>
      <c r="AO28" s="480"/>
      <c r="AP28" s="480"/>
      <c r="AQ28" s="480"/>
      <c r="AR28" s="519"/>
      <c r="AS28" s="479" t="s">
        <v>137</v>
      </c>
      <c r="AT28" s="480"/>
      <c r="AU28" s="480"/>
      <c r="AV28" s="480"/>
      <c r="AW28" s="480"/>
      <c r="AX28" s="481"/>
      <c r="AY28" s="604" t="s">
        <v>184</v>
      </c>
      <c r="AZ28" s="605"/>
      <c r="BA28" s="605"/>
      <c r="BB28" s="606"/>
      <c r="BC28" s="388" t="s">
        <v>47</v>
      </c>
      <c r="BD28" s="389"/>
      <c r="BE28" s="389"/>
      <c r="BF28" s="389"/>
      <c r="BG28" s="389"/>
      <c r="BH28" s="389"/>
      <c r="BI28" s="389"/>
      <c r="BJ28" s="389"/>
      <c r="BK28" s="389"/>
      <c r="BL28" s="389"/>
      <c r="BM28" s="390"/>
      <c r="BN28" s="391">
        <v>1198864</v>
      </c>
      <c r="BO28" s="392"/>
      <c r="BP28" s="392"/>
      <c r="BQ28" s="392"/>
      <c r="BR28" s="392"/>
      <c r="BS28" s="392"/>
      <c r="BT28" s="392"/>
      <c r="BU28" s="393"/>
      <c r="BV28" s="391">
        <v>1322427</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185</v>
      </c>
      <c r="F29" s="458"/>
      <c r="G29" s="458"/>
      <c r="H29" s="458"/>
      <c r="I29" s="458"/>
      <c r="J29" s="458"/>
      <c r="K29" s="459"/>
      <c r="L29" s="479">
        <v>10</v>
      </c>
      <c r="M29" s="480"/>
      <c r="N29" s="480"/>
      <c r="O29" s="480"/>
      <c r="P29" s="519"/>
      <c r="Q29" s="479">
        <v>2500</v>
      </c>
      <c r="R29" s="480"/>
      <c r="S29" s="480"/>
      <c r="T29" s="480"/>
      <c r="U29" s="480"/>
      <c r="V29" s="519"/>
      <c r="W29" s="579"/>
      <c r="X29" s="580"/>
      <c r="Y29" s="581"/>
      <c r="Z29" s="478" t="s">
        <v>186</v>
      </c>
      <c r="AA29" s="458"/>
      <c r="AB29" s="458"/>
      <c r="AC29" s="458"/>
      <c r="AD29" s="458"/>
      <c r="AE29" s="458"/>
      <c r="AF29" s="458"/>
      <c r="AG29" s="459"/>
      <c r="AH29" s="479">
        <v>138</v>
      </c>
      <c r="AI29" s="480"/>
      <c r="AJ29" s="480"/>
      <c r="AK29" s="480"/>
      <c r="AL29" s="519"/>
      <c r="AM29" s="479">
        <v>400319</v>
      </c>
      <c r="AN29" s="480"/>
      <c r="AO29" s="480"/>
      <c r="AP29" s="480"/>
      <c r="AQ29" s="480"/>
      <c r="AR29" s="519"/>
      <c r="AS29" s="479">
        <v>2901</v>
      </c>
      <c r="AT29" s="480"/>
      <c r="AU29" s="480"/>
      <c r="AV29" s="480"/>
      <c r="AW29" s="480"/>
      <c r="AX29" s="481"/>
      <c r="AY29" s="607"/>
      <c r="AZ29" s="608"/>
      <c r="BA29" s="608"/>
      <c r="BB29" s="609"/>
      <c r="BC29" s="462" t="s">
        <v>187</v>
      </c>
      <c r="BD29" s="463"/>
      <c r="BE29" s="463"/>
      <c r="BF29" s="463"/>
      <c r="BG29" s="463"/>
      <c r="BH29" s="463"/>
      <c r="BI29" s="463"/>
      <c r="BJ29" s="463"/>
      <c r="BK29" s="463"/>
      <c r="BL29" s="463"/>
      <c r="BM29" s="464"/>
      <c r="BN29" s="428">
        <v>1475838</v>
      </c>
      <c r="BO29" s="429"/>
      <c r="BP29" s="429"/>
      <c r="BQ29" s="429"/>
      <c r="BR29" s="429"/>
      <c r="BS29" s="429"/>
      <c r="BT29" s="429"/>
      <c r="BU29" s="430"/>
      <c r="BV29" s="428">
        <v>1360137</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188</v>
      </c>
      <c r="X30" s="586"/>
      <c r="Y30" s="586"/>
      <c r="Z30" s="586"/>
      <c r="AA30" s="586"/>
      <c r="AB30" s="586"/>
      <c r="AC30" s="586"/>
      <c r="AD30" s="586"/>
      <c r="AE30" s="586"/>
      <c r="AF30" s="586"/>
      <c r="AG30" s="587"/>
      <c r="AH30" s="544">
        <v>99.5</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49</v>
      </c>
      <c r="BD30" s="599"/>
      <c r="BE30" s="599"/>
      <c r="BF30" s="599"/>
      <c r="BG30" s="599"/>
      <c r="BH30" s="599"/>
      <c r="BI30" s="599"/>
      <c r="BJ30" s="599"/>
      <c r="BK30" s="599"/>
      <c r="BL30" s="599"/>
      <c r="BM30" s="600"/>
      <c r="BN30" s="601">
        <v>4107563</v>
      </c>
      <c r="BO30" s="602"/>
      <c r="BP30" s="602"/>
      <c r="BQ30" s="602"/>
      <c r="BR30" s="602"/>
      <c r="BS30" s="602"/>
      <c r="BT30" s="602"/>
      <c r="BU30" s="603"/>
      <c r="BV30" s="601">
        <v>4285710</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195</v>
      </c>
      <c r="D33" s="452"/>
      <c r="E33" s="417" t="s">
        <v>196</v>
      </c>
      <c r="F33" s="417"/>
      <c r="G33" s="417"/>
      <c r="H33" s="417"/>
      <c r="I33" s="417"/>
      <c r="J33" s="417"/>
      <c r="K33" s="417"/>
      <c r="L33" s="417"/>
      <c r="M33" s="417"/>
      <c r="N33" s="417"/>
      <c r="O33" s="417"/>
      <c r="P33" s="417"/>
      <c r="Q33" s="417"/>
      <c r="R33" s="417"/>
      <c r="S33" s="417"/>
      <c r="T33" s="215"/>
      <c r="U33" s="452" t="s">
        <v>195</v>
      </c>
      <c r="V33" s="452"/>
      <c r="W33" s="417" t="s">
        <v>196</v>
      </c>
      <c r="X33" s="417"/>
      <c r="Y33" s="417"/>
      <c r="Z33" s="417"/>
      <c r="AA33" s="417"/>
      <c r="AB33" s="417"/>
      <c r="AC33" s="417"/>
      <c r="AD33" s="417"/>
      <c r="AE33" s="417"/>
      <c r="AF33" s="417"/>
      <c r="AG33" s="417"/>
      <c r="AH33" s="417"/>
      <c r="AI33" s="417"/>
      <c r="AJ33" s="417"/>
      <c r="AK33" s="417"/>
      <c r="AL33" s="215"/>
      <c r="AM33" s="452" t="s">
        <v>195</v>
      </c>
      <c r="AN33" s="452"/>
      <c r="AO33" s="417" t="s">
        <v>196</v>
      </c>
      <c r="AP33" s="417"/>
      <c r="AQ33" s="417"/>
      <c r="AR33" s="417"/>
      <c r="AS33" s="417"/>
      <c r="AT33" s="417"/>
      <c r="AU33" s="417"/>
      <c r="AV33" s="417"/>
      <c r="AW33" s="417"/>
      <c r="AX33" s="417"/>
      <c r="AY33" s="417"/>
      <c r="AZ33" s="417"/>
      <c r="BA33" s="417"/>
      <c r="BB33" s="417"/>
      <c r="BC33" s="417"/>
      <c r="BD33" s="216"/>
      <c r="BE33" s="417" t="s">
        <v>197</v>
      </c>
      <c r="BF33" s="417"/>
      <c r="BG33" s="417" t="s">
        <v>198</v>
      </c>
      <c r="BH33" s="417"/>
      <c r="BI33" s="417"/>
      <c r="BJ33" s="417"/>
      <c r="BK33" s="417"/>
      <c r="BL33" s="417"/>
      <c r="BM33" s="417"/>
      <c r="BN33" s="417"/>
      <c r="BO33" s="417"/>
      <c r="BP33" s="417"/>
      <c r="BQ33" s="417"/>
      <c r="BR33" s="417"/>
      <c r="BS33" s="417"/>
      <c r="BT33" s="417"/>
      <c r="BU33" s="417"/>
      <c r="BV33" s="216"/>
      <c r="BW33" s="452" t="s">
        <v>197</v>
      </c>
      <c r="BX33" s="452"/>
      <c r="BY33" s="417" t="s">
        <v>199</v>
      </c>
      <c r="BZ33" s="417"/>
      <c r="CA33" s="417"/>
      <c r="CB33" s="417"/>
      <c r="CC33" s="417"/>
      <c r="CD33" s="417"/>
      <c r="CE33" s="417"/>
      <c r="CF33" s="417"/>
      <c r="CG33" s="417"/>
      <c r="CH33" s="417"/>
      <c r="CI33" s="417"/>
      <c r="CJ33" s="417"/>
      <c r="CK33" s="417"/>
      <c r="CL33" s="417"/>
      <c r="CM33" s="417"/>
      <c r="CN33" s="215"/>
      <c r="CO33" s="452" t="s">
        <v>195</v>
      </c>
      <c r="CP33" s="452"/>
      <c r="CQ33" s="417" t="s">
        <v>200</v>
      </c>
      <c r="CR33" s="417"/>
      <c r="CS33" s="417"/>
      <c r="CT33" s="417"/>
      <c r="CU33" s="417"/>
      <c r="CV33" s="417"/>
      <c r="CW33" s="417"/>
      <c r="CX33" s="417"/>
      <c r="CY33" s="417"/>
      <c r="CZ33" s="417"/>
      <c r="DA33" s="417"/>
      <c r="DB33" s="417"/>
      <c r="DC33" s="417"/>
      <c r="DD33" s="417"/>
      <c r="DE33" s="417"/>
      <c r="DF33" s="215"/>
      <c r="DG33" s="613" t="s">
        <v>201</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3</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t="str">
        <f>IF(AO34="","",MAX(C34:D43,U34:V43)+1)</f>
        <v/>
      </c>
      <c r="AN34" s="614"/>
      <c r="AO34" s="615"/>
      <c r="AP34" s="615"/>
      <c r="AQ34" s="615"/>
      <c r="AR34" s="615"/>
      <c r="AS34" s="615"/>
      <c r="AT34" s="615"/>
      <c r="AU34" s="615"/>
      <c r="AV34" s="615"/>
      <c r="AW34" s="615"/>
      <c r="AX34" s="615"/>
      <c r="AY34" s="615"/>
      <c r="AZ34" s="615"/>
      <c r="BA34" s="615"/>
      <c r="BB34" s="615"/>
      <c r="BC34" s="615"/>
      <c r="BD34" s="213"/>
      <c r="BE34" s="614">
        <f>IF(BG34="","",MAX(C34:D43,U34:V43,AM34:AN43)+1)</f>
        <v>7</v>
      </c>
      <c r="BF34" s="614"/>
      <c r="BG34" s="615" t="str">
        <f>IF('各会計、関係団体の財政状況及び健全化判断比率'!B32="","",'各会計、関係団体の財政状況及び健全化判断比率'!B32)</f>
        <v>水道特別会計</v>
      </c>
      <c r="BH34" s="615"/>
      <c r="BI34" s="615"/>
      <c r="BJ34" s="615"/>
      <c r="BK34" s="615"/>
      <c r="BL34" s="615"/>
      <c r="BM34" s="615"/>
      <c r="BN34" s="615"/>
      <c r="BO34" s="615"/>
      <c r="BP34" s="615"/>
      <c r="BQ34" s="615"/>
      <c r="BR34" s="615"/>
      <c r="BS34" s="615"/>
      <c r="BT34" s="615"/>
      <c r="BU34" s="615"/>
      <c r="BV34" s="213"/>
      <c r="BW34" s="614">
        <f>IF(BY34="","",MAX(C34:D43,U34:V43,AM34:AN43,BE34:BF43)+1)</f>
        <v>8</v>
      </c>
      <c r="BX34" s="614"/>
      <c r="BY34" s="615" t="str">
        <f>IF('各会計、関係団体の財政状況及び健全化判断比率'!B68="","",'各会計、関係団体の財政状況及び健全化判断比率'!B68)</f>
        <v>大分県退職手当組合</v>
      </c>
      <c r="BZ34" s="615"/>
      <c r="CA34" s="615"/>
      <c r="CB34" s="615"/>
      <c r="CC34" s="615"/>
      <c r="CD34" s="615"/>
      <c r="CE34" s="615"/>
      <c r="CF34" s="615"/>
      <c r="CG34" s="615"/>
      <c r="CH34" s="615"/>
      <c r="CI34" s="615"/>
      <c r="CJ34" s="615"/>
      <c r="CK34" s="615"/>
      <c r="CL34" s="615"/>
      <c r="CM34" s="615"/>
      <c r="CN34" s="213"/>
      <c r="CO34" s="614">
        <f>IF(CQ34="","",MAX(C34:D43,U34:V43,AM34:AN43,BE34:BF43,BW34:BX43)+1)</f>
        <v>16</v>
      </c>
      <c r="CP34" s="614"/>
      <c r="CQ34" s="615" t="str">
        <f>IF('各会計、関係団体の財政状況及び健全化判断比率'!BS7="","",'各会計、関係団体の財政状況及び健全化判断比率'!BS7)</f>
        <v>大分県農業農村振興公社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飯田高原診療所特別会計</v>
      </c>
      <c r="F35" s="615"/>
      <c r="G35" s="615"/>
      <c r="H35" s="615"/>
      <c r="I35" s="615"/>
      <c r="J35" s="615"/>
      <c r="K35" s="615"/>
      <c r="L35" s="615"/>
      <c r="M35" s="615"/>
      <c r="N35" s="615"/>
      <c r="O35" s="615"/>
      <c r="P35" s="615"/>
      <c r="Q35" s="615"/>
      <c r="R35" s="615"/>
      <c r="S35" s="615"/>
      <c r="T35" s="213"/>
      <c r="U35" s="614">
        <f>IF(W35="","",U34+1)</f>
        <v>4</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9</v>
      </c>
      <c r="BX35" s="614"/>
      <c r="BY35" s="615" t="str">
        <f>IF('各会計、関係団体の財政状況及び健全化判断比率'!B69="","",'各会計、関係団体の財政状況及び健全化判断比率'!B69)</f>
        <v>大分県消防補償等組合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5</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10</v>
      </c>
      <c r="BX36" s="614"/>
      <c r="BY36" s="615" t="str">
        <f>IF('各会計、関係団体の財政状況及び健全化判断比率'!B70="","",'各会計、関係団体の財政状況及び健全化判断比率'!B70)</f>
        <v>大分県交通災害共済組合（交通災害共済事業会計）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6</v>
      </c>
      <c r="V37" s="614"/>
      <c r="W37" s="615" t="str">
        <f>IF('各会計、関係団体の財政状況及び健全化判断比率'!B31="","",'各会計、関係団体の財政状況及び健全化判断比率'!B31)</f>
        <v>介護サービス事業特別会計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11</v>
      </c>
      <c r="BX37" s="614"/>
      <c r="BY37" s="615" t="str">
        <f>IF('各会計、関係団体の財政状況及び健全化判断比率'!B71="","",'各会計、関係団体の財政状況及び健全化判断比率'!B71)</f>
        <v>大分県市町村会館管理組合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12</v>
      </c>
      <c r="BX38" s="614"/>
      <c r="BY38" s="615" t="str">
        <f>IF('各会計、関係団体の財政状況及び健全化判断比率'!B72="","",'各会計、関係団体の財政状況及び健全化判断比率'!B72)</f>
        <v>大分県後期高齢者医療広域連合（普通会計）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13</v>
      </c>
      <c r="BX39" s="614"/>
      <c r="BY39" s="615" t="str">
        <f>IF('各会計、関係団体の財政状況及び健全化判断比率'!B73="","",'各会計、関係団体の財政状況及び健全化判断比率'!B73)</f>
        <v>大分県後期高齢者医療広域連合（後期高齢者医療事業会計）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14</v>
      </c>
      <c r="BX40" s="614"/>
      <c r="BY40" s="615" t="str">
        <f>IF('各会計、関係団体の財政状況及び健全化判断比率'!B74="","",'各会計、関係団体の財政状況及び健全化判断比率'!B74)</f>
        <v>日田玖珠広域消防組合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15</v>
      </c>
      <c r="BX41" s="614"/>
      <c r="BY41" s="615" t="str">
        <f>IF('各会計、関係団体の財政状況及び健全化判断比率'!B75="","",'各会計、関係団体の財政状況及び健全化判断比率'!B75)</f>
        <v>玖珠九重行政事務組合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QBZLBQGkcTib0mcX8ogzHKMeeCBPslyQ3mnT+hFEZEN/5EMlDysHgi/pVenahpEzxBubnCoaClqePWmnU++w==" saltValue="4jR2+vMzAF93c/WEkmVFB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B21" zoomScale="70" zoomScaleNormal="70" zoomScaleSheetLayoutView="100" workbookViewId="0">
      <selection activeCell="DF50" sqref="DF50"/>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06" t="s">
        <v>571</v>
      </c>
      <c r="D34" s="1206"/>
      <c r="E34" s="1207"/>
      <c r="F34" s="32">
        <v>8.52</v>
      </c>
      <c r="G34" s="33">
        <v>9.02</v>
      </c>
      <c r="H34" s="33">
        <v>9.31</v>
      </c>
      <c r="I34" s="33">
        <v>10.210000000000001</v>
      </c>
      <c r="J34" s="34">
        <v>9.07</v>
      </c>
      <c r="K34" s="22"/>
      <c r="L34" s="22"/>
      <c r="M34" s="22"/>
      <c r="N34" s="22"/>
      <c r="O34" s="22"/>
      <c r="P34" s="22"/>
    </row>
    <row r="35" spans="1:16" ht="39" customHeight="1" x14ac:dyDescent="0.15">
      <c r="A35" s="22"/>
      <c r="B35" s="35"/>
      <c r="C35" s="1200" t="s">
        <v>572</v>
      </c>
      <c r="D35" s="1201"/>
      <c r="E35" s="1202"/>
      <c r="F35" s="36">
        <v>1.21</v>
      </c>
      <c r="G35" s="37">
        <v>1.4</v>
      </c>
      <c r="H35" s="37">
        <v>1.67</v>
      </c>
      <c r="I35" s="37">
        <v>1.97</v>
      </c>
      <c r="J35" s="38">
        <v>2.2000000000000002</v>
      </c>
      <c r="K35" s="22"/>
      <c r="L35" s="22"/>
      <c r="M35" s="22"/>
      <c r="N35" s="22"/>
      <c r="O35" s="22"/>
      <c r="P35" s="22"/>
    </row>
    <row r="36" spans="1:16" ht="39" customHeight="1" x14ac:dyDescent="0.15">
      <c r="A36" s="22"/>
      <c r="B36" s="35"/>
      <c r="C36" s="1200" t="s">
        <v>573</v>
      </c>
      <c r="D36" s="1201"/>
      <c r="E36" s="1202"/>
      <c r="F36" s="36">
        <v>0.2</v>
      </c>
      <c r="G36" s="37">
        <v>0.3</v>
      </c>
      <c r="H36" s="37">
        <v>0.7</v>
      </c>
      <c r="I36" s="37">
        <v>2.0299999999999998</v>
      </c>
      <c r="J36" s="38">
        <v>1.95</v>
      </c>
      <c r="K36" s="22"/>
      <c r="L36" s="22"/>
      <c r="M36" s="22"/>
      <c r="N36" s="22"/>
      <c r="O36" s="22"/>
      <c r="P36" s="22"/>
    </row>
    <row r="37" spans="1:16" ht="39" customHeight="1" x14ac:dyDescent="0.15">
      <c r="A37" s="22"/>
      <c r="B37" s="35"/>
      <c r="C37" s="1200" t="s">
        <v>574</v>
      </c>
      <c r="D37" s="1201"/>
      <c r="E37" s="1202"/>
      <c r="F37" s="36">
        <v>0.15</v>
      </c>
      <c r="G37" s="37">
        <v>0.11</v>
      </c>
      <c r="H37" s="37">
        <v>0.06</v>
      </c>
      <c r="I37" s="37">
        <v>0.77</v>
      </c>
      <c r="J37" s="38">
        <v>0.49</v>
      </c>
      <c r="K37" s="22"/>
      <c r="L37" s="22"/>
      <c r="M37" s="22"/>
      <c r="N37" s="22"/>
      <c r="O37" s="22"/>
      <c r="P37" s="22"/>
    </row>
    <row r="38" spans="1:16" ht="39" customHeight="1" x14ac:dyDescent="0.15">
      <c r="A38" s="22"/>
      <c r="B38" s="35"/>
      <c r="C38" s="1200" t="s">
        <v>575</v>
      </c>
      <c r="D38" s="1201"/>
      <c r="E38" s="1202"/>
      <c r="F38" s="36">
        <v>0.04</v>
      </c>
      <c r="G38" s="37">
        <v>0.09</v>
      </c>
      <c r="H38" s="37">
        <v>0.04</v>
      </c>
      <c r="I38" s="37">
        <v>0.06</v>
      </c>
      <c r="J38" s="38">
        <v>0.04</v>
      </c>
      <c r="K38" s="22"/>
      <c r="L38" s="22"/>
      <c r="M38" s="22"/>
      <c r="N38" s="22"/>
      <c r="O38" s="22"/>
      <c r="P38" s="22"/>
    </row>
    <row r="39" spans="1:16" ht="39" customHeight="1" x14ac:dyDescent="0.15">
      <c r="A39" s="22"/>
      <c r="B39" s="35"/>
      <c r="C39" s="1200" t="s">
        <v>576</v>
      </c>
      <c r="D39" s="1201"/>
      <c r="E39" s="1202"/>
      <c r="F39" s="36">
        <v>0</v>
      </c>
      <c r="G39" s="37">
        <v>0.01</v>
      </c>
      <c r="H39" s="37">
        <v>0</v>
      </c>
      <c r="I39" s="37">
        <v>0</v>
      </c>
      <c r="J39" s="38">
        <v>0</v>
      </c>
      <c r="K39" s="22"/>
      <c r="L39" s="22"/>
      <c r="M39" s="22"/>
      <c r="N39" s="22"/>
      <c r="O39" s="22"/>
      <c r="P39" s="22"/>
    </row>
    <row r="40" spans="1:16" ht="39" customHeight="1" x14ac:dyDescent="0.15">
      <c r="A40" s="22"/>
      <c r="B40" s="35"/>
      <c r="C40" s="1200" t="s">
        <v>577</v>
      </c>
      <c r="D40" s="1201"/>
      <c r="E40" s="1202"/>
      <c r="F40" s="36">
        <v>0.05</v>
      </c>
      <c r="G40" s="37">
        <v>0.04</v>
      </c>
      <c r="H40" s="37">
        <v>0</v>
      </c>
      <c r="I40" s="37">
        <v>0</v>
      </c>
      <c r="J40" s="38">
        <v>0</v>
      </c>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578</v>
      </c>
      <c r="D42" s="1201"/>
      <c r="E42" s="1202"/>
      <c r="F42" s="36" t="s">
        <v>520</v>
      </c>
      <c r="G42" s="37" t="s">
        <v>520</v>
      </c>
      <c r="H42" s="37" t="s">
        <v>520</v>
      </c>
      <c r="I42" s="37" t="s">
        <v>520</v>
      </c>
      <c r="J42" s="38" t="s">
        <v>520</v>
      </c>
      <c r="K42" s="22"/>
      <c r="L42" s="22"/>
      <c r="M42" s="22"/>
      <c r="N42" s="22"/>
      <c r="O42" s="22"/>
      <c r="P42" s="22"/>
    </row>
    <row r="43" spans="1:16" ht="39" customHeight="1" thickBot="1" x14ac:dyDescent="0.2">
      <c r="A43" s="22"/>
      <c r="B43" s="40"/>
      <c r="C43" s="1203" t="s">
        <v>579</v>
      </c>
      <c r="D43" s="1204"/>
      <c r="E43" s="1205"/>
      <c r="F43" s="41" t="s">
        <v>520</v>
      </c>
      <c r="G43" s="42" t="s">
        <v>520</v>
      </c>
      <c r="H43" s="42" t="s">
        <v>520</v>
      </c>
      <c r="I43" s="42" t="s">
        <v>520</v>
      </c>
      <c r="J43" s="43" t="s">
        <v>520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Ce8sO5bqfftaEIooZptMplAzuLZ8Iug3xXAOg0VIJR8a5P5KnZwHvhfQg+EEHm6Ge1C/ul5OpDmKS1aewLMsQ==" saltValue="xo3AaVcXzbtgx+YRjWdw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B46" zoomScale="70" zoomScaleNormal="70" zoomScaleSheetLayoutView="55" workbookViewId="0">
      <selection activeCell="DF50" sqref="DF5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08" t="s">
        <v>10</v>
      </c>
      <c r="C45" s="1209"/>
      <c r="D45" s="58"/>
      <c r="E45" s="1214" t="s">
        <v>11</v>
      </c>
      <c r="F45" s="1214"/>
      <c r="G45" s="1214"/>
      <c r="H45" s="1214"/>
      <c r="I45" s="1214"/>
      <c r="J45" s="1215"/>
      <c r="K45" s="59">
        <v>653</v>
      </c>
      <c r="L45" s="60">
        <v>694</v>
      </c>
      <c r="M45" s="60">
        <v>737</v>
      </c>
      <c r="N45" s="60">
        <v>702</v>
      </c>
      <c r="O45" s="61">
        <v>772</v>
      </c>
      <c r="P45" s="48"/>
      <c r="Q45" s="48"/>
      <c r="R45" s="48"/>
      <c r="S45" s="48"/>
      <c r="T45" s="48"/>
      <c r="U45" s="48"/>
    </row>
    <row r="46" spans="1:21" ht="30.75" customHeight="1" x14ac:dyDescent="0.15">
      <c r="A46" s="48"/>
      <c r="B46" s="1210"/>
      <c r="C46" s="1211"/>
      <c r="D46" s="62"/>
      <c r="E46" s="1216" t="s">
        <v>12</v>
      </c>
      <c r="F46" s="1216"/>
      <c r="G46" s="1216"/>
      <c r="H46" s="1216"/>
      <c r="I46" s="1216"/>
      <c r="J46" s="1217"/>
      <c r="K46" s="63" t="s">
        <v>520</v>
      </c>
      <c r="L46" s="64" t="s">
        <v>520</v>
      </c>
      <c r="M46" s="64" t="s">
        <v>520</v>
      </c>
      <c r="N46" s="64" t="s">
        <v>520</v>
      </c>
      <c r="O46" s="65" t="s">
        <v>520</v>
      </c>
      <c r="P46" s="48"/>
      <c r="Q46" s="48"/>
      <c r="R46" s="48"/>
      <c r="S46" s="48"/>
      <c r="T46" s="48"/>
      <c r="U46" s="48"/>
    </row>
    <row r="47" spans="1:21" ht="30.75" customHeight="1" x14ac:dyDescent="0.15">
      <c r="A47" s="48"/>
      <c r="B47" s="1210"/>
      <c r="C47" s="1211"/>
      <c r="D47" s="62"/>
      <c r="E47" s="1216" t="s">
        <v>13</v>
      </c>
      <c r="F47" s="1216"/>
      <c r="G47" s="1216"/>
      <c r="H47" s="1216"/>
      <c r="I47" s="1216"/>
      <c r="J47" s="1217"/>
      <c r="K47" s="63" t="s">
        <v>520</v>
      </c>
      <c r="L47" s="64" t="s">
        <v>520</v>
      </c>
      <c r="M47" s="64" t="s">
        <v>520</v>
      </c>
      <c r="N47" s="64" t="s">
        <v>520</v>
      </c>
      <c r="O47" s="65" t="s">
        <v>520</v>
      </c>
      <c r="P47" s="48"/>
      <c r="Q47" s="48"/>
      <c r="R47" s="48"/>
      <c r="S47" s="48"/>
      <c r="T47" s="48"/>
      <c r="U47" s="48"/>
    </row>
    <row r="48" spans="1:21" ht="30.75" customHeight="1" x14ac:dyDescent="0.15">
      <c r="A48" s="48"/>
      <c r="B48" s="1210"/>
      <c r="C48" s="1211"/>
      <c r="D48" s="62"/>
      <c r="E48" s="1216" t="s">
        <v>14</v>
      </c>
      <c r="F48" s="1216"/>
      <c r="G48" s="1216"/>
      <c r="H48" s="1216"/>
      <c r="I48" s="1216"/>
      <c r="J48" s="1217"/>
      <c r="K48" s="63">
        <v>18</v>
      </c>
      <c r="L48" s="64">
        <v>11</v>
      </c>
      <c r="M48" s="64">
        <v>6</v>
      </c>
      <c r="N48" s="64">
        <v>4</v>
      </c>
      <c r="O48" s="65">
        <v>2</v>
      </c>
      <c r="P48" s="48"/>
      <c r="Q48" s="48"/>
      <c r="R48" s="48"/>
      <c r="S48" s="48"/>
      <c r="T48" s="48"/>
      <c r="U48" s="48"/>
    </row>
    <row r="49" spans="1:21" ht="30.75" customHeight="1" x14ac:dyDescent="0.15">
      <c r="A49" s="48"/>
      <c r="B49" s="1210"/>
      <c r="C49" s="1211"/>
      <c r="D49" s="62"/>
      <c r="E49" s="1216" t="s">
        <v>15</v>
      </c>
      <c r="F49" s="1216"/>
      <c r="G49" s="1216"/>
      <c r="H49" s="1216"/>
      <c r="I49" s="1216"/>
      <c r="J49" s="1217"/>
      <c r="K49" s="63">
        <v>41</v>
      </c>
      <c r="L49" s="64">
        <v>34</v>
      </c>
      <c r="M49" s="64">
        <v>28</v>
      </c>
      <c r="N49" s="64">
        <v>28</v>
      </c>
      <c r="O49" s="65">
        <v>28</v>
      </c>
      <c r="P49" s="48"/>
      <c r="Q49" s="48"/>
      <c r="R49" s="48"/>
      <c r="S49" s="48"/>
      <c r="T49" s="48"/>
      <c r="U49" s="48"/>
    </row>
    <row r="50" spans="1:21" ht="30.75" customHeight="1" x14ac:dyDescent="0.15">
      <c r="A50" s="48"/>
      <c r="B50" s="1210"/>
      <c r="C50" s="1211"/>
      <c r="D50" s="62"/>
      <c r="E50" s="1216" t="s">
        <v>16</v>
      </c>
      <c r="F50" s="1216"/>
      <c r="G50" s="1216"/>
      <c r="H50" s="1216"/>
      <c r="I50" s="1216"/>
      <c r="J50" s="1217"/>
      <c r="K50" s="63" t="s">
        <v>520</v>
      </c>
      <c r="L50" s="64" t="s">
        <v>520</v>
      </c>
      <c r="M50" s="64" t="s">
        <v>520</v>
      </c>
      <c r="N50" s="64" t="s">
        <v>520</v>
      </c>
      <c r="O50" s="65" t="s">
        <v>520</v>
      </c>
      <c r="P50" s="48"/>
      <c r="Q50" s="48"/>
      <c r="R50" s="48"/>
      <c r="S50" s="48"/>
      <c r="T50" s="48"/>
      <c r="U50" s="48"/>
    </row>
    <row r="51" spans="1:21" ht="30.75" customHeight="1" x14ac:dyDescent="0.15">
      <c r="A51" s="48"/>
      <c r="B51" s="1212"/>
      <c r="C51" s="1213"/>
      <c r="D51" s="66"/>
      <c r="E51" s="1216" t="s">
        <v>17</v>
      </c>
      <c r="F51" s="1216"/>
      <c r="G51" s="1216"/>
      <c r="H51" s="1216"/>
      <c r="I51" s="1216"/>
      <c r="J51" s="1217"/>
      <c r="K51" s="63" t="s">
        <v>520</v>
      </c>
      <c r="L51" s="64" t="s">
        <v>520</v>
      </c>
      <c r="M51" s="64" t="s">
        <v>520</v>
      </c>
      <c r="N51" s="64" t="s">
        <v>520</v>
      </c>
      <c r="O51" s="65" t="s">
        <v>520</v>
      </c>
      <c r="P51" s="48"/>
      <c r="Q51" s="48"/>
      <c r="R51" s="48"/>
      <c r="S51" s="48"/>
      <c r="T51" s="48"/>
      <c r="U51" s="48"/>
    </row>
    <row r="52" spans="1:21" ht="30.75" customHeight="1" x14ac:dyDescent="0.15">
      <c r="A52" s="48"/>
      <c r="B52" s="1218" t="s">
        <v>18</v>
      </c>
      <c r="C52" s="1219"/>
      <c r="D52" s="66"/>
      <c r="E52" s="1216" t="s">
        <v>19</v>
      </c>
      <c r="F52" s="1216"/>
      <c r="G52" s="1216"/>
      <c r="H52" s="1216"/>
      <c r="I52" s="1216"/>
      <c r="J52" s="1217"/>
      <c r="K52" s="63">
        <v>565</v>
      </c>
      <c r="L52" s="64">
        <v>579</v>
      </c>
      <c r="M52" s="64">
        <v>601</v>
      </c>
      <c r="N52" s="64">
        <v>555</v>
      </c>
      <c r="O52" s="65">
        <v>585</v>
      </c>
      <c r="P52" s="48"/>
      <c r="Q52" s="48"/>
      <c r="R52" s="48"/>
      <c r="S52" s="48"/>
      <c r="T52" s="48"/>
      <c r="U52" s="48"/>
    </row>
    <row r="53" spans="1:21" ht="30.75" customHeight="1" thickBot="1" x14ac:dyDescent="0.2">
      <c r="A53" s="48"/>
      <c r="B53" s="1220" t="s">
        <v>20</v>
      </c>
      <c r="C53" s="1221"/>
      <c r="D53" s="67"/>
      <c r="E53" s="1222" t="s">
        <v>21</v>
      </c>
      <c r="F53" s="1222"/>
      <c r="G53" s="1222"/>
      <c r="H53" s="1222"/>
      <c r="I53" s="1222"/>
      <c r="J53" s="1223"/>
      <c r="K53" s="68">
        <v>147</v>
      </c>
      <c r="L53" s="69">
        <v>160</v>
      </c>
      <c r="M53" s="69">
        <v>170</v>
      </c>
      <c r="N53" s="69">
        <v>179</v>
      </c>
      <c r="O53" s="70">
        <v>217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580</v>
      </c>
      <c r="L56" s="80" t="s">
        <v>581</v>
      </c>
      <c r="M56" s="80" t="s">
        <v>582</v>
      </c>
      <c r="N56" s="80" t="s">
        <v>583</v>
      </c>
      <c r="O56" s="81" t="s">
        <v>584</v>
      </c>
      <c r="P56" s="48"/>
      <c r="Q56" s="48"/>
      <c r="R56" s="48"/>
      <c r="S56" s="48"/>
      <c r="T56" s="48"/>
      <c r="U56" s="48"/>
    </row>
    <row r="57" spans="1:21" ht="31.5" customHeight="1" x14ac:dyDescent="0.15">
      <c r="B57" s="1224" t="s">
        <v>24</v>
      </c>
      <c r="C57" s="1225"/>
      <c r="D57" s="1228" t="s">
        <v>25</v>
      </c>
      <c r="E57" s="1229"/>
      <c r="F57" s="1229"/>
      <c r="G57" s="1229"/>
      <c r="H57" s="1229"/>
      <c r="I57" s="1229"/>
      <c r="J57" s="1230"/>
      <c r="K57" s="82">
        <v>1073</v>
      </c>
      <c r="L57" s="83">
        <v>1407</v>
      </c>
      <c r="M57" s="83">
        <v>1290</v>
      </c>
      <c r="N57" s="83">
        <v>1118</v>
      </c>
      <c r="O57" s="84">
        <v>1360</v>
      </c>
    </row>
    <row r="58" spans="1:21" ht="31.5" customHeight="1" thickBot="1" x14ac:dyDescent="0.2">
      <c r="B58" s="1226"/>
      <c r="C58" s="1227"/>
      <c r="D58" s="1231" t="s">
        <v>26</v>
      </c>
      <c r="E58" s="1232"/>
      <c r="F58" s="1232"/>
      <c r="G58" s="1232"/>
      <c r="H58" s="1232"/>
      <c r="I58" s="1232"/>
      <c r="J58" s="1233"/>
      <c r="K58" s="85">
        <v>1</v>
      </c>
      <c r="L58" s="86">
        <v>142</v>
      </c>
      <c r="M58" s="86">
        <v>1</v>
      </c>
      <c r="N58" s="86">
        <v>266</v>
      </c>
      <c r="O58" s="87">
        <v>345</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5Y/5HG5VRSJBtMCHEH73agRewTMzrOOxxOtqKb0kPZBHZHMDI7BTohIIn2KJwmMhUBOg5dLMG5wdS1wyY74+Q==" saltValue="EFNCJXXZLV4ZQccNHYBcQ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33" zoomScale="70" zoomScaleNormal="70" zoomScaleSheetLayoutView="100" workbookViewId="0">
      <selection activeCell="DF50" sqref="DF50"/>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562</v>
      </c>
      <c r="J40" s="99" t="s">
        <v>563</v>
      </c>
      <c r="K40" s="99" t="s">
        <v>564</v>
      </c>
      <c r="L40" s="99" t="s">
        <v>565</v>
      </c>
      <c r="M40" s="100" t="s">
        <v>566</v>
      </c>
    </row>
    <row r="41" spans="2:13" ht="27.75" customHeight="1" x14ac:dyDescent="0.15">
      <c r="B41" s="1234" t="s">
        <v>29</v>
      </c>
      <c r="C41" s="1235"/>
      <c r="D41" s="101"/>
      <c r="E41" s="1240" t="s">
        <v>30</v>
      </c>
      <c r="F41" s="1240"/>
      <c r="G41" s="1240"/>
      <c r="H41" s="1241"/>
      <c r="I41" s="102">
        <v>6352</v>
      </c>
      <c r="J41" s="103">
        <v>6737</v>
      </c>
      <c r="K41" s="103">
        <v>6713</v>
      </c>
      <c r="L41" s="103">
        <v>6501</v>
      </c>
      <c r="M41" s="104">
        <v>6285</v>
      </c>
    </row>
    <row r="42" spans="2:13" ht="27.75" customHeight="1" x14ac:dyDescent="0.15">
      <c r="B42" s="1236"/>
      <c r="C42" s="1237"/>
      <c r="D42" s="105"/>
      <c r="E42" s="1242" t="s">
        <v>31</v>
      </c>
      <c r="F42" s="1242"/>
      <c r="G42" s="1242"/>
      <c r="H42" s="1243"/>
      <c r="I42" s="106" t="s">
        <v>520</v>
      </c>
      <c r="J42" s="107" t="s">
        <v>520</v>
      </c>
      <c r="K42" s="107" t="s">
        <v>520</v>
      </c>
      <c r="L42" s="107" t="s">
        <v>520</v>
      </c>
      <c r="M42" s="108" t="s">
        <v>520</v>
      </c>
    </row>
    <row r="43" spans="2:13" ht="27.75" customHeight="1" x14ac:dyDescent="0.15">
      <c r="B43" s="1236"/>
      <c r="C43" s="1237"/>
      <c r="D43" s="105"/>
      <c r="E43" s="1242" t="s">
        <v>32</v>
      </c>
      <c r="F43" s="1242"/>
      <c r="G43" s="1242"/>
      <c r="H43" s="1243"/>
      <c r="I43" s="106">
        <v>142</v>
      </c>
      <c r="J43" s="107">
        <v>122</v>
      </c>
      <c r="K43" s="107">
        <v>113</v>
      </c>
      <c r="L43" s="107">
        <v>88</v>
      </c>
      <c r="M43" s="108">
        <v>52</v>
      </c>
    </row>
    <row r="44" spans="2:13" ht="27.75" customHeight="1" x14ac:dyDescent="0.15">
      <c r="B44" s="1236"/>
      <c r="C44" s="1237"/>
      <c r="D44" s="105"/>
      <c r="E44" s="1242" t="s">
        <v>33</v>
      </c>
      <c r="F44" s="1242"/>
      <c r="G44" s="1242"/>
      <c r="H44" s="1243"/>
      <c r="I44" s="106">
        <v>196</v>
      </c>
      <c r="J44" s="107">
        <v>160</v>
      </c>
      <c r="K44" s="107">
        <v>132</v>
      </c>
      <c r="L44" s="107">
        <v>120</v>
      </c>
      <c r="M44" s="108">
        <v>106</v>
      </c>
    </row>
    <row r="45" spans="2:13" ht="27.75" customHeight="1" x14ac:dyDescent="0.15">
      <c r="B45" s="1236"/>
      <c r="C45" s="1237"/>
      <c r="D45" s="105"/>
      <c r="E45" s="1242" t="s">
        <v>34</v>
      </c>
      <c r="F45" s="1242"/>
      <c r="G45" s="1242"/>
      <c r="H45" s="1243"/>
      <c r="I45" s="106">
        <v>794</v>
      </c>
      <c r="J45" s="107">
        <v>937</v>
      </c>
      <c r="K45" s="107">
        <v>859</v>
      </c>
      <c r="L45" s="107">
        <v>477</v>
      </c>
      <c r="M45" s="108">
        <v>342</v>
      </c>
    </row>
    <row r="46" spans="2:13" ht="27.75" customHeight="1" x14ac:dyDescent="0.15">
      <c r="B46" s="1236"/>
      <c r="C46" s="1237"/>
      <c r="D46" s="109"/>
      <c r="E46" s="1242" t="s">
        <v>35</v>
      </c>
      <c r="F46" s="1242"/>
      <c r="G46" s="1242"/>
      <c r="H46" s="1243"/>
      <c r="I46" s="106" t="s">
        <v>520</v>
      </c>
      <c r="J46" s="107" t="s">
        <v>520</v>
      </c>
      <c r="K46" s="107" t="s">
        <v>520</v>
      </c>
      <c r="L46" s="107" t="s">
        <v>520</v>
      </c>
      <c r="M46" s="108" t="s">
        <v>520</v>
      </c>
    </row>
    <row r="47" spans="2:13" ht="27.75" customHeight="1" x14ac:dyDescent="0.15">
      <c r="B47" s="1236"/>
      <c r="C47" s="1237"/>
      <c r="D47" s="110"/>
      <c r="E47" s="1244" t="s">
        <v>36</v>
      </c>
      <c r="F47" s="1245"/>
      <c r="G47" s="1245"/>
      <c r="H47" s="1246"/>
      <c r="I47" s="106" t="s">
        <v>520</v>
      </c>
      <c r="J47" s="107" t="s">
        <v>520</v>
      </c>
      <c r="K47" s="107" t="s">
        <v>520</v>
      </c>
      <c r="L47" s="107" t="s">
        <v>520</v>
      </c>
      <c r="M47" s="108" t="s">
        <v>520</v>
      </c>
    </row>
    <row r="48" spans="2:13" ht="27.75" customHeight="1" x14ac:dyDescent="0.15">
      <c r="B48" s="1236"/>
      <c r="C48" s="1237"/>
      <c r="D48" s="105"/>
      <c r="E48" s="1242" t="s">
        <v>37</v>
      </c>
      <c r="F48" s="1242"/>
      <c r="G48" s="1242"/>
      <c r="H48" s="1243"/>
      <c r="I48" s="106" t="s">
        <v>520</v>
      </c>
      <c r="J48" s="107" t="s">
        <v>520</v>
      </c>
      <c r="K48" s="107" t="s">
        <v>520</v>
      </c>
      <c r="L48" s="107" t="s">
        <v>520</v>
      </c>
      <c r="M48" s="108" t="s">
        <v>520</v>
      </c>
    </row>
    <row r="49" spans="2:13" ht="27.75" customHeight="1" x14ac:dyDescent="0.15">
      <c r="B49" s="1238"/>
      <c r="C49" s="1239"/>
      <c r="D49" s="105"/>
      <c r="E49" s="1242" t="s">
        <v>38</v>
      </c>
      <c r="F49" s="1242"/>
      <c r="G49" s="1242"/>
      <c r="H49" s="1243"/>
      <c r="I49" s="106" t="s">
        <v>520</v>
      </c>
      <c r="J49" s="107" t="s">
        <v>520</v>
      </c>
      <c r="K49" s="107" t="s">
        <v>520</v>
      </c>
      <c r="L49" s="107" t="s">
        <v>520</v>
      </c>
      <c r="M49" s="108" t="s">
        <v>520</v>
      </c>
    </row>
    <row r="50" spans="2:13" ht="27.75" customHeight="1" x14ac:dyDescent="0.15">
      <c r="B50" s="1247" t="s">
        <v>39</v>
      </c>
      <c r="C50" s="1248"/>
      <c r="D50" s="111"/>
      <c r="E50" s="1242" t="s">
        <v>40</v>
      </c>
      <c r="F50" s="1242"/>
      <c r="G50" s="1242"/>
      <c r="H50" s="1243"/>
      <c r="I50" s="106">
        <v>6987</v>
      </c>
      <c r="J50" s="107">
        <v>7135</v>
      </c>
      <c r="K50" s="107">
        <v>7066</v>
      </c>
      <c r="L50" s="107">
        <v>7189</v>
      </c>
      <c r="M50" s="108">
        <v>7034</v>
      </c>
    </row>
    <row r="51" spans="2:13" ht="27.75" customHeight="1" x14ac:dyDescent="0.15">
      <c r="B51" s="1236"/>
      <c r="C51" s="1237"/>
      <c r="D51" s="105"/>
      <c r="E51" s="1242" t="s">
        <v>41</v>
      </c>
      <c r="F51" s="1242"/>
      <c r="G51" s="1242"/>
      <c r="H51" s="1243"/>
      <c r="I51" s="106">
        <v>241</v>
      </c>
      <c r="J51" s="107">
        <v>206</v>
      </c>
      <c r="K51" s="107">
        <v>306</v>
      </c>
      <c r="L51" s="107">
        <v>296</v>
      </c>
      <c r="M51" s="108">
        <v>239</v>
      </c>
    </row>
    <row r="52" spans="2:13" ht="27.75" customHeight="1" x14ac:dyDescent="0.15">
      <c r="B52" s="1238"/>
      <c r="C52" s="1239"/>
      <c r="D52" s="105"/>
      <c r="E52" s="1242" t="s">
        <v>42</v>
      </c>
      <c r="F52" s="1242"/>
      <c r="G52" s="1242"/>
      <c r="H52" s="1243"/>
      <c r="I52" s="106">
        <v>5243</v>
      </c>
      <c r="J52" s="107">
        <v>5440</v>
      </c>
      <c r="K52" s="107">
        <v>5395</v>
      </c>
      <c r="L52" s="107">
        <v>5252</v>
      </c>
      <c r="M52" s="108">
        <v>5143</v>
      </c>
    </row>
    <row r="53" spans="2:13" ht="27.75" customHeight="1" thickBot="1" x14ac:dyDescent="0.2">
      <c r="B53" s="1249" t="s">
        <v>43</v>
      </c>
      <c r="C53" s="1250"/>
      <c r="D53" s="112"/>
      <c r="E53" s="1251" t="s">
        <v>44</v>
      </c>
      <c r="F53" s="1251"/>
      <c r="G53" s="1251"/>
      <c r="H53" s="1252"/>
      <c r="I53" s="113">
        <v>-4987</v>
      </c>
      <c r="J53" s="114">
        <v>-4826</v>
      </c>
      <c r="K53" s="114">
        <v>-4951</v>
      </c>
      <c r="L53" s="114">
        <v>-5550</v>
      </c>
      <c r="M53" s="115">
        <v>-5633</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5mGNfWKHsH6OJ6J7JVYbLoD7sUwbpwS95aBT8A94tkJZq5oBZ3aMoq2VeDnLZJo92AFIFdHdHfKIVlZJRQLL2Q==" saltValue="z0pzwklf+prHseyHhsQ70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election activeCell="DF50" sqref="DF5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564</v>
      </c>
      <c r="G54" s="124" t="s">
        <v>565</v>
      </c>
      <c r="H54" s="125" t="s">
        <v>566</v>
      </c>
    </row>
    <row r="55" spans="2:8" ht="52.5" customHeight="1" x14ac:dyDescent="0.15">
      <c r="B55" s="126"/>
      <c r="C55" s="1261" t="s">
        <v>47</v>
      </c>
      <c r="D55" s="1261"/>
      <c r="E55" s="1262"/>
      <c r="F55" s="127">
        <v>1477</v>
      </c>
      <c r="G55" s="127">
        <v>1322</v>
      </c>
      <c r="H55" s="128">
        <v>1199</v>
      </c>
    </row>
    <row r="56" spans="2:8" ht="52.5" customHeight="1" x14ac:dyDescent="0.15">
      <c r="B56" s="129"/>
      <c r="C56" s="1263" t="s">
        <v>48</v>
      </c>
      <c r="D56" s="1263"/>
      <c r="E56" s="1264"/>
      <c r="F56" s="130">
        <v>1118</v>
      </c>
      <c r="G56" s="130">
        <v>1360</v>
      </c>
      <c r="H56" s="131">
        <v>1476</v>
      </c>
    </row>
    <row r="57" spans="2:8" ht="53.25" customHeight="1" x14ac:dyDescent="0.15">
      <c r="B57" s="129"/>
      <c r="C57" s="1265" t="s">
        <v>49</v>
      </c>
      <c r="D57" s="1265"/>
      <c r="E57" s="1266"/>
      <c r="F57" s="132">
        <v>4272</v>
      </c>
      <c r="G57" s="132">
        <v>4286</v>
      </c>
      <c r="H57" s="133">
        <v>4108</v>
      </c>
    </row>
    <row r="58" spans="2:8" ht="45.75" customHeight="1" x14ac:dyDescent="0.15">
      <c r="B58" s="134"/>
      <c r="C58" s="1253" t="s">
        <v>615</v>
      </c>
      <c r="D58" s="1254"/>
      <c r="E58" s="1255"/>
      <c r="F58" s="135">
        <v>3461</v>
      </c>
      <c r="G58" s="135">
        <v>3386</v>
      </c>
      <c r="H58" s="136">
        <v>3164</v>
      </c>
    </row>
    <row r="59" spans="2:8" ht="45.75" customHeight="1" x14ac:dyDescent="0.15">
      <c r="B59" s="134"/>
      <c r="C59" s="1253" t="s">
        <v>616</v>
      </c>
      <c r="D59" s="1254"/>
      <c r="E59" s="1255"/>
      <c r="F59" s="135">
        <v>467</v>
      </c>
      <c r="G59" s="135">
        <v>506</v>
      </c>
      <c r="H59" s="136">
        <v>553</v>
      </c>
    </row>
    <row r="60" spans="2:8" ht="45.75" customHeight="1" x14ac:dyDescent="0.15">
      <c r="B60" s="134"/>
      <c r="C60" s="1253" t="s">
        <v>617</v>
      </c>
      <c r="D60" s="1254"/>
      <c r="E60" s="1255"/>
      <c r="F60" s="135">
        <v>197</v>
      </c>
      <c r="G60" s="135">
        <v>197</v>
      </c>
      <c r="H60" s="136">
        <v>197</v>
      </c>
    </row>
    <row r="61" spans="2:8" ht="45.75" customHeight="1" x14ac:dyDescent="0.15">
      <c r="B61" s="134"/>
      <c r="C61" s="1253" t="s">
        <v>618</v>
      </c>
      <c r="D61" s="1254"/>
      <c r="E61" s="1255"/>
      <c r="F61" s="135">
        <v>57</v>
      </c>
      <c r="G61" s="135">
        <v>57</v>
      </c>
      <c r="H61" s="136">
        <v>57</v>
      </c>
    </row>
    <row r="62" spans="2:8" ht="45.75" customHeight="1" thickBot="1" x14ac:dyDescent="0.2">
      <c r="B62" s="137"/>
      <c r="C62" s="1256" t="s">
        <v>619</v>
      </c>
      <c r="D62" s="1257"/>
      <c r="E62" s="1258"/>
      <c r="F62" s="138">
        <v>28</v>
      </c>
      <c r="G62" s="138">
        <v>28</v>
      </c>
      <c r="H62" s="139">
        <v>28</v>
      </c>
    </row>
    <row r="63" spans="2:8" ht="52.5" customHeight="1" thickBot="1" x14ac:dyDescent="0.2">
      <c r="B63" s="140"/>
      <c r="C63" s="1259" t="s">
        <v>50</v>
      </c>
      <c r="D63" s="1259"/>
      <c r="E63" s="1260"/>
      <c r="F63" s="141">
        <v>6867</v>
      </c>
      <c r="G63" s="141">
        <v>6968</v>
      </c>
      <c r="H63" s="142">
        <v>6782</v>
      </c>
    </row>
    <row r="64" spans="2:8" ht="15" customHeight="1" x14ac:dyDescent="0.15"/>
    <row r="65" ht="0" hidden="1" customHeight="1" x14ac:dyDescent="0.15"/>
    <row r="66" ht="0" hidden="1" customHeight="1" x14ac:dyDescent="0.15"/>
  </sheetData>
  <sheetProtection algorithmName="SHA-512" hashValue="zyv/GHsOyNwDLW8OMsCSlgEreYUr3gn+GmbIH9HTfU9878Hb5tI3vSRWKMJzohshi1BJn2WpnGUMg8SdI9wnxA==" saltValue="QbFkKQ0S2yD98goBfbij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S56" zoomScale="70" zoomScaleNormal="70" zoomScaleSheetLayoutView="55" workbookViewId="0">
      <selection activeCell="BX73" sqref="BX73:CE74"/>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622</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622</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623</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624</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625</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626</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562</v>
      </c>
      <c r="BQ50" s="1301"/>
      <c r="BR50" s="1301"/>
      <c r="BS50" s="1301"/>
      <c r="BT50" s="1301"/>
      <c r="BU50" s="1301"/>
      <c r="BV50" s="1301"/>
      <c r="BW50" s="1301"/>
      <c r="BX50" s="1301" t="s">
        <v>563</v>
      </c>
      <c r="BY50" s="1301"/>
      <c r="BZ50" s="1301"/>
      <c r="CA50" s="1301"/>
      <c r="CB50" s="1301"/>
      <c r="CC50" s="1301"/>
      <c r="CD50" s="1301"/>
      <c r="CE50" s="1301"/>
      <c r="CF50" s="1301" t="s">
        <v>564</v>
      </c>
      <c r="CG50" s="1301"/>
      <c r="CH50" s="1301"/>
      <c r="CI50" s="1301"/>
      <c r="CJ50" s="1301"/>
      <c r="CK50" s="1301"/>
      <c r="CL50" s="1301"/>
      <c r="CM50" s="1301"/>
      <c r="CN50" s="1301" t="s">
        <v>565</v>
      </c>
      <c r="CO50" s="1301"/>
      <c r="CP50" s="1301"/>
      <c r="CQ50" s="1301"/>
      <c r="CR50" s="1301"/>
      <c r="CS50" s="1301"/>
      <c r="CT50" s="1301"/>
      <c r="CU50" s="1301"/>
      <c r="CV50" s="1301" t="s">
        <v>566</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627</v>
      </c>
      <c r="AO51" s="1305"/>
      <c r="AP51" s="1305"/>
      <c r="AQ51" s="1305"/>
      <c r="AR51" s="1305"/>
      <c r="AS51" s="1305"/>
      <c r="AT51" s="1305"/>
      <c r="AU51" s="1305"/>
      <c r="AV51" s="1305"/>
      <c r="AW51" s="1305"/>
      <c r="AX51" s="1305"/>
      <c r="AY51" s="1305"/>
      <c r="AZ51" s="1305"/>
      <c r="BA51" s="1305"/>
      <c r="BB51" s="1305" t="s">
        <v>628</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629</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67.599999999999994</v>
      </c>
      <c r="BY53" s="1307"/>
      <c r="BZ53" s="1307"/>
      <c r="CA53" s="1307"/>
      <c r="CB53" s="1307"/>
      <c r="CC53" s="1307"/>
      <c r="CD53" s="1307"/>
      <c r="CE53" s="1307"/>
      <c r="CF53" s="1307">
        <v>70.7</v>
      </c>
      <c r="CG53" s="1307"/>
      <c r="CH53" s="1307"/>
      <c r="CI53" s="1307"/>
      <c r="CJ53" s="1307"/>
      <c r="CK53" s="1307"/>
      <c r="CL53" s="1307"/>
      <c r="CM53" s="1307"/>
      <c r="CN53" s="1307">
        <v>71.8</v>
      </c>
      <c r="CO53" s="1307"/>
      <c r="CP53" s="1307"/>
      <c r="CQ53" s="1307"/>
      <c r="CR53" s="1307"/>
      <c r="CS53" s="1307"/>
      <c r="CT53" s="1307"/>
      <c r="CU53" s="1307"/>
      <c r="CV53" s="1307">
        <v>72.8</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630</v>
      </c>
      <c r="AO55" s="1301"/>
      <c r="AP55" s="1301"/>
      <c r="AQ55" s="1301"/>
      <c r="AR55" s="1301"/>
      <c r="AS55" s="1301"/>
      <c r="AT55" s="1301"/>
      <c r="AU55" s="1301"/>
      <c r="AV55" s="1301"/>
      <c r="AW55" s="1301"/>
      <c r="AX55" s="1301"/>
      <c r="AY55" s="1301"/>
      <c r="AZ55" s="1301"/>
      <c r="BA55" s="1301"/>
      <c r="BB55" s="1305" t="s">
        <v>628</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0</v>
      </c>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629</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55.3</v>
      </c>
      <c r="BY57" s="1307"/>
      <c r="BZ57" s="1307"/>
      <c r="CA57" s="1307"/>
      <c r="CB57" s="1307"/>
      <c r="CC57" s="1307"/>
      <c r="CD57" s="1307"/>
      <c r="CE57" s="1307"/>
      <c r="CF57" s="1307">
        <v>56.3</v>
      </c>
      <c r="CG57" s="1307"/>
      <c r="CH57" s="1307"/>
      <c r="CI57" s="1307"/>
      <c r="CJ57" s="1307"/>
      <c r="CK57" s="1307"/>
      <c r="CL57" s="1307"/>
      <c r="CM57" s="1307"/>
      <c r="CN57" s="1307">
        <v>58.3</v>
      </c>
      <c r="CO57" s="1307"/>
      <c r="CP57" s="1307"/>
      <c r="CQ57" s="1307"/>
      <c r="CR57" s="1307"/>
      <c r="CS57" s="1307"/>
      <c r="CT57" s="1307"/>
      <c r="CU57" s="1307"/>
      <c r="CV57" s="1307">
        <v>59</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631</v>
      </c>
    </row>
    <row r="64" spans="1:109" x14ac:dyDescent="0.15">
      <c r="B64" s="1276"/>
      <c r="G64" s="1283"/>
      <c r="I64" s="1317"/>
      <c r="J64" s="1317"/>
      <c r="K64" s="1317"/>
      <c r="L64" s="1317"/>
      <c r="M64" s="1317"/>
      <c r="N64" s="1318"/>
      <c r="AM64" s="1283"/>
      <c r="AN64" s="1283" t="s">
        <v>624</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632</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626</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562</v>
      </c>
      <c r="BQ72" s="1301"/>
      <c r="BR72" s="1301"/>
      <c r="BS72" s="1301"/>
      <c r="BT72" s="1301"/>
      <c r="BU72" s="1301"/>
      <c r="BV72" s="1301"/>
      <c r="BW72" s="1301"/>
      <c r="BX72" s="1301" t="s">
        <v>563</v>
      </c>
      <c r="BY72" s="1301"/>
      <c r="BZ72" s="1301"/>
      <c r="CA72" s="1301"/>
      <c r="CB72" s="1301"/>
      <c r="CC72" s="1301"/>
      <c r="CD72" s="1301"/>
      <c r="CE72" s="1301"/>
      <c r="CF72" s="1301" t="s">
        <v>564</v>
      </c>
      <c r="CG72" s="1301"/>
      <c r="CH72" s="1301"/>
      <c r="CI72" s="1301"/>
      <c r="CJ72" s="1301"/>
      <c r="CK72" s="1301"/>
      <c r="CL72" s="1301"/>
      <c r="CM72" s="1301"/>
      <c r="CN72" s="1301" t="s">
        <v>565</v>
      </c>
      <c r="CO72" s="1301"/>
      <c r="CP72" s="1301"/>
      <c r="CQ72" s="1301"/>
      <c r="CR72" s="1301"/>
      <c r="CS72" s="1301"/>
      <c r="CT72" s="1301"/>
      <c r="CU72" s="1301"/>
      <c r="CV72" s="1301" t="s">
        <v>566</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627</v>
      </c>
      <c r="AO73" s="1305"/>
      <c r="AP73" s="1305"/>
      <c r="AQ73" s="1305"/>
      <c r="AR73" s="1305"/>
      <c r="AS73" s="1305"/>
      <c r="AT73" s="1305"/>
      <c r="AU73" s="1305"/>
      <c r="AV73" s="1305"/>
      <c r="AW73" s="1305"/>
      <c r="AX73" s="1305"/>
      <c r="AY73" s="1305"/>
      <c r="AZ73" s="1305"/>
      <c r="BA73" s="1305"/>
      <c r="BB73" s="1305" t="s">
        <v>628</v>
      </c>
      <c r="BC73" s="1305"/>
      <c r="BD73" s="1305"/>
      <c r="BE73" s="1305"/>
      <c r="BF73" s="1305"/>
      <c r="BG73" s="1305"/>
      <c r="BH73" s="1305"/>
      <c r="BI73" s="1305"/>
      <c r="BJ73" s="1305"/>
      <c r="BK73" s="1305"/>
      <c r="BL73" s="1305"/>
      <c r="BM73" s="1305"/>
      <c r="BN73" s="1305"/>
      <c r="BO73" s="1305"/>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633</v>
      </c>
      <c r="BC75" s="1305"/>
      <c r="BD75" s="1305"/>
      <c r="BE75" s="1305"/>
      <c r="BF75" s="1305"/>
      <c r="BG75" s="1305"/>
      <c r="BH75" s="1305"/>
      <c r="BI75" s="1305"/>
      <c r="BJ75" s="1305"/>
      <c r="BK75" s="1305"/>
      <c r="BL75" s="1305"/>
      <c r="BM75" s="1305"/>
      <c r="BN75" s="1305"/>
      <c r="BO75" s="1305"/>
      <c r="BP75" s="1307">
        <v>5.0999999999999996</v>
      </c>
      <c r="BQ75" s="1307"/>
      <c r="BR75" s="1307"/>
      <c r="BS75" s="1307"/>
      <c r="BT75" s="1307"/>
      <c r="BU75" s="1307"/>
      <c r="BV75" s="1307"/>
      <c r="BW75" s="1307"/>
      <c r="BX75" s="1307">
        <v>4.4000000000000004</v>
      </c>
      <c r="BY75" s="1307"/>
      <c r="BZ75" s="1307"/>
      <c r="CA75" s="1307"/>
      <c r="CB75" s="1307"/>
      <c r="CC75" s="1307"/>
      <c r="CD75" s="1307"/>
      <c r="CE75" s="1307"/>
      <c r="CF75" s="1307">
        <v>4.4000000000000004</v>
      </c>
      <c r="CG75" s="1307"/>
      <c r="CH75" s="1307"/>
      <c r="CI75" s="1307"/>
      <c r="CJ75" s="1307"/>
      <c r="CK75" s="1307"/>
      <c r="CL75" s="1307"/>
      <c r="CM75" s="1307"/>
      <c r="CN75" s="1307">
        <v>4.7</v>
      </c>
      <c r="CO75" s="1307"/>
      <c r="CP75" s="1307"/>
      <c r="CQ75" s="1307"/>
      <c r="CR75" s="1307"/>
      <c r="CS75" s="1307"/>
      <c r="CT75" s="1307"/>
      <c r="CU75" s="1307"/>
      <c r="CV75" s="1307">
        <v>5.4</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630</v>
      </c>
      <c r="AO77" s="1301"/>
      <c r="AP77" s="1301"/>
      <c r="AQ77" s="1301"/>
      <c r="AR77" s="1301"/>
      <c r="AS77" s="1301"/>
      <c r="AT77" s="1301"/>
      <c r="AU77" s="1301"/>
      <c r="AV77" s="1301"/>
      <c r="AW77" s="1301"/>
      <c r="AX77" s="1301"/>
      <c r="AY77" s="1301"/>
      <c r="AZ77" s="1301"/>
      <c r="BA77" s="1301"/>
      <c r="BB77" s="1305" t="s">
        <v>628</v>
      </c>
      <c r="BC77" s="1305"/>
      <c r="BD77" s="1305"/>
      <c r="BE77" s="1305"/>
      <c r="BF77" s="1305"/>
      <c r="BG77" s="1305"/>
      <c r="BH77" s="1305"/>
      <c r="BI77" s="1305"/>
      <c r="BJ77" s="1305"/>
      <c r="BK77" s="1305"/>
      <c r="BL77" s="1305"/>
      <c r="BM77" s="1305"/>
      <c r="BN77" s="1305"/>
      <c r="BO77" s="1305"/>
      <c r="BP77" s="1307">
        <v>54</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633</v>
      </c>
      <c r="BC79" s="1305"/>
      <c r="BD79" s="1305"/>
      <c r="BE79" s="1305"/>
      <c r="BF79" s="1305"/>
      <c r="BG79" s="1305"/>
      <c r="BH79" s="1305"/>
      <c r="BI79" s="1305"/>
      <c r="BJ79" s="1305"/>
      <c r="BK79" s="1305"/>
      <c r="BL79" s="1305"/>
      <c r="BM79" s="1305"/>
      <c r="BN79" s="1305"/>
      <c r="BO79" s="1305"/>
      <c r="BP79" s="1307">
        <v>11.5</v>
      </c>
      <c r="BQ79" s="1307"/>
      <c r="BR79" s="1307"/>
      <c r="BS79" s="1307"/>
      <c r="BT79" s="1307"/>
      <c r="BU79" s="1307"/>
      <c r="BV79" s="1307"/>
      <c r="BW79" s="1307"/>
      <c r="BX79" s="1307">
        <v>8.6</v>
      </c>
      <c r="BY79" s="1307"/>
      <c r="BZ79" s="1307"/>
      <c r="CA79" s="1307"/>
      <c r="CB79" s="1307"/>
      <c r="CC79" s="1307"/>
      <c r="CD79" s="1307"/>
      <c r="CE79" s="1307"/>
      <c r="CF79" s="1307">
        <v>8.5</v>
      </c>
      <c r="CG79" s="1307"/>
      <c r="CH79" s="1307"/>
      <c r="CI79" s="1307"/>
      <c r="CJ79" s="1307"/>
      <c r="CK79" s="1307"/>
      <c r="CL79" s="1307"/>
      <c r="CM79" s="1307"/>
      <c r="CN79" s="1307">
        <v>8.5</v>
      </c>
      <c r="CO79" s="1307"/>
      <c r="CP79" s="1307"/>
      <c r="CQ79" s="1307"/>
      <c r="CR79" s="1307"/>
      <c r="CS79" s="1307"/>
      <c r="CT79" s="1307"/>
      <c r="CU79" s="1307"/>
      <c r="CV79" s="1307">
        <v>8.6</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vPcDkdb1BDe5yu1XUpQwyGxKiBP2OTLjZB8+NN4CE3mLWkUou7w/oXeSYc4pDUI+SZR50rI8SIN7fzhZfU43Hg==" saltValue="bCw8MBgjUiKhp2VY7qwfl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C94" zoomScale="70" zoomScaleNormal="70" workbookViewId="0">
      <selection activeCell="BX73" sqref="BX73:CE74"/>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3Ex2YnlK2O/5A4TxDj1VTuaEMLQ1ROx92dcV8xlV7wrhn2xvEFTJvHAgID93DXIi19uhKNduuhIHdgCsGAP+kA==" saltValue="N9xjIyr3EXHcS2Ae5c0Fh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9" zoomScale="70" zoomScaleNormal="70" zoomScaleSheetLayoutView="55" workbookViewId="0">
      <selection activeCell="BX73" sqref="BX73:CE74"/>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3V+6u6HgWunYJC1ODBlOjfrrUovi38qRJ3JmVJKzX1GwfFMltGE8T7tVK2yBcaRPoMkrV1TrFlOZOtP7GzUuvg==" saltValue="alAGP6JPa4RnN1ewQuMZq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559</v>
      </c>
      <c r="G2" s="156"/>
      <c r="H2" s="157"/>
    </row>
    <row r="3" spans="1:8" x14ac:dyDescent="0.15">
      <c r="A3" s="153" t="s">
        <v>552</v>
      </c>
      <c r="B3" s="158"/>
      <c r="C3" s="159"/>
      <c r="D3" s="160">
        <v>148968</v>
      </c>
      <c r="E3" s="161"/>
      <c r="F3" s="162">
        <v>132212</v>
      </c>
      <c r="G3" s="163"/>
      <c r="H3" s="164"/>
    </row>
    <row r="4" spans="1:8" x14ac:dyDescent="0.15">
      <c r="A4" s="165"/>
      <c r="B4" s="166"/>
      <c r="C4" s="167"/>
      <c r="D4" s="168">
        <v>101496</v>
      </c>
      <c r="E4" s="169"/>
      <c r="F4" s="170">
        <v>67114</v>
      </c>
      <c r="G4" s="171"/>
      <c r="H4" s="172"/>
    </row>
    <row r="5" spans="1:8" x14ac:dyDescent="0.15">
      <c r="A5" s="153" t="s">
        <v>554</v>
      </c>
      <c r="B5" s="158"/>
      <c r="C5" s="159"/>
      <c r="D5" s="160">
        <v>188029</v>
      </c>
      <c r="E5" s="161"/>
      <c r="F5" s="162">
        <v>162193</v>
      </c>
      <c r="G5" s="163"/>
      <c r="H5" s="164"/>
    </row>
    <row r="6" spans="1:8" x14ac:dyDescent="0.15">
      <c r="A6" s="165"/>
      <c r="B6" s="166"/>
      <c r="C6" s="167"/>
      <c r="D6" s="168">
        <v>157596</v>
      </c>
      <c r="E6" s="169"/>
      <c r="F6" s="170">
        <v>79985</v>
      </c>
      <c r="G6" s="171"/>
      <c r="H6" s="172"/>
    </row>
    <row r="7" spans="1:8" x14ac:dyDescent="0.15">
      <c r="A7" s="153" t="s">
        <v>555</v>
      </c>
      <c r="B7" s="158"/>
      <c r="C7" s="159"/>
      <c r="D7" s="160">
        <v>136954</v>
      </c>
      <c r="E7" s="161"/>
      <c r="F7" s="162">
        <v>168868</v>
      </c>
      <c r="G7" s="163"/>
      <c r="H7" s="164"/>
    </row>
    <row r="8" spans="1:8" x14ac:dyDescent="0.15">
      <c r="A8" s="165"/>
      <c r="B8" s="166"/>
      <c r="C8" s="167"/>
      <c r="D8" s="168">
        <v>76479</v>
      </c>
      <c r="E8" s="169"/>
      <c r="F8" s="170">
        <v>79360</v>
      </c>
      <c r="G8" s="171"/>
      <c r="H8" s="172"/>
    </row>
    <row r="9" spans="1:8" x14ac:dyDescent="0.15">
      <c r="A9" s="153" t="s">
        <v>556</v>
      </c>
      <c r="B9" s="158"/>
      <c r="C9" s="159"/>
      <c r="D9" s="160">
        <v>121952</v>
      </c>
      <c r="E9" s="161"/>
      <c r="F9" s="162">
        <v>202870</v>
      </c>
      <c r="G9" s="163"/>
      <c r="H9" s="164"/>
    </row>
    <row r="10" spans="1:8" x14ac:dyDescent="0.15">
      <c r="A10" s="165"/>
      <c r="B10" s="166"/>
      <c r="C10" s="167"/>
      <c r="D10" s="168">
        <v>71378</v>
      </c>
      <c r="E10" s="169"/>
      <c r="F10" s="170">
        <v>79735</v>
      </c>
      <c r="G10" s="171"/>
      <c r="H10" s="172"/>
    </row>
    <row r="11" spans="1:8" x14ac:dyDescent="0.15">
      <c r="A11" s="153" t="s">
        <v>557</v>
      </c>
      <c r="B11" s="158"/>
      <c r="C11" s="159"/>
      <c r="D11" s="160">
        <v>129340</v>
      </c>
      <c r="E11" s="161"/>
      <c r="F11" s="162">
        <v>167497</v>
      </c>
      <c r="G11" s="163"/>
      <c r="H11" s="164"/>
    </row>
    <row r="12" spans="1:8" x14ac:dyDescent="0.15">
      <c r="A12" s="165"/>
      <c r="B12" s="166"/>
      <c r="C12" s="173"/>
      <c r="D12" s="168">
        <v>93688</v>
      </c>
      <c r="E12" s="169"/>
      <c r="F12" s="170">
        <v>82571</v>
      </c>
      <c r="G12" s="171"/>
      <c r="H12" s="172"/>
    </row>
    <row r="13" spans="1:8" x14ac:dyDescent="0.15">
      <c r="A13" s="153"/>
      <c r="B13" s="158"/>
      <c r="C13" s="174"/>
      <c r="D13" s="175">
        <v>145049</v>
      </c>
      <c r="E13" s="176"/>
      <c r="F13" s="177">
        <v>166728</v>
      </c>
      <c r="G13" s="178"/>
      <c r="H13" s="164"/>
    </row>
    <row r="14" spans="1:8" x14ac:dyDescent="0.15">
      <c r="A14" s="165"/>
      <c r="B14" s="166"/>
      <c r="C14" s="167"/>
      <c r="D14" s="168">
        <v>100127</v>
      </c>
      <c r="E14" s="169"/>
      <c r="F14" s="170">
        <v>77753</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8.58</v>
      </c>
      <c r="C19" s="179">
        <f>ROUND(VALUE(SUBSTITUTE(実質収支比率等に係る経年分析!G$48,"▲","-")),2)</f>
        <v>9.1199999999999992</v>
      </c>
      <c r="D19" s="179">
        <f>ROUND(VALUE(SUBSTITUTE(実質収支比率等に係る経年分析!H$48,"▲","-")),2)</f>
        <v>9.36</v>
      </c>
      <c r="E19" s="179">
        <f>ROUND(VALUE(SUBSTITUTE(実質収支比率等に係る経年分析!I$48,"▲","-")),2)</f>
        <v>10.27</v>
      </c>
      <c r="F19" s="179">
        <f>ROUND(VALUE(SUBSTITUTE(実質収支比率等に係る経年分析!J$48,"▲","-")),2)</f>
        <v>9.1199999999999992</v>
      </c>
    </row>
    <row r="20" spans="1:11" x14ac:dyDescent="0.15">
      <c r="A20" s="179" t="s">
        <v>54</v>
      </c>
      <c r="B20" s="179">
        <f>ROUND(VALUE(SUBSTITUTE(実質収支比率等に係る経年分析!F$47,"▲","-")),2)</f>
        <v>30.08</v>
      </c>
      <c r="C20" s="179">
        <f>ROUND(VALUE(SUBSTITUTE(実質収支比率等に係る経年分析!G$47,"▲","-")),2)</f>
        <v>30.95</v>
      </c>
      <c r="D20" s="179">
        <f>ROUND(VALUE(SUBSTITUTE(実質収支比率等に係る経年分析!H$47,"▲","-")),2)</f>
        <v>35.76</v>
      </c>
      <c r="E20" s="179">
        <f>ROUND(VALUE(SUBSTITUTE(実質収支比率等に係る経年分析!I$47,"▲","-")),2)</f>
        <v>32.950000000000003</v>
      </c>
      <c r="F20" s="179">
        <f>ROUND(VALUE(SUBSTITUTE(実質収支比率等に係る経年分析!J$47,"▲","-")),2)</f>
        <v>30.12</v>
      </c>
    </row>
    <row r="21" spans="1:11" x14ac:dyDescent="0.15">
      <c r="A21" s="179" t="s">
        <v>55</v>
      </c>
      <c r="B21" s="179">
        <f>IF(ISNUMBER(VALUE(SUBSTITUTE(実質収支比率等に係る経年分析!F$49,"▲","-"))),ROUND(VALUE(SUBSTITUTE(実質収支比率等に係る経年分析!F$49,"▲","-")),2),NA())</f>
        <v>-1.23</v>
      </c>
      <c r="C21" s="179">
        <f>IF(ISNUMBER(VALUE(SUBSTITUTE(実質収支比率等に係る経年分析!G$49,"▲","-"))),ROUND(VALUE(SUBSTITUTE(実質収支比率等に係る経年分析!G$49,"▲","-")),2),NA())</f>
        <v>-1.85</v>
      </c>
      <c r="D21" s="179">
        <f>IF(ISNUMBER(VALUE(SUBSTITUTE(実質収支比率等に係る経年分析!H$49,"▲","-"))),ROUND(VALUE(SUBSTITUTE(実質収支比率等に係る経年分析!H$49,"▲","-")),2),NA())</f>
        <v>0.19</v>
      </c>
      <c r="E21" s="179">
        <f>IF(ISNUMBER(VALUE(SUBSTITUTE(実質収支比率等に係る経年分析!I$49,"▲","-"))),ROUND(VALUE(SUBSTITUTE(実質収支比率等に係る経年分析!I$49,"▲","-")),2),NA())</f>
        <v>-8.01</v>
      </c>
      <c r="F21" s="179">
        <f>IF(ISNUMBER(VALUE(SUBSTITUTE(実質収支比率等に係る経年分析!J$49,"▲","-"))),ROUND(VALUE(SUBSTITUTE(実質収支比率等に係る経年分析!J$49,"▲","-")),2),NA())</f>
        <v>-9.49</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介護サービス事業特別会計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0.05</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0.04</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飯田高原診療所特別会計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0.04</v>
      </c>
    </row>
    <row r="33" spans="1:16" x14ac:dyDescent="0.15">
      <c r="A33" s="180" t="str">
        <f>IF(連結実質赤字比率に係る赤字・黒字の構成分析!C$37="",NA(),連結実質赤字比率に係る赤字・黒字の構成分析!C$37)</f>
        <v>水道特別会計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0.77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0.49</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2.0299999999999998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1.95</v>
      </c>
    </row>
    <row r="35" spans="1:16" x14ac:dyDescent="0.15">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1.21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1.67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1.97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2.2000000000000002</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8.52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9.02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9.31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10.210000000000001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9.07</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565</v>
      </c>
      <c r="E42" s="181"/>
      <c r="F42" s="181"/>
      <c r="G42" s="181">
        <f>'実質公債費比率（分子）の構造'!L$52</f>
        <v>579</v>
      </c>
      <c r="H42" s="181"/>
      <c r="I42" s="181"/>
      <c r="J42" s="181">
        <f>'実質公債費比率（分子）の構造'!M$52</f>
        <v>601</v>
      </c>
      <c r="K42" s="181"/>
      <c r="L42" s="181"/>
      <c r="M42" s="181">
        <f>'実質公債費比率（分子）の構造'!N$52</f>
        <v>555</v>
      </c>
      <c r="N42" s="181"/>
      <c r="O42" s="181"/>
      <c r="P42" s="181">
        <f>'実質公債費比率（分子）の構造'!O$52</f>
        <v>585</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41</v>
      </c>
      <c r="C45" s="181"/>
      <c r="D45" s="181"/>
      <c r="E45" s="181">
        <f>'実質公債費比率（分子）の構造'!L$49</f>
        <v>34</v>
      </c>
      <c r="F45" s="181"/>
      <c r="G45" s="181"/>
      <c r="H45" s="181">
        <f>'実質公債費比率（分子）の構造'!M$49</f>
        <v>28</v>
      </c>
      <c r="I45" s="181"/>
      <c r="J45" s="181"/>
      <c r="K45" s="181">
        <f>'実質公債費比率（分子）の構造'!N$49</f>
        <v>28</v>
      </c>
      <c r="L45" s="181"/>
      <c r="M45" s="181"/>
      <c r="N45" s="181">
        <f>'実質公債費比率（分子）の構造'!O$49</f>
        <v>28</v>
      </c>
      <c r="O45" s="181"/>
      <c r="P45" s="181"/>
    </row>
    <row r="46" spans="1:16" x14ac:dyDescent="0.15">
      <c r="A46" s="181" t="s">
        <v>66</v>
      </c>
      <c r="B46" s="181">
        <f>'実質公債費比率（分子）の構造'!K$48</f>
        <v>18</v>
      </c>
      <c r="C46" s="181"/>
      <c r="D46" s="181"/>
      <c r="E46" s="181">
        <f>'実質公債費比率（分子）の構造'!L$48</f>
        <v>11</v>
      </c>
      <c r="F46" s="181"/>
      <c r="G46" s="181"/>
      <c r="H46" s="181">
        <f>'実質公債費比率（分子）の構造'!M$48</f>
        <v>6</v>
      </c>
      <c r="I46" s="181"/>
      <c r="J46" s="181"/>
      <c r="K46" s="181">
        <f>'実質公債費比率（分子）の構造'!N$48</f>
        <v>4</v>
      </c>
      <c r="L46" s="181"/>
      <c r="M46" s="181"/>
      <c r="N46" s="181">
        <f>'実質公債費比率（分子）の構造'!O$48</f>
        <v>2</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653</v>
      </c>
      <c r="C49" s="181"/>
      <c r="D49" s="181"/>
      <c r="E49" s="181">
        <f>'実質公債費比率（分子）の構造'!L$45</f>
        <v>694</v>
      </c>
      <c r="F49" s="181"/>
      <c r="G49" s="181"/>
      <c r="H49" s="181">
        <f>'実質公債費比率（分子）の構造'!M$45</f>
        <v>737</v>
      </c>
      <c r="I49" s="181"/>
      <c r="J49" s="181"/>
      <c r="K49" s="181">
        <f>'実質公債費比率（分子）の構造'!N$45</f>
        <v>702</v>
      </c>
      <c r="L49" s="181"/>
      <c r="M49" s="181"/>
      <c r="N49" s="181">
        <f>'実質公債費比率（分子）の構造'!O$45</f>
        <v>772</v>
      </c>
      <c r="O49" s="181"/>
      <c r="P49" s="181"/>
    </row>
    <row r="50" spans="1:16" x14ac:dyDescent="0.15">
      <c r="A50" s="181" t="s">
        <v>70</v>
      </c>
      <c r="B50" s="181" t="e">
        <f>NA()</f>
        <v>#N/A</v>
      </c>
      <c r="C50" s="181">
        <f>IF(ISNUMBER('実質公債費比率（分子）の構造'!K$53),'実質公債費比率（分子）の構造'!K$53,NA())</f>
        <v>147</v>
      </c>
      <c r="D50" s="181" t="e">
        <f>NA()</f>
        <v>#N/A</v>
      </c>
      <c r="E50" s="181" t="e">
        <f>NA()</f>
        <v>#N/A</v>
      </c>
      <c r="F50" s="181">
        <f>IF(ISNUMBER('実質公債費比率（分子）の構造'!L$53),'実質公債費比率（分子）の構造'!L$53,NA())</f>
        <v>160</v>
      </c>
      <c r="G50" s="181" t="e">
        <f>NA()</f>
        <v>#N/A</v>
      </c>
      <c r="H50" s="181" t="e">
        <f>NA()</f>
        <v>#N/A</v>
      </c>
      <c r="I50" s="181">
        <f>IF(ISNUMBER('実質公債費比率（分子）の構造'!M$53),'実質公債費比率（分子）の構造'!M$53,NA())</f>
        <v>170</v>
      </c>
      <c r="J50" s="181" t="e">
        <f>NA()</f>
        <v>#N/A</v>
      </c>
      <c r="K50" s="181" t="e">
        <f>NA()</f>
        <v>#N/A</v>
      </c>
      <c r="L50" s="181">
        <f>IF(ISNUMBER('実質公債費比率（分子）の構造'!N$53),'実質公債費比率（分子）の構造'!N$53,NA())</f>
        <v>179</v>
      </c>
      <c r="M50" s="181" t="e">
        <f>NA()</f>
        <v>#N/A</v>
      </c>
      <c r="N50" s="181" t="e">
        <f>NA()</f>
        <v>#N/A</v>
      </c>
      <c r="O50" s="181">
        <f>IF(ISNUMBER('実質公債費比率（分子）の構造'!O$53),'実質公債費比率（分子）の構造'!O$53,NA())</f>
        <v>217</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5243</v>
      </c>
      <c r="E56" s="180"/>
      <c r="F56" s="180"/>
      <c r="G56" s="180">
        <f>'将来負担比率（分子）の構造'!J$52</f>
        <v>5440</v>
      </c>
      <c r="H56" s="180"/>
      <c r="I56" s="180"/>
      <c r="J56" s="180">
        <f>'将来負担比率（分子）の構造'!K$52</f>
        <v>5395</v>
      </c>
      <c r="K56" s="180"/>
      <c r="L56" s="180"/>
      <c r="M56" s="180">
        <f>'将来負担比率（分子）の構造'!L$52</f>
        <v>5252</v>
      </c>
      <c r="N56" s="180"/>
      <c r="O56" s="180"/>
      <c r="P56" s="180">
        <f>'将来負担比率（分子）の構造'!M$52</f>
        <v>5143</v>
      </c>
    </row>
    <row r="57" spans="1:16" x14ac:dyDescent="0.15">
      <c r="A57" s="180" t="s">
        <v>41</v>
      </c>
      <c r="B57" s="180"/>
      <c r="C57" s="180"/>
      <c r="D57" s="180">
        <f>'将来負担比率（分子）の構造'!I$51</f>
        <v>241</v>
      </c>
      <c r="E57" s="180"/>
      <c r="F57" s="180"/>
      <c r="G57" s="180">
        <f>'将来負担比率（分子）の構造'!J$51</f>
        <v>206</v>
      </c>
      <c r="H57" s="180"/>
      <c r="I57" s="180"/>
      <c r="J57" s="180">
        <f>'将来負担比率（分子）の構造'!K$51</f>
        <v>306</v>
      </c>
      <c r="K57" s="180"/>
      <c r="L57" s="180"/>
      <c r="M57" s="180">
        <f>'将来負担比率（分子）の構造'!L$51</f>
        <v>296</v>
      </c>
      <c r="N57" s="180"/>
      <c r="O57" s="180"/>
      <c r="P57" s="180">
        <f>'将来負担比率（分子）の構造'!M$51</f>
        <v>239</v>
      </c>
    </row>
    <row r="58" spans="1:16" x14ac:dyDescent="0.15">
      <c r="A58" s="180" t="s">
        <v>40</v>
      </c>
      <c r="B58" s="180"/>
      <c r="C58" s="180"/>
      <c r="D58" s="180">
        <f>'将来負担比率（分子）の構造'!I$50</f>
        <v>6987</v>
      </c>
      <c r="E58" s="180"/>
      <c r="F58" s="180"/>
      <c r="G58" s="180">
        <f>'将来負担比率（分子）の構造'!J$50</f>
        <v>7135</v>
      </c>
      <c r="H58" s="180"/>
      <c r="I58" s="180"/>
      <c r="J58" s="180">
        <f>'将来負担比率（分子）の構造'!K$50</f>
        <v>7066</v>
      </c>
      <c r="K58" s="180"/>
      <c r="L58" s="180"/>
      <c r="M58" s="180">
        <f>'将来負担比率（分子）の構造'!L$50</f>
        <v>7189</v>
      </c>
      <c r="N58" s="180"/>
      <c r="O58" s="180"/>
      <c r="P58" s="180">
        <f>'将来負担比率（分子）の構造'!M$50</f>
        <v>7034</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794</v>
      </c>
      <c r="C62" s="180"/>
      <c r="D62" s="180"/>
      <c r="E62" s="180">
        <f>'将来負担比率（分子）の構造'!J$45</f>
        <v>937</v>
      </c>
      <c r="F62" s="180"/>
      <c r="G62" s="180"/>
      <c r="H62" s="180">
        <f>'将来負担比率（分子）の構造'!K$45</f>
        <v>859</v>
      </c>
      <c r="I62" s="180"/>
      <c r="J62" s="180"/>
      <c r="K62" s="180">
        <f>'将来負担比率（分子）の構造'!L$45</f>
        <v>477</v>
      </c>
      <c r="L62" s="180"/>
      <c r="M62" s="180"/>
      <c r="N62" s="180">
        <f>'将来負担比率（分子）の構造'!M$45</f>
        <v>342</v>
      </c>
      <c r="O62" s="180"/>
      <c r="P62" s="180"/>
    </row>
    <row r="63" spans="1:16" x14ac:dyDescent="0.15">
      <c r="A63" s="180" t="s">
        <v>33</v>
      </c>
      <c r="B63" s="180">
        <f>'将来負担比率（分子）の構造'!I$44</f>
        <v>196</v>
      </c>
      <c r="C63" s="180"/>
      <c r="D63" s="180"/>
      <c r="E63" s="180">
        <f>'将来負担比率（分子）の構造'!J$44</f>
        <v>160</v>
      </c>
      <c r="F63" s="180"/>
      <c r="G63" s="180"/>
      <c r="H63" s="180">
        <f>'将来負担比率（分子）の構造'!K$44</f>
        <v>132</v>
      </c>
      <c r="I63" s="180"/>
      <c r="J63" s="180"/>
      <c r="K63" s="180">
        <f>'将来負担比率（分子）の構造'!L$44</f>
        <v>120</v>
      </c>
      <c r="L63" s="180"/>
      <c r="M63" s="180"/>
      <c r="N63" s="180">
        <f>'将来負担比率（分子）の構造'!M$44</f>
        <v>106</v>
      </c>
      <c r="O63" s="180"/>
      <c r="P63" s="180"/>
    </row>
    <row r="64" spans="1:16" x14ac:dyDescent="0.15">
      <c r="A64" s="180" t="s">
        <v>32</v>
      </c>
      <c r="B64" s="180">
        <f>'将来負担比率（分子）の構造'!I$43</f>
        <v>142</v>
      </c>
      <c r="C64" s="180"/>
      <c r="D64" s="180"/>
      <c r="E64" s="180">
        <f>'将来負担比率（分子）の構造'!J$43</f>
        <v>122</v>
      </c>
      <c r="F64" s="180"/>
      <c r="G64" s="180"/>
      <c r="H64" s="180">
        <f>'将来負担比率（分子）の構造'!K$43</f>
        <v>113</v>
      </c>
      <c r="I64" s="180"/>
      <c r="J64" s="180"/>
      <c r="K64" s="180">
        <f>'将来負担比率（分子）の構造'!L$43</f>
        <v>88</v>
      </c>
      <c r="L64" s="180"/>
      <c r="M64" s="180"/>
      <c r="N64" s="180">
        <f>'将来負担比率（分子）の構造'!M$43</f>
        <v>52</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6352</v>
      </c>
      <c r="C66" s="180"/>
      <c r="D66" s="180"/>
      <c r="E66" s="180">
        <f>'将来負担比率（分子）の構造'!J$41</f>
        <v>6737</v>
      </c>
      <c r="F66" s="180"/>
      <c r="G66" s="180"/>
      <c r="H66" s="180">
        <f>'将来負担比率（分子）の構造'!K$41</f>
        <v>6713</v>
      </c>
      <c r="I66" s="180"/>
      <c r="J66" s="180"/>
      <c r="K66" s="180">
        <f>'将来負担比率（分子）の構造'!L$41</f>
        <v>6501</v>
      </c>
      <c r="L66" s="180"/>
      <c r="M66" s="180"/>
      <c r="N66" s="180">
        <f>'将来負担比率（分子）の構造'!M$41</f>
        <v>6285</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1477</v>
      </c>
      <c r="C72" s="184">
        <f>基金残高に係る経年分析!G55</f>
        <v>1322</v>
      </c>
      <c r="D72" s="184">
        <f>基金残高に係る経年分析!H55</f>
        <v>1199</v>
      </c>
    </row>
    <row r="73" spans="1:16" x14ac:dyDescent="0.15">
      <c r="A73" s="183" t="s">
        <v>77</v>
      </c>
      <c r="B73" s="184">
        <f>基金残高に係る経年分析!F56</f>
        <v>1118</v>
      </c>
      <c r="C73" s="184">
        <f>基金残高に係る経年分析!G56</f>
        <v>1360</v>
      </c>
      <c r="D73" s="184">
        <f>基金残高に係る経年分析!H56</f>
        <v>1476</v>
      </c>
    </row>
    <row r="74" spans="1:16" x14ac:dyDescent="0.15">
      <c r="A74" s="183" t="s">
        <v>78</v>
      </c>
      <c r="B74" s="184">
        <f>基金残高に係る経年分析!F57</f>
        <v>4272</v>
      </c>
      <c r="C74" s="184">
        <f>基金残高に係る経年分析!G57</f>
        <v>4286</v>
      </c>
      <c r="D74" s="184">
        <f>基金残高に係る経年分析!H57</f>
        <v>4108</v>
      </c>
    </row>
  </sheetData>
  <sheetProtection algorithmName="SHA-512" hashValue="v7q4bl0rsii3CVQQ+bVV6yJnAZXAg7qcOEsAP4x06fhxYSew2e1IjA3+37D4YHKHwS7tPxlpMvL/pGqsLwHD4g==" saltValue="pokgNKZDjrSW6UHF7Hson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Q1"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210</v>
      </c>
      <c r="DI1" s="618"/>
      <c r="DJ1" s="618"/>
      <c r="DK1" s="618"/>
      <c r="DL1" s="618"/>
      <c r="DM1" s="618"/>
      <c r="DN1" s="619"/>
      <c r="DO1" s="225"/>
      <c r="DP1" s="617" t="s">
        <v>211</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213</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214</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215</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216</v>
      </c>
      <c r="S4" s="621"/>
      <c r="T4" s="621"/>
      <c r="U4" s="621"/>
      <c r="V4" s="621"/>
      <c r="W4" s="621"/>
      <c r="X4" s="621"/>
      <c r="Y4" s="622"/>
      <c r="Z4" s="620" t="s">
        <v>217</v>
      </c>
      <c r="AA4" s="621"/>
      <c r="AB4" s="621"/>
      <c r="AC4" s="622"/>
      <c r="AD4" s="620" t="s">
        <v>218</v>
      </c>
      <c r="AE4" s="621"/>
      <c r="AF4" s="621"/>
      <c r="AG4" s="621"/>
      <c r="AH4" s="621"/>
      <c r="AI4" s="621"/>
      <c r="AJ4" s="621"/>
      <c r="AK4" s="622"/>
      <c r="AL4" s="620" t="s">
        <v>217</v>
      </c>
      <c r="AM4" s="621"/>
      <c r="AN4" s="621"/>
      <c r="AO4" s="622"/>
      <c r="AP4" s="626" t="s">
        <v>219</v>
      </c>
      <c r="AQ4" s="626"/>
      <c r="AR4" s="626"/>
      <c r="AS4" s="626"/>
      <c r="AT4" s="626"/>
      <c r="AU4" s="626"/>
      <c r="AV4" s="626"/>
      <c r="AW4" s="626"/>
      <c r="AX4" s="626"/>
      <c r="AY4" s="626"/>
      <c r="AZ4" s="626"/>
      <c r="BA4" s="626"/>
      <c r="BB4" s="626"/>
      <c r="BC4" s="626"/>
      <c r="BD4" s="626"/>
      <c r="BE4" s="626"/>
      <c r="BF4" s="626"/>
      <c r="BG4" s="626" t="s">
        <v>220</v>
      </c>
      <c r="BH4" s="626"/>
      <c r="BI4" s="626"/>
      <c r="BJ4" s="626"/>
      <c r="BK4" s="626"/>
      <c r="BL4" s="626"/>
      <c r="BM4" s="626"/>
      <c r="BN4" s="626"/>
      <c r="BO4" s="626" t="s">
        <v>217</v>
      </c>
      <c r="BP4" s="626"/>
      <c r="BQ4" s="626"/>
      <c r="BR4" s="626"/>
      <c r="BS4" s="626" t="s">
        <v>221</v>
      </c>
      <c r="BT4" s="626"/>
      <c r="BU4" s="626"/>
      <c r="BV4" s="626"/>
      <c r="BW4" s="626"/>
      <c r="BX4" s="626"/>
      <c r="BY4" s="626"/>
      <c r="BZ4" s="626"/>
      <c r="CA4" s="626"/>
      <c r="CB4" s="626"/>
      <c r="CD4" s="623" t="s">
        <v>222</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223</v>
      </c>
      <c r="C5" s="628"/>
      <c r="D5" s="628"/>
      <c r="E5" s="628"/>
      <c r="F5" s="628"/>
      <c r="G5" s="628"/>
      <c r="H5" s="628"/>
      <c r="I5" s="628"/>
      <c r="J5" s="628"/>
      <c r="K5" s="628"/>
      <c r="L5" s="628"/>
      <c r="M5" s="628"/>
      <c r="N5" s="628"/>
      <c r="O5" s="628"/>
      <c r="P5" s="628"/>
      <c r="Q5" s="629"/>
      <c r="R5" s="630">
        <v>1224708</v>
      </c>
      <c r="S5" s="631"/>
      <c r="T5" s="631"/>
      <c r="U5" s="631"/>
      <c r="V5" s="631"/>
      <c r="W5" s="631"/>
      <c r="X5" s="631"/>
      <c r="Y5" s="632"/>
      <c r="Z5" s="633">
        <v>15.8</v>
      </c>
      <c r="AA5" s="633"/>
      <c r="AB5" s="633"/>
      <c r="AC5" s="633"/>
      <c r="AD5" s="634">
        <v>1224708</v>
      </c>
      <c r="AE5" s="634"/>
      <c r="AF5" s="634"/>
      <c r="AG5" s="634"/>
      <c r="AH5" s="634"/>
      <c r="AI5" s="634"/>
      <c r="AJ5" s="634"/>
      <c r="AK5" s="634"/>
      <c r="AL5" s="635">
        <v>30.8</v>
      </c>
      <c r="AM5" s="636"/>
      <c r="AN5" s="636"/>
      <c r="AO5" s="637"/>
      <c r="AP5" s="627" t="s">
        <v>224</v>
      </c>
      <c r="AQ5" s="628"/>
      <c r="AR5" s="628"/>
      <c r="AS5" s="628"/>
      <c r="AT5" s="628"/>
      <c r="AU5" s="628"/>
      <c r="AV5" s="628"/>
      <c r="AW5" s="628"/>
      <c r="AX5" s="628"/>
      <c r="AY5" s="628"/>
      <c r="AZ5" s="628"/>
      <c r="BA5" s="628"/>
      <c r="BB5" s="628"/>
      <c r="BC5" s="628"/>
      <c r="BD5" s="628"/>
      <c r="BE5" s="628"/>
      <c r="BF5" s="629"/>
      <c r="BG5" s="641">
        <v>1199273</v>
      </c>
      <c r="BH5" s="642"/>
      <c r="BI5" s="642"/>
      <c r="BJ5" s="642"/>
      <c r="BK5" s="642"/>
      <c r="BL5" s="642"/>
      <c r="BM5" s="642"/>
      <c r="BN5" s="643"/>
      <c r="BO5" s="644">
        <v>97.9</v>
      </c>
      <c r="BP5" s="644"/>
      <c r="BQ5" s="644"/>
      <c r="BR5" s="644"/>
      <c r="BS5" s="645" t="s">
        <v>225</v>
      </c>
      <c r="BT5" s="645"/>
      <c r="BU5" s="645"/>
      <c r="BV5" s="645"/>
      <c r="BW5" s="645"/>
      <c r="BX5" s="645"/>
      <c r="BY5" s="645"/>
      <c r="BZ5" s="645"/>
      <c r="CA5" s="645"/>
      <c r="CB5" s="649"/>
      <c r="CD5" s="623" t="s">
        <v>219</v>
      </c>
      <c r="CE5" s="624"/>
      <c r="CF5" s="624"/>
      <c r="CG5" s="624"/>
      <c r="CH5" s="624"/>
      <c r="CI5" s="624"/>
      <c r="CJ5" s="624"/>
      <c r="CK5" s="624"/>
      <c r="CL5" s="624"/>
      <c r="CM5" s="624"/>
      <c r="CN5" s="624"/>
      <c r="CO5" s="624"/>
      <c r="CP5" s="624"/>
      <c r="CQ5" s="625"/>
      <c r="CR5" s="623" t="s">
        <v>226</v>
      </c>
      <c r="CS5" s="624"/>
      <c r="CT5" s="624"/>
      <c r="CU5" s="624"/>
      <c r="CV5" s="624"/>
      <c r="CW5" s="624"/>
      <c r="CX5" s="624"/>
      <c r="CY5" s="625"/>
      <c r="CZ5" s="623" t="s">
        <v>217</v>
      </c>
      <c r="DA5" s="624"/>
      <c r="DB5" s="624"/>
      <c r="DC5" s="625"/>
      <c r="DD5" s="623" t="s">
        <v>227</v>
      </c>
      <c r="DE5" s="624"/>
      <c r="DF5" s="624"/>
      <c r="DG5" s="624"/>
      <c r="DH5" s="624"/>
      <c r="DI5" s="624"/>
      <c r="DJ5" s="624"/>
      <c r="DK5" s="624"/>
      <c r="DL5" s="624"/>
      <c r="DM5" s="624"/>
      <c r="DN5" s="624"/>
      <c r="DO5" s="624"/>
      <c r="DP5" s="625"/>
      <c r="DQ5" s="623" t="s">
        <v>228</v>
      </c>
      <c r="DR5" s="624"/>
      <c r="DS5" s="624"/>
      <c r="DT5" s="624"/>
      <c r="DU5" s="624"/>
      <c r="DV5" s="624"/>
      <c r="DW5" s="624"/>
      <c r="DX5" s="624"/>
      <c r="DY5" s="624"/>
      <c r="DZ5" s="624"/>
      <c r="EA5" s="624"/>
      <c r="EB5" s="624"/>
      <c r="EC5" s="625"/>
    </row>
    <row r="6" spans="2:143" ht="11.25" customHeight="1" x14ac:dyDescent="0.15">
      <c r="B6" s="638" t="s">
        <v>229</v>
      </c>
      <c r="C6" s="639"/>
      <c r="D6" s="639"/>
      <c r="E6" s="639"/>
      <c r="F6" s="639"/>
      <c r="G6" s="639"/>
      <c r="H6" s="639"/>
      <c r="I6" s="639"/>
      <c r="J6" s="639"/>
      <c r="K6" s="639"/>
      <c r="L6" s="639"/>
      <c r="M6" s="639"/>
      <c r="N6" s="639"/>
      <c r="O6" s="639"/>
      <c r="P6" s="639"/>
      <c r="Q6" s="640"/>
      <c r="R6" s="641">
        <v>85656</v>
      </c>
      <c r="S6" s="642"/>
      <c r="T6" s="642"/>
      <c r="U6" s="642"/>
      <c r="V6" s="642"/>
      <c r="W6" s="642"/>
      <c r="X6" s="642"/>
      <c r="Y6" s="643"/>
      <c r="Z6" s="644">
        <v>1.1000000000000001</v>
      </c>
      <c r="AA6" s="644"/>
      <c r="AB6" s="644"/>
      <c r="AC6" s="644"/>
      <c r="AD6" s="645">
        <v>85656</v>
      </c>
      <c r="AE6" s="645"/>
      <c r="AF6" s="645"/>
      <c r="AG6" s="645"/>
      <c r="AH6" s="645"/>
      <c r="AI6" s="645"/>
      <c r="AJ6" s="645"/>
      <c r="AK6" s="645"/>
      <c r="AL6" s="646">
        <v>2.2000000000000002</v>
      </c>
      <c r="AM6" s="647"/>
      <c r="AN6" s="647"/>
      <c r="AO6" s="648"/>
      <c r="AP6" s="638" t="s">
        <v>230</v>
      </c>
      <c r="AQ6" s="639"/>
      <c r="AR6" s="639"/>
      <c r="AS6" s="639"/>
      <c r="AT6" s="639"/>
      <c r="AU6" s="639"/>
      <c r="AV6" s="639"/>
      <c r="AW6" s="639"/>
      <c r="AX6" s="639"/>
      <c r="AY6" s="639"/>
      <c r="AZ6" s="639"/>
      <c r="BA6" s="639"/>
      <c r="BB6" s="639"/>
      <c r="BC6" s="639"/>
      <c r="BD6" s="639"/>
      <c r="BE6" s="639"/>
      <c r="BF6" s="640"/>
      <c r="BG6" s="641">
        <v>1199273</v>
      </c>
      <c r="BH6" s="642"/>
      <c r="BI6" s="642"/>
      <c r="BJ6" s="642"/>
      <c r="BK6" s="642"/>
      <c r="BL6" s="642"/>
      <c r="BM6" s="642"/>
      <c r="BN6" s="643"/>
      <c r="BO6" s="644">
        <v>97.9</v>
      </c>
      <c r="BP6" s="644"/>
      <c r="BQ6" s="644"/>
      <c r="BR6" s="644"/>
      <c r="BS6" s="645" t="s">
        <v>225</v>
      </c>
      <c r="BT6" s="645"/>
      <c r="BU6" s="645"/>
      <c r="BV6" s="645"/>
      <c r="BW6" s="645"/>
      <c r="BX6" s="645"/>
      <c r="BY6" s="645"/>
      <c r="BZ6" s="645"/>
      <c r="CA6" s="645"/>
      <c r="CB6" s="649"/>
      <c r="CD6" s="652" t="s">
        <v>231</v>
      </c>
      <c r="CE6" s="653"/>
      <c r="CF6" s="653"/>
      <c r="CG6" s="653"/>
      <c r="CH6" s="653"/>
      <c r="CI6" s="653"/>
      <c r="CJ6" s="653"/>
      <c r="CK6" s="653"/>
      <c r="CL6" s="653"/>
      <c r="CM6" s="653"/>
      <c r="CN6" s="653"/>
      <c r="CO6" s="653"/>
      <c r="CP6" s="653"/>
      <c r="CQ6" s="654"/>
      <c r="CR6" s="641">
        <v>90882</v>
      </c>
      <c r="CS6" s="642"/>
      <c r="CT6" s="642"/>
      <c r="CU6" s="642"/>
      <c r="CV6" s="642"/>
      <c r="CW6" s="642"/>
      <c r="CX6" s="642"/>
      <c r="CY6" s="643"/>
      <c r="CZ6" s="635">
        <v>1.3</v>
      </c>
      <c r="DA6" s="636"/>
      <c r="DB6" s="636"/>
      <c r="DC6" s="655"/>
      <c r="DD6" s="650" t="s">
        <v>232</v>
      </c>
      <c r="DE6" s="642"/>
      <c r="DF6" s="642"/>
      <c r="DG6" s="642"/>
      <c r="DH6" s="642"/>
      <c r="DI6" s="642"/>
      <c r="DJ6" s="642"/>
      <c r="DK6" s="642"/>
      <c r="DL6" s="642"/>
      <c r="DM6" s="642"/>
      <c r="DN6" s="642"/>
      <c r="DO6" s="642"/>
      <c r="DP6" s="643"/>
      <c r="DQ6" s="650">
        <v>90882</v>
      </c>
      <c r="DR6" s="642"/>
      <c r="DS6" s="642"/>
      <c r="DT6" s="642"/>
      <c r="DU6" s="642"/>
      <c r="DV6" s="642"/>
      <c r="DW6" s="642"/>
      <c r="DX6" s="642"/>
      <c r="DY6" s="642"/>
      <c r="DZ6" s="642"/>
      <c r="EA6" s="642"/>
      <c r="EB6" s="642"/>
      <c r="EC6" s="651"/>
    </row>
    <row r="7" spans="2:143" ht="11.25" customHeight="1" x14ac:dyDescent="0.15">
      <c r="B7" s="638" t="s">
        <v>233</v>
      </c>
      <c r="C7" s="639"/>
      <c r="D7" s="639"/>
      <c r="E7" s="639"/>
      <c r="F7" s="639"/>
      <c r="G7" s="639"/>
      <c r="H7" s="639"/>
      <c r="I7" s="639"/>
      <c r="J7" s="639"/>
      <c r="K7" s="639"/>
      <c r="L7" s="639"/>
      <c r="M7" s="639"/>
      <c r="N7" s="639"/>
      <c r="O7" s="639"/>
      <c r="P7" s="639"/>
      <c r="Q7" s="640"/>
      <c r="R7" s="641">
        <v>1233</v>
      </c>
      <c r="S7" s="642"/>
      <c r="T7" s="642"/>
      <c r="U7" s="642"/>
      <c r="V7" s="642"/>
      <c r="W7" s="642"/>
      <c r="X7" s="642"/>
      <c r="Y7" s="643"/>
      <c r="Z7" s="644">
        <v>0</v>
      </c>
      <c r="AA7" s="644"/>
      <c r="AB7" s="644"/>
      <c r="AC7" s="644"/>
      <c r="AD7" s="645">
        <v>1233</v>
      </c>
      <c r="AE7" s="645"/>
      <c r="AF7" s="645"/>
      <c r="AG7" s="645"/>
      <c r="AH7" s="645"/>
      <c r="AI7" s="645"/>
      <c r="AJ7" s="645"/>
      <c r="AK7" s="645"/>
      <c r="AL7" s="646">
        <v>0</v>
      </c>
      <c r="AM7" s="647"/>
      <c r="AN7" s="647"/>
      <c r="AO7" s="648"/>
      <c r="AP7" s="638" t="s">
        <v>234</v>
      </c>
      <c r="AQ7" s="639"/>
      <c r="AR7" s="639"/>
      <c r="AS7" s="639"/>
      <c r="AT7" s="639"/>
      <c r="AU7" s="639"/>
      <c r="AV7" s="639"/>
      <c r="AW7" s="639"/>
      <c r="AX7" s="639"/>
      <c r="AY7" s="639"/>
      <c r="AZ7" s="639"/>
      <c r="BA7" s="639"/>
      <c r="BB7" s="639"/>
      <c r="BC7" s="639"/>
      <c r="BD7" s="639"/>
      <c r="BE7" s="639"/>
      <c r="BF7" s="640"/>
      <c r="BG7" s="641">
        <v>336187</v>
      </c>
      <c r="BH7" s="642"/>
      <c r="BI7" s="642"/>
      <c r="BJ7" s="642"/>
      <c r="BK7" s="642"/>
      <c r="BL7" s="642"/>
      <c r="BM7" s="642"/>
      <c r="BN7" s="643"/>
      <c r="BO7" s="644">
        <v>27.5</v>
      </c>
      <c r="BP7" s="644"/>
      <c r="BQ7" s="644"/>
      <c r="BR7" s="644"/>
      <c r="BS7" s="645" t="s">
        <v>225</v>
      </c>
      <c r="BT7" s="645"/>
      <c r="BU7" s="645"/>
      <c r="BV7" s="645"/>
      <c r="BW7" s="645"/>
      <c r="BX7" s="645"/>
      <c r="BY7" s="645"/>
      <c r="BZ7" s="645"/>
      <c r="CA7" s="645"/>
      <c r="CB7" s="649"/>
      <c r="CD7" s="656" t="s">
        <v>235</v>
      </c>
      <c r="CE7" s="657"/>
      <c r="CF7" s="657"/>
      <c r="CG7" s="657"/>
      <c r="CH7" s="657"/>
      <c r="CI7" s="657"/>
      <c r="CJ7" s="657"/>
      <c r="CK7" s="657"/>
      <c r="CL7" s="657"/>
      <c r="CM7" s="657"/>
      <c r="CN7" s="657"/>
      <c r="CO7" s="657"/>
      <c r="CP7" s="657"/>
      <c r="CQ7" s="658"/>
      <c r="CR7" s="641">
        <v>1736392</v>
      </c>
      <c r="CS7" s="642"/>
      <c r="CT7" s="642"/>
      <c r="CU7" s="642"/>
      <c r="CV7" s="642"/>
      <c r="CW7" s="642"/>
      <c r="CX7" s="642"/>
      <c r="CY7" s="643"/>
      <c r="CZ7" s="644">
        <v>24.1</v>
      </c>
      <c r="DA7" s="644"/>
      <c r="DB7" s="644"/>
      <c r="DC7" s="644"/>
      <c r="DD7" s="650">
        <v>141387</v>
      </c>
      <c r="DE7" s="642"/>
      <c r="DF7" s="642"/>
      <c r="DG7" s="642"/>
      <c r="DH7" s="642"/>
      <c r="DI7" s="642"/>
      <c r="DJ7" s="642"/>
      <c r="DK7" s="642"/>
      <c r="DL7" s="642"/>
      <c r="DM7" s="642"/>
      <c r="DN7" s="642"/>
      <c r="DO7" s="642"/>
      <c r="DP7" s="643"/>
      <c r="DQ7" s="650">
        <v>1343660</v>
      </c>
      <c r="DR7" s="642"/>
      <c r="DS7" s="642"/>
      <c r="DT7" s="642"/>
      <c r="DU7" s="642"/>
      <c r="DV7" s="642"/>
      <c r="DW7" s="642"/>
      <c r="DX7" s="642"/>
      <c r="DY7" s="642"/>
      <c r="DZ7" s="642"/>
      <c r="EA7" s="642"/>
      <c r="EB7" s="642"/>
      <c r="EC7" s="651"/>
    </row>
    <row r="8" spans="2:143" ht="11.25" customHeight="1" x14ac:dyDescent="0.15">
      <c r="B8" s="638" t="s">
        <v>236</v>
      </c>
      <c r="C8" s="639"/>
      <c r="D8" s="639"/>
      <c r="E8" s="639"/>
      <c r="F8" s="639"/>
      <c r="G8" s="639"/>
      <c r="H8" s="639"/>
      <c r="I8" s="639"/>
      <c r="J8" s="639"/>
      <c r="K8" s="639"/>
      <c r="L8" s="639"/>
      <c r="M8" s="639"/>
      <c r="N8" s="639"/>
      <c r="O8" s="639"/>
      <c r="P8" s="639"/>
      <c r="Q8" s="640"/>
      <c r="R8" s="641">
        <v>1675</v>
      </c>
      <c r="S8" s="642"/>
      <c r="T8" s="642"/>
      <c r="U8" s="642"/>
      <c r="V8" s="642"/>
      <c r="W8" s="642"/>
      <c r="X8" s="642"/>
      <c r="Y8" s="643"/>
      <c r="Z8" s="644">
        <v>0</v>
      </c>
      <c r="AA8" s="644"/>
      <c r="AB8" s="644"/>
      <c r="AC8" s="644"/>
      <c r="AD8" s="645">
        <v>1675</v>
      </c>
      <c r="AE8" s="645"/>
      <c r="AF8" s="645"/>
      <c r="AG8" s="645"/>
      <c r="AH8" s="645"/>
      <c r="AI8" s="645"/>
      <c r="AJ8" s="645"/>
      <c r="AK8" s="645"/>
      <c r="AL8" s="646">
        <v>0</v>
      </c>
      <c r="AM8" s="647"/>
      <c r="AN8" s="647"/>
      <c r="AO8" s="648"/>
      <c r="AP8" s="638" t="s">
        <v>237</v>
      </c>
      <c r="AQ8" s="639"/>
      <c r="AR8" s="639"/>
      <c r="AS8" s="639"/>
      <c r="AT8" s="639"/>
      <c r="AU8" s="639"/>
      <c r="AV8" s="639"/>
      <c r="AW8" s="639"/>
      <c r="AX8" s="639"/>
      <c r="AY8" s="639"/>
      <c r="AZ8" s="639"/>
      <c r="BA8" s="639"/>
      <c r="BB8" s="639"/>
      <c r="BC8" s="639"/>
      <c r="BD8" s="639"/>
      <c r="BE8" s="639"/>
      <c r="BF8" s="640"/>
      <c r="BG8" s="641">
        <v>15950</v>
      </c>
      <c r="BH8" s="642"/>
      <c r="BI8" s="642"/>
      <c r="BJ8" s="642"/>
      <c r="BK8" s="642"/>
      <c r="BL8" s="642"/>
      <c r="BM8" s="642"/>
      <c r="BN8" s="643"/>
      <c r="BO8" s="644">
        <v>1.3</v>
      </c>
      <c r="BP8" s="644"/>
      <c r="BQ8" s="644"/>
      <c r="BR8" s="644"/>
      <c r="BS8" s="650" t="s">
        <v>232</v>
      </c>
      <c r="BT8" s="642"/>
      <c r="BU8" s="642"/>
      <c r="BV8" s="642"/>
      <c r="BW8" s="642"/>
      <c r="BX8" s="642"/>
      <c r="BY8" s="642"/>
      <c r="BZ8" s="642"/>
      <c r="CA8" s="642"/>
      <c r="CB8" s="651"/>
      <c r="CD8" s="656" t="s">
        <v>238</v>
      </c>
      <c r="CE8" s="657"/>
      <c r="CF8" s="657"/>
      <c r="CG8" s="657"/>
      <c r="CH8" s="657"/>
      <c r="CI8" s="657"/>
      <c r="CJ8" s="657"/>
      <c r="CK8" s="657"/>
      <c r="CL8" s="657"/>
      <c r="CM8" s="657"/>
      <c r="CN8" s="657"/>
      <c r="CO8" s="657"/>
      <c r="CP8" s="657"/>
      <c r="CQ8" s="658"/>
      <c r="CR8" s="641">
        <v>1614481</v>
      </c>
      <c r="CS8" s="642"/>
      <c r="CT8" s="642"/>
      <c r="CU8" s="642"/>
      <c r="CV8" s="642"/>
      <c r="CW8" s="642"/>
      <c r="CX8" s="642"/>
      <c r="CY8" s="643"/>
      <c r="CZ8" s="644">
        <v>22.4</v>
      </c>
      <c r="DA8" s="644"/>
      <c r="DB8" s="644"/>
      <c r="DC8" s="644"/>
      <c r="DD8" s="650">
        <v>12072</v>
      </c>
      <c r="DE8" s="642"/>
      <c r="DF8" s="642"/>
      <c r="DG8" s="642"/>
      <c r="DH8" s="642"/>
      <c r="DI8" s="642"/>
      <c r="DJ8" s="642"/>
      <c r="DK8" s="642"/>
      <c r="DL8" s="642"/>
      <c r="DM8" s="642"/>
      <c r="DN8" s="642"/>
      <c r="DO8" s="642"/>
      <c r="DP8" s="643"/>
      <c r="DQ8" s="650">
        <v>1071313</v>
      </c>
      <c r="DR8" s="642"/>
      <c r="DS8" s="642"/>
      <c r="DT8" s="642"/>
      <c r="DU8" s="642"/>
      <c r="DV8" s="642"/>
      <c r="DW8" s="642"/>
      <c r="DX8" s="642"/>
      <c r="DY8" s="642"/>
      <c r="DZ8" s="642"/>
      <c r="EA8" s="642"/>
      <c r="EB8" s="642"/>
      <c r="EC8" s="651"/>
    </row>
    <row r="9" spans="2:143" ht="11.25" customHeight="1" x14ac:dyDescent="0.15">
      <c r="B9" s="638" t="s">
        <v>239</v>
      </c>
      <c r="C9" s="639"/>
      <c r="D9" s="639"/>
      <c r="E9" s="639"/>
      <c r="F9" s="639"/>
      <c r="G9" s="639"/>
      <c r="H9" s="639"/>
      <c r="I9" s="639"/>
      <c r="J9" s="639"/>
      <c r="K9" s="639"/>
      <c r="L9" s="639"/>
      <c r="M9" s="639"/>
      <c r="N9" s="639"/>
      <c r="O9" s="639"/>
      <c r="P9" s="639"/>
      <c r="Q9" s="640"/>
      <c r="R9" s="641">
        <v>1518</v>
      </c>
      <c r="S9" s="642"/>
      <c r="T9" s="642"/>
      <c r="U9" s="642"/>
      <c r="V9" s="642"/>
      <c r="W9" s="642"/>
      <c r="X9" s="642"/>
      <c r="Y9" s="643"/>
      <c r="Z9" s="644">
        <v>0</v>
      </c>
      <c r="AA9" s="644"/>
      <c r="AB9" s="644"/>
      <c r="AC9" s="644"/>
      <c r="AD9" s="645">
        <v>1518</v>
      </c>
      <c r="AE9" s="645"/>
      <c r="AF9" s="645"/>
      <c r="AG9" s="645"/>
      <c r="AH9" s="645"/>
      <c r="AI9" s="645"/>
      <c r="AJ9" s="645"/>
      <c r="AK9" s="645"/>
      <c r="AL9" s="646">
        <v>0</v>
      </c>
      <c r="AM9" s="647"/>
      <c r="AN9" s="647"/>
      <c r="AO9" s="648"/>
      <c r="AP9" s="638" t="s">
        <v>240</v>
      </c>
      <c r="AQ9" s="639"/>
      <c r="AR9" s="639"/>
      <c r="AS9" s="639"/>
      <c r="AT9" s="639"/>
      <c r="AU9" s="639"/>
      <c r="AV9" s="639"/>
      <c r="AW9" s="639"/>
      <c r="AX9" s="639"/>
      <c r="AY9" s="639"/>
      <c r="AZ9" s="639"/>
      <c r="BA9" s="639"/>
      <c r="BB9" s="639"/>
      <c r="BC9" s="639"/>
      <c r="BD9" s="639"/>
      <c r="BE9" s="639"/>
      <c r="BF9" s="640"/>
      <c r="BG9" s="641">
        <v>242317</v>
      </c>
      <c r="BH9" s="642"/>
      <c r="BI9" s="642"/>
      <c r="BJ9" s="642"/>
      <c r="BK9" s="642"/>
      <c r="BL9" s="642"/>
      <c r="BM9" s="642"/>
      <c r="BN9" s="643"/>
      <c r="BO9" s="644">
        <v>19.8</v>
      </c>
      <c r="BP9" s="644"/>
      <c r="BQ9" s="644"/>
      <c r="BR9" s="644"/>
      <c r="BS9" s="650" t="s">
        <v>232</v>
      </c>
      <c r="BT9" s="642"/>
      <c r="BU9" s="642"/>
      <c r="BV9" s="642"/>
      <c r="BW9" s="642"/>
      <c r="BX9" s="642"/>
      <c r="BY9" s="642"/>
      <c r="BZ9" s="642"/>
      <c r="CA9" s="642"/>
      <c r="CB9" s="651"/>
      <c r="CD9" s="656" t="s">
        <v>241</v>
      </c>
      <c r="CE9" s="657"/>
      <c r="CF9" s="657"/>
      <c r="CG9" s="657"/>
      <c r="CH9" s="657"/>
      <c r="CI9" s="657"/>
      <c r="CJ9" s="657"/>
      <c r="CK9" s="657"/>
      <c r="CL9" s="657"/>
      <c r="CM9" s="657"/>
      <c r="CN9" s="657"/>
      <c r="CO9" s="657"/>
      <c r="CP9" s="657"/>
      <c r="CQ9" s="658"/>
      <c r="CR9" s="641">
        <v>485973</v>
      </c>
      <c r="CS9" s="642"/>
      <c r="CT9" s="642"/>
      <c r="CU9" s="642"/>
      <c r="CV9" s="642"/>
      <c r="CW9" s="642"/>
      <c r="CX9" s="642"/>
      <c r="CY9" s="643"/>
      <c r="CZ9" s="644">
        <v>6.7</v>
      </c>
      <c r="DA9" s="644"/>
      <c r="DB9" s="644"/>
      <c r="DC9" s="644"/>
      <c r="DD9" s="650">
        <v>30883</v>
      </c>
      <c r="DE9" s="642"/>
      <c r="DF9" s="642"/>
      <c r="DG9" s="642"/>
      <c r="DH9" s="642"/>
      <c r="DI9" s="642"/>
      <c r="DJ9" s="642"/>
      <c r="DK9" s="642"/>
      <c r="DL9" s="642"/>
      <c r="DM9" s="642"/>
      <c r="DN9" s="642"/>
      <c r="DO9" s="642"/>
      <c r="DP9" s="643"/>
      <c r="DQ9" s="650">
        <v>381644</v>
      </c>
      <c r="DR9" s="642"/>
      <c r="DS9" s="642"/>
      <c r="DT9" s="642"/>
      <c r="DU9" s="642"/>
      <c r="DV9" s="642"/>
      <c r="DW9" s="642"/>
      <c r="DX9" s="642"/>
      <c r="DY9" s="642"/>
      <c r="DZ9" s="642"/>
      <c r="EA9" s="642"/>
      <c r="EB9" s="642"/>
      <c r="EC9" s="651"/>
    </row>
    <row r="10" spans="2:143" ht="11.25" customHeight="1" x14ac:dyDescent="0.15">
      <c r="B10" s="638" t="s">
        <v>242</v>
      </c>
      <c r="C10" s="639"/>
      <c r="D10" s="639"/>
      <c r="E10" s="639"/>
      <c r="F10" s="639"/>
      <c r="G10" s="639"/>
      <c r="H10" s="639"/>
      <c r="I10" s="639"/>
      <c r="J10" s="639"/>
      <c r="K10" s="639"/>
      <c r="L10" s="639"/>
      <c r="M10" s="639"/>
      <c r="N10" s="639"/>
      <c r="O10" s="639"/>
      <c r="P10" s="639"/>
      <c r="Q10" s="640"/>
      <c r="R10" s="641" t="s">
        <v>225</v>
      </c>
      <c r="S10" s="642"/>
      <c r="T10" s="642"/>
      <c r="U10" s="642"/>
      <c r="V10" s="642"/>
      <c r="W10" s="642"/>
      <c r="X10" s="642"/>
      <c r="Y10" s="643"/>
      <c r="Z10" s="644" t="s">
        <v>232</v>
      </c>
      <c r="AA10" s="644"/>
      <c r="AB10" s="644"/>
      <c r="AC10" s="644"/>
      <c r="AD10" s="645" t="s">
        <v>225</v>
      </c>
      <c r="AE10" s="645"/>
      <c r="AF10" s="645"/>
      <c r="AG10" s="645"/>
      <c r="AH10" s="645"/>
      <c r="AI10" s="645"/>
      <c r="AJ10" s="645"/>
      <c r="AK10" s="645"/>
      <c r="AL10" s="646" t="s">
        <v>225</v>
      </c>
      <c r="AM10" s="647"/>
      <c r="AN10" s="647"/>
      <c r="AO10" s="648"/>
      <c r="AP10" s="638" t="s">
        <v>243</v>
      </c>
      <c r="AQ10" s="639"/>
      <c r="AR10" s="639"/>
      <c r="AS10" s="639"/>
      <c r="AT10" s="639"/>
      <c r="AU10" s="639"/>
      <c r="AV10" s="639"/>
      <c r="AW10" s="639"/>
      <c r="AX10" s="639"/>
      <c r="AY10" s="639"/>
      <c r="AZ10" s="639"/>
      <c r="BA10" s="639"/>
      <c r="BB10" s="639"/>
      <c r="BC10" s="639"/>
      <c r="BD10" s="639"/>
      <c r="BE10" s="639"/>
      <c r="BF10" s="640"/>
      <c r="BG10" s="641">
        <v>24998</v>
      </c>
      <c r="BH10" s="642"/>
      <c r="BI10" s="642"/>
      <c r="BJ10" s="642"/>
      <c r="BK10" s="642"/>
      <c r="BL10" s="642"/>
      <c r="BM10" s="642"/>
      <c r="BN10" s="643"/>
      <c r="BO10" s="644">
        <v>2</v>
      </c>
      <c r="BP10" s="644"/>
      <c r="BQ10" s="644"/>
      <c r="BR10" s="644"/>
      <c r="BS10" s="650" t="s">
        <v>225</v>
      </c>
      <c r="BT10" s="642"/>
      <c r="BU10" s="642"/>
      <c r="BV10" s="642"/>
      <c r="BW10" s="642"/>
      <c r="BX10" s="642"/>
      <c r="BY10" s="642"/>
      <c r="BZ10" s="642"/>
      <c r="CA10" s="642"/>
      <c r="CB10" s="651"/>
      <c r="CD10" s="656" t="s">
        <v>244</v>
      </c>
      <c r="CE10" s="657"/>
      <c r="CF10" s="657"/>
      <c r="CG10" s="657"/>
      <c r="CH10" s="657"/>
      <c r="CI10" s="657"/>
      <c r="CJ10" s="657"/>
      <c r="CK10" s="657"/>
      <c r="CL10" s="657"/>
      <c r="CM10" s="657"/>
      <c r="CN10" s="657"/>
      <c r="CO10" s="657"/>
      <c r="CP10" s="657"/>
      <c r="CQ10" s="658"/>
      <c r="CR10" s="641">
        <v>4968</v>
      </c>
      <c r="CS10" s="642"/>
      <c r="CT10" s="642"/>
      <c r="CU10" s="642"/>
      <c r="CV10" s="642"/>
      <c r="CW10" s="642"/>
      <c r="CX10" s="642"/>
      <c r="CY10" s="643"/>
      <c r="CZ10" s="644">
        <v>0.1</v>
      </c>
      <c r="DA10" s="644"/>
      <c r="DB10" s="644"/>
      <c r="DC10" s="644"/>
      <c r="DD10" s="650" t="s">
        <v>225</v>
      </c>
      <c r="DE10" s="642"/>
      <c r="DF10" s="642"/>
      <c r="DG10" s="642"/>
      <c r="DH10" s="642"/>
      <c r="DI10" s="642"/>
      <c r="DJ10" s="642"/>
      <c r="DK10" s="642"/>
      <c r="DL10" s="642"/>
      <c r="DM10" s="642"/>
      <c r="DN10" s="642"/>
      <c r="DO10" s="642"/>
      <c r="DP10" s="643"/>
      <c r="DQ10" s="650">
        <v>4968</v>
      </c>
      <c r="DR10" s="642"/>
      <c r="DS10" s="642"/>
      <c r="DT10" s="642"/>
      <c r="DU10" s="642"/>
      <c r="DV10" s="642"/>
      <c r="DW10" s="642"/>
      <c r="DX10" s="642"/>
      <c r="DY10" s="642"/>
      <c r="DZ10" s="642"/>
      <c r="EA10" s="642"/>
      <c r="EB10" s="642"/>
      <c r="EC10" s="651"/>
    </row>
    <row r="11" spans="2:143" ht="11.25" customHeight="1" x14ac:dyDescent="0.15">
      <c r="B11" s="638" t="s">
        <v>245</v>
      </c>
      <c r="C11" s="639"/>
      <c r="D11" s="639"/>
      <c r="E11" s="639"/>
      <c r="F11" s="639"/>
      <c r="G11" s="639"/>
      <c r="H11" s="639"/>
      <c r="I11" s="639"/>
      <c r="J11" s="639"/>
      <c r="K11" s="639"/>
      <c r="L11" s="639"/>
      <c r="M11" s="639"/>
      <c r="N11" s="639"/>
      <c r="O11" s="639"/>
      <c r="P11" s="639"/>
      <c r="Q11" s="640"/>
      <c r="R11" s="641" t="s">
        <v>225</v>
      </c>
      <c r="S11" s="642"/>
      <c r="T11" s="642"/>
      <c r="U11" s="642"/>
      <c r="V11" s="642"/>
      <c r="W11" s="642"/>
      <c r="X11" s="642"/>
      <c r="Y11" s="643"/>
      <c r="Z11" s="644" t="s">
        <v>225</v>
      </c>
      <c r="AA11" s="644"/>
      <c r="AB11" s="644"/>
      <c r="AC11" s="644"/>
      <c r="AD11" s="645" t="s">
        <v>225</v>
      </c>
      <c r="AE11" s="645"/>
      <c r="AF11" s="645"/>
      <c r="AG11" s="645"/>
      <c r="AH11" s="645"/>
      <c r="AI11" s="645"/>
      <c r="AJ11" s="645"/>
      <c r="AK11" s="645"/>
      <c r="AL11" s="646" t="s">
        <v>232</v>
      </c>
      <c r="AM11" s="647"/>
      <c r="AN11" s="647"/>
      <c r="AO11" s="648"/>
      <c r="AP11" s="638" t="s">
        <v>246</v>
      </c>
      <c r="AQ11" s="639"/>
      <c r="AR11" s="639"/>
      <c r="AS11" s="639"/>
      <c r="AT11" s="639"/>
      <c r="AU11" s="639"/>
      <c r="AV11" s="639"/>
      <c r="AW11" s="639"/>
      <c r="AX11" s="639"/>
      <c r="AY11" s="639"/>
      <c r="AZ11" s="639"/>
      <c r="BA11" s="639"/>
      <c r="BB11" s="639"/>
      <c r="BC11" s="639"/>
      <c r="BD11" s="639"/>
      <c r="BE11" s="639"/>
      <c r="BF11" s="640"/>
      <c r="BG11" s="641">
        <v>52922</v>
      </c>
      <c r="BH11" s="642"/>
      <c r="BI11" s="642"/>
      <c r="BJ11" s="642"/>
      <c r="BK11" s="642"/>
      <c r="BL11" s="642"/>
      <c r="BM11" s="642"/>
      <c r="BN11" s="643"/>
      <c r="BO11" s="644">
        <v>4.3</v>
      </c>
      <c r="BP11" s="644"/>
      <c r="BQ11" s="644"/>
      <c r="BR11" s="644"/>
      <c r="BS11" s="650" t="s">
        <v>225</v>
      </c>
      <c r="BT11" s="642"/>
      <c r="BU11" s="642"/>
      <c r="BV11" s="642"/>
      <c r="BW11" s="642"/>
      <c r="BX11" s="642"/>
      <c r="BY11" s="642"/>
      <c r="BZ11" s="642"/>
      <c r="CA11" s="642"/>
      <c r="CB11" s="651"/>
      <c r="CD11" s="656" t="s">
        <v>247</v>
      </c>
      <c r="CE11" s="657"/>
      <c r="CF11" s="657"/>
      <c r="CG11" s="657"/>
      <c r="CH11" s="657"/>
      <c r="CI11" s="657"/>
      <c r="CJ11" s="657"/>
      <c r="CK11" s="657"/>
      <c r="CL11" s="657"/>
      <c r="CM11" s="657"/>
      <c r="CN11" s="657"/>
      <c r="CO11" s="657"/>
      <c r="CP11" s="657"/>
      <c r="CQ11" s="658"/>
      <c r="CR11" s="641">
        <v>431561</v>
      </c>
      <c r="CS11" s="642"/>
      <c r="CT11" s="642"/>
      <c r="CU11" s="642"/>
      <c r="CV11" s="642"/>
      <c r="CW11" s="642"/>
      <c r="CX11" s="642"/>
      <c r="CY11" s="643"/>
      <c r="CZ11" s="644">
        <v>6</v>
      </c>
      <c r="DA11" s="644"/>
      <c r="DB11" s="644"/>
      <c r="DC11" s="644"/>
      <c r="DD11" s="650">
        <v>111513</v>
      </c>
      <c r="DE11" s="642"/>
      <c r="DF11" s="642"/>
      <c r="DG11" s="642"/>
      <c r="DH11" s="642"/>
      <c r="DI11" s="642"/>
      <c r="DJ11" s="642"/>
      <c r="DK11" s="642"/>
      <c r="DL11" s="642"/>
      <c r="DM11" s="642"/>
      <c r="DN11" s="642"/>
      <c r="DO11" s="642"/>
      <c r="DP11" s="643"/>
      <c r="DQ11" s="650">
        <v>235220</v>
      </c>
      <c r="DR11" s="642"/>
      <c r="DS11" s="642"/>
      <c r="DT11" s="642"/>
      <c r="DU11" s="642"/>
      <c r="DV11" s="642"/>
      <c r="DW11" s="642"/>
      <c r="DX11" s="642"/>
      <c r="DY11" s="642"/>
      <c r="DZ11" s="642"/>
      <c r="EA11" s="642"/>
      <c r="EB11" s="642"/>
      <c r="EC11" s="651"/>
    </row>
    <row r="12" spans="2:143" ht="11.25" customHeight="1" x14ac:dyDescent="0.15">
      <c r="B12" s="638" t="s">
        <v>248</v>
      </c>
      <c r="C12" s="639"/>
      <c r="D12" s="639"/>
      <c r="E12" s="639"/>
      <c r="F12" s="639"/>
      <c r="G12" s="639"/>
      <c r="H12" s="639"/>
      <c r="I12" s="639"/>
      <c r="J12" s="639"/>
      <c r="K12" s="639"/>
      <c r="L12" s="639"/>
      <c r="M12" s="639"/>
      <c r="N12" s="639"/>
      <c r="O12" s="639"/>
      <c r="P12" s="639"/>
      <c r="Q12" s="640"/>
      <c r="R12" s="641">
        <v>180688</v>
      </c>
      <c r="S12" s="642"/>
      <c r="T12" s="642"/>
      <c r="U12" s="642"/>
      <c r="V12" s="642"/>
      <c r="W12" s="642"/>
      <c r="X12" s="642"/>
      <c r="Y12" s="643"/>
      <c r="Z12" s="644">
        <v>2.2999999999999998</v>
      </c>
      <c r="AA12" s="644"/>
      <c r="AB12" s="644"/>
      <c r="AC12" s="644"/>
      <c r="AD12" s="645">
        <v>180688</v>
      </c>
      <c r="AE12" s="645"/>
      <c r="AF12" s="645"/>
      <c r="AG12" s="645"/>
      <c r="AH12" s="645"/>
      <c r="AI12" s="645"/>
      <c r="AJ12" s="645"/>
      <c r="AK12" s="645"/>
      <c r="AL12" s="646">
        <v>4.5</v>
      </c>
      <c r="AM12" s="647"/>
      <c r="AN12" s="647"/>
      <c r="AO12" s="648"/>
      <c r="AP12" s="638" t="s">
        <v>249</v>
      </c>
      <c r="AQ12" s="639"/>
      <c r="AR12" s="639"/>
      <c r="AS12" s="639"/>
      <c r="AT12" s="639"/>
      <c r="AU12" s="639"/>
      <c r="AV12" s="639"/>
      <c r="AW12" s="639"/>
      <c r="AX12" s="639"/>
      <c r="AY12" s="639"/>
      <c r="AZ12" s="639"/>
      <c r="BA12" s="639"/>
      <c r="BB12" s="639"/>
      <c r="BC12" s="639"/>
      <c r="BD12" s="639"/>
      <c r="BE12" s="639"/>
      <c r="BF12" s="640"/>
      <c r="BG12" s="641">
        <v>791863</v>
      </c>
      <c r="BH12" s="642"/>
      <c r="BI12" s="642"/>
      <c r="BJ12" s="642"/>
      <c r="BK12" s="642"/>
      <c r="BL12" s="642"/>
      <c r="BM12" s="642"/>
      <c r="BN12" s="643"/>
      <c r="BO12" s="644">
        <v>64.7</v>
      </c>
      <c r="BP12" s="644"/>
      <c r="BQ12" s="644"/>
      <c r="BR12" s="644"/>
      <c r="BS12" s="650" t="s">
        <v>225</v>
      </c>
      <c r="BT12" s="642"/>
      <c r="BU12" s="642"/>
      <c r="BV12" s="642"/>
      <c r="BW12" s="642"/>
      <c r="BX12" s="642"/>
      <c r="BY12" s="642"/>
      <c r="BZ12" s="642"/>
      <c r="CA12" s="642"/>
      <c r="CB12" s="651"/>
      <c r="CD12" s="656" t="s">
        <v>250</v>
      </c>
      <c r="CE12" s="657"/>
      <c r="CF12" s="657"/>
      <c r="CG12" s="657"/>
      <c r="CH12" s="657"/>
      <c r="CI12" s="657"/>
      <c r="CJ12" s="657"/>
      <c r="CK12" s="657"/>
      <c r="CL12" s="657"/>
      <c r="CM12" s="657"/>
      <c r="CN12" s="657"/>
      <c r="CO12" s="657"/>
      <c r="CP12" s="657"/>
      <c r="CQ12" s="658"/>
      <c r="CR12" s="641">
        <v>245330</v>
      </c>
      <c r="CS12" s="642"/>
      <c r="CT12" s="642"/>
      <c r="CU12" s="642"/>
      <c r="CV12" s="642"/>
      <c r="CW12" s="642"/>
      <c r="CX12" s="642"/>
      <c r="CY12" s="643"/>
      <c r="CZ12" s="644">
        <v>3.4</v>
      </c>
      <c r="DA12" s="644"/>
      <c r="DB12" s="644"/>
      <c r="DC12" s="644"/>
      <c r="DD12" s="650">
        <v>24960</v>
      </c>
      <c r="DE12" s="642"/>
      <c r="DF12" s="642"/>
      <c r="DG12" s="642"/>
      <c r="DH12" s="642"/>
      <c r="DI12" s="642"/>
      <c r="DJ12" s="642"/>
      <c r="DK12" s="642"/>
      <c r="DL12" s="642"/>
      <c r="DM12" s="642"/>
      <c r="DN12" s="642"/>
      <c r="DO12" s="642"/>
      <c r="DP12" s="643"/>
      <c r="DQ12" s="650">
        <v>82965</v>
      </c>
      <c r="DR12" s="642"/>
      <c r="DS12" s="642"/>
      <c r="DT12" s="642"/>
      <c r="DU12" s="642"/>
      <c r="DV12" s="642"/>
      <c r="DW12" s="642"/>
      <c r="DX12" s="642"/>
      <c r="DY12" s="642"/>
      <c r="DZ12" s="642"/>
      <c r="EA12" s="642"/>
      <c r="EB12" s="642"/>
      <c r="EC12" s="651"/>
    </row>
    <row r="13" spans="2:143" ht="11.25" customHeight="1" x14ac:dyDescent="0.15">
      <c r="B13" s="638" t="s">
        <v>251</v>
      </c>
      <c r="C13" s="639"/>
      <c r="D13" s="639"/>
      <c r="E13" s="639"/>
      <c r="F13" s="639"/>
      <c r="G13" s="639"/>
      <c r="H13" s="639"/>
      <c r="I13" s="639"/>
      <c r="J13" s="639"/>
      <c r="K13" s="639"/>
      <c r="L13" s="639"/>
      <c r="M13" s="639"/>
      <c r="N13" s="639"/>
      <c r="O13" s="639"/>
      <c r="P13" s="639"/>
      <c r="Q13" s="640"/>
      <c r="R13" s="641">
        <v>2740</v>
      </c>
      <c r="S13" s="642"/>
      <c r="T13" s="642"/>
      <c r="U13" s="642"/>
      <c r="V13" s="642"/>
      <c r="W13" s="642"/>
      <c r="X13" s="642"/>
      <c r="Y13" s="643"/>
      <c r="Z13" s="644">
        <v>0</v>
      </c>
      <c r="AA13" s="644"/>
      <c r="AB13" s="644"/>
      <c r="AC13" s="644"/>
      <c r="AD13" s="645">
        <v>2740</v>
      </c>
      <c r="AE13" s="645"/>
      <c r="AF13" s="645"/>
      <c r="AG13" s="645"/>
      <c r="AH13" s="645"/>
      <c r="AI13" s="645"/>
      <c r="AJ13" s="645"/>
      <c r="AK13" s="645"/>
      <c r="AL13" s="646">
        <v>0.1</v>
      </c>
      <c r="AM13" s="647"/>
      <c r="AN13" s="647"/>
      <c r="AO13" s="648"/>
      <c r="AP13" s="638" t="s">
        <v>252</v>
      </c>
      <c r="AQ13" s="639"/>
      <c r="AR13" s="639"/>
      <c r="AS13" s="639"/>
      <c r="AT13" s="639"/>
      <c r="AU13" s="639"/>
      <c r="AV13" s="639"/>
      <c r="AW13" s="639"/>
      <c r="AX13" s="639"/>
      <c r="AY13" s="639"/>
      <c r="AZ13" s="639"/>
      <c r="BA13" s="639"/>
      <c r="BB13" s="639"/>
      <c r="BC13" s="639"/>
      <c r="BD13" s="639"/>
      <c r="BE13" s="639"/>
      <c r="BF13" s="640"/>
      <c r="BG13" s="641">
        <v>781302</v>
      </c>
      <c r="BH13" s="642"/>
      <c r="BI13" s="642"/>
      <c r="BJ13" s="642"/>
      <c r="BK13" s="642"/>
      <c r="BL13" s="642"/>
      <c r="BM13" s="642"/>
      <c r="BN13" s="643"/>
      <c r="BO13" s="644">
        <v>63.8</v>
      </c>
      <c r="BP13" s="644"/>
      <c r="BQ13" s="644"/>
      <c r="BR13" s="644"/>
      <c r="BS13" s="650" t="s">
        <v>232</v>
      </c>
      <c r="BT13" s="642"/>
      <c r="BU13" s="642"/>
      <c r="BV13" s="642"/>
      <c r="BW13" s="642"/>
      <c r="BX13" s="642"/>
      <c r="BY13" s="642"/>
      <c r="BZ13" s="642"/>
      <c r="CA13" s="642"/>
      <c r="CB13" s="651"/>
      <c r="CD13" s="656" t="s">
        <v>253</v>
      </c>
      <c r="CE13" s="657"/>
      <c r="CF13" s="657"/>
      <c r="CG13" s="657"/>
      <c r="CH13" s="657"/>
      <c r="CI13" s="657"/>
      <c r="CJ13" s="657"/>
      <c r="CK13" s="657"/>
      <c r="CL13" s="657"/>
      <c r="CM13" s="657"/>
      <c r="CN13" s="657"/>
      <c r="CO13" s="657"/>
      <c r="CP13" s="657"/>
      <c r="CQ13" s="658"/>
      <c r="CR13" s="641">
        <v>474510</v>
      </c>
      <c r="CS13" s="642"/>
      <c r="CT13" s="642"/>
      <c r="CU13" s="642"/>
      <c r="CV13" s="642"/>
      <c r="CW13" s="642"/>
      <c r="CX13" s="642"/>
      <c r="CY13" s="643"/>
      <c r="CZ13" s="644">
        <v>6.6</v>
      </c>
      <c r="DA13" s="644"/>
      <c r="DB13" s="644"/>
      <c r="DC13" s="644"/>
      <c r="DD13" s="650">
        <v>387469</v>
      </c>
      <c r="DE13" s="642"/>
      <c r="DF13" s="642"/>
      <c r="DG13" s="642"/>
      <c r="DH13" s="642"/>
      <c r="DI13" s="642"/>
      <c r="DJ13" s="642"/>
      <c r="DK13" s="642"/>
      <c r="DL13" s="642"/>
      <c r="DM13" s="642"/>
      <c r="DN13" s="642"/>
      <c r="DO13" s="642"/>
      <c r="DP13" s="643"/>
      <c r="DQ13" s="650">
        <v>163034</v>
      </c>
      <c r="DR13" s="642"/>
      <c r="DS13" s="642"/>
      <c r="DT13" s="642"/>
      <c r="DU13" s="642"/>
      <c r="DV13" s="642"/>
      <c r="DW13" s="642"/>
      <c r="DX13" s="642"/>
      <c r="DY13" s="642"/>
      <c r="DZ13" s="642"/>
      <c r="EA13" s="642"/>
      <c r="EB13" s="642"/>
      <c r="EC13" s="651"/>
    </row>
    <row r="14" spans="2:143" ht="11.25" customHeight="1" x14ac:dyDescent="0.15">
      <c r="B14" s="638" t="s">
        <v>254</v>
      </c>
      <c r="C14" s="639"/>
      <c r="D14" s="639"/>
      <c r="E14" s="639"/>
      <c r="F14" s="639"/>
      <c r="G14" s="639"/>
      <c r="H14" s="639"/>
      <c r="I14" s="639"/>
      <c r="J14" s="639"/>
      <c r="K14" s="639"/>
      <c r="L14" s="639"/>
      <c r="M14" s="639"/>
      <c r="N14" s="639"/>
      <c r="O14" s="639"/>
      <c r="P14" s="639"/>
      <c r="Q14" s="640"/>
      <c r="R14" s="641" t="s">
        <v>225</v>
      </c>
      <c r="S14" s="642"/>
      <c r="T14" s="642"/>
      <c r="U14" s="642"/>
      <c r="V14" s="642"/>
      <c r="W14" s="642"/>
      <c r="X14" s="642"/>
      <c r="Y14" s="643"/>
      <c r="Z14" s="644" t="s">
        <v>232</v>
      </c>
      <c r="AA14" s="644"/>
      <c r="AB14" s="644"/>
      <c r="AC14" s="644"/>
      <c r="AD14" s="645" t="s">
        <v>225</v>
      </c>
      <c r="AE14" s="645"/>
      <c r="AF14" s="645"/>
      <c r="AG14" s="645"/>
      <c r="AH14" s="645"/>
      <c r="AI14" s="645"/>
      <c r="AJ14" s="645"/>
      <c r="AK14" s="645"/>
      <c r="AL14" s="646" t="s">
        <v>225</v>
      </c>
      <c r="AM14" s="647"/>
      <c r="AN14" s="647"/>
      <c r="AO14" s="648"/>
      <c r="AP14" s="638" t="s">
        <v>255</v>
      </c>
      <c r="AQ14" s="639"/>
      <c r="AR14" s="639"/>
      <c r="AS14" s="639"/>
      <c r="AT14" s="639"/>
      <c r="AU14" s="639"/>
      <c r="AV14" s="639"/>
      <c r="AW14" s="639"/>
      <c r="AX14" s="639"/>
      <c r="AY14" s="639"/>
      <c r="AZ14" s="639"/>
      <c r="BA14" s="639"/>
      <c r="BB14" s="639"/>
      <c r="BC14" s="639"/>
      <c r="BD14" s="639"/>
      <c r="BE14" s="639"/>
      <c r="BF14" s="640"/>
      <c r="BG14" s="641">
        <v>38816</v>
      </c>
      <c r="BH14" s="642"/>
      <c r="BI14" s="642"/>
      <c r="BJ14" s="642"/>
      <c r="BK14" s="642"/>
      <c r="BL14" s="642"/>
      <c r="BM14" s="642"/>
      <c r="BN14" s="643"/>
      <c r="BO14" s="644">
        <v>3.2</v>
      </c>
      <c r="BP14" s="644"/>
      <c r="BQ14" s="644"/>
      <c r="BR14" s="644"/>
      <c r="BS14" s="650" t="s">
        <v>225</v>
      </c>
      <c r="BT14" s="642"/>
      <c r="BU14" s="642"/>
      <c r="BV14" s="642"/>
      <c r="BW14" s="642"/>
      <c r="BX14" s="642"/>
      <c r="BY14" s="642"/>
      <c r="BZ14" s="642"/>
      <c r="CA14" s="642"/>
      <c r="CB14" s="651"/>
      <c r="CD14" s="656" t="s">
        <v>256</v>
      </c>
      <c r="CE14" s="657"/>
      <c r="CF14" s="657"/>
      <c r="CG14" s="657"/>
      <c r="CH14" s="657"/>
      <c r="CI14" s="657"/>
      <c r="CJ14" s="657"/>
      <c r="CK14" s="657"/>
      <c r="CL14" s="657"/>
      <c r="CM14" s="657"/>
      <c r="CN14" s="657"/>
      <c r="CO14" s="657"/>
      <c r="CP14" s="657"/>
      <c r="CQ14" s="658"/>
      <c r="CR14" s="641">
        <v>207134</v>
      </c>
      <c r="CS14" s="642"/>
      <c r="CT14" s="642"/>
      <c r="CU14" s="642"/>
      <c r="CV14" s="642"/>
      <c r="CW14" s="642"/>
      <c r="CX14" s="642"/>
      <c r="CY14" s="643"/>
      <c r="CZ14" s="644">
        <v>2.9</v>
      </c>
      <c r="DA14" s="644"/>
      <c r="DB14" s="644"/>
      <c r="DC14" s="644"/>
      <c r="DD14" s="650">
        <v>9166</v>
      </c>
      <c r="DE14" s="642"/>
      <c r="DF14" s="642"/>
      <c r="DG14" s="642"/>
      <c r="DH14" s="642"/>
      <c r="DI14" s="642"/>
      <c r="DJ14" s="642"/>
      <c r="DK14" s="642"/>
      <c r="DL14" s="642"/>
      <c r="DM14" s="642"/>
      <c r="DN14" s="642"/>
      <c r="DO14" s="642"/>
      <c r="DP14" s="643"/>
      <c r="DQ14" s="650">
        <v>205495</v>
      </c>
      <c r="DR14" s="642"/>
      <c r="DS14" s="642"/>
      <c r="DT14" s="642"/>
      <c r="DU14" s="642"/>
      <c r="DV14" s="642"/>
      <c r="DW14" s="642"/>
      <c r="DX14" s="642"/>
      <c r="DY14" s="642"/>
      <c r="DZ14" s="642"/>
      <c r="EA14" s="642"/>
      <c r="EB14" s="642"/>
      <c r="EC14" s="651"/>
    </row>
    <row r="15" spans="2:143" ht="11.25" customHeight="1" x14ac:dyDescent="0.15">
      <c r="B15" s="638" t="s">
        <v>257</v>
      </c>
      <c r="C15" s="639"/>
      <c r="D15" s="639"/>
      <c r="E15" s="639"/>
      <c r="F15" s="639"/>
      <c r="G15" s="639"/>
      <c r="H15" s="639"/>
      <c r="I15" s="639"/>
      <c r="J15" s="639"/>
      <c r="K15" s="639"/>
      <c r="L15" s="639"/>
      <c r="M15" s="639"/>
      <c r="N15" s="639"/>
      <c r="O15" s="639"/>
      <c r="P15" s="639"/>
      <c r="Q15" s="640"/>
      <c r="R15" s="641">
        <v>18881</v>
      </c>
      <c r="S15" s="642"/>
      <c r="T15" s="642"/>
      <c r="U15" s="642"/>
      <c r="V15" s="642"/>
      <c r="W15" s="642"/>
      <c r="X15" s="642"/>
      <c r="Y15" s="643"/>
      <c r="Z15" s="644">
        <v>0.2</v>
      </c>
      <c r="AA15" s="644"/>
      <c r="AB15" s="644"/>
      <c r="AC15" s="644"/>
      <c r="AD15" s="645">
        <v>18881</v>
      </c>
      <c r="AE15" s="645"/>
      <c r="AF15" s="645"/>
      <c r="AG15" s="645"/>
      <c r="AH15" s="645"/>
      <c r="AI15" s="645"/>
      <c r="AJ15" s="645"/>
      <c r="AK15" s="645"/>
      <c r="AL15" s="646">
        <v>0.5</v>
      </c>
      <c r="AM15" s="647"/>
      <c r="AN15" s="647"/>
      <c r="AO15" s="648"/>
      <c r="AP15" s="638" t="s">
        <v>258</v>
      </c>
      <c r="AQ15" s="639"/>
      <c r="AR15" s="639"/>
      <c r="AS15" s="639"/>
      <c r="AT15" s="639"/>
      <c r="AU15" s="639"/>
      <c r="AV15" s="639"/>
      <c r="AW15" s="639"/>
      <c r="AX15" s="639"/>
      <c r="AY15" s="639"/>
      <c r="AZ15" s="639"/>
      <c r="BA15" s="639"/>
      <c r="BB15" s="639"/>
      <c r="BC15" s="639"/>
      <c r="BD15" s="639"/>
      <c r="BE15" s="639"/>
      <c r="BF15" s="640"/>
      <c r="BG15" s="641">
        <v>32407</v>
      </c>
      <c r="BH15" s="642"/>
      <c r="BI15" s="642"/>
      <c r="BJ15" s="642"/>
      <c r="BK15" s="642"/>
      <c r="BL15" s="642"/>
      <c r="BM15" s="642"/>
      <c r="BN15" s="643"/>
      <c r="BO15" s="644">
        <v>2.6</v>
      </c>
      <c r="BP15" s="644"/>
      <c r="BQ15" s="644"/>
      <c r="BR15" s="644"/>
      <c r="BS15" s="650" t="s">
        <v>225</v>
      </c>
      <c r="BT15" s="642"/>
      <c r="BU15" s="642"/>
      <c r="BV15" s="642"/>
      <c r="BW15" s="642"/>
      <c r="BX15" s="642"/>
      <c r="BY15" s="642"/>
      <c r="BZ15" s="642"/>
      <c r="CA15" s="642"/>
      <c r="CB15" s="651"/>
      <c r="CD15" s="656" t="s">
        <v>259</v>
      </c>
      <c r="CE15" s="657"/>
      <c r="CF15" s="657"/>
      <c r="CG15" s="657"/>
      <c r="CH15" s="657"/>
      <c r="CI15" s="657"/>
      <c r="CJ15" s="657"/>
      <c r="CK15" s="657"/>
      <c r="CL15" s="657"/>
      <c r="CM15" s="657"/>
      <c r="CN15" s="657"/>
      <c r="CO15" s="657"/>
      <c r="CP15" s="657"/>
      <c r="CQ15" s="658"/>
      <c r="CR15" s="641">
        <v>1067444</v>
      </c>
      <c r="CS15" s="642"/>
      <c r="CT15" s="642"/>
      <c r="CU15" s="642"/>
      <c r="CV15" s="642"/>
      <c r="CW15" s="642"/>
      <c r="CX15" s="642"/>
      <c r="CY15" s="643"/>
      <c r="CZ15" s="644">
        <v>14.8</v>
      </c>
      <c r="DA15" s="644"/>
      <c r="DB15" s="644"/>
      <c r="DC15" s="644"/>
      <c r="DD15" s="650">
        <v>515157</v>
      </c>
      <c r="DE15" s="642"/>
      <c r="DF15" s="642"/>
      <c r="DG15" s="642"/>
      <c r="DH15" s="642"/>
      <c r="DI15" s="642"/>
      <c r="DJ15" s="642"/>
      <c r="DK15" s="642"/>
      <c r="DL15" s="642"/>
      <c r="DM15" s="642"/>
      <c r="DN15" s="642"/>
      <c r="DO15" s="642"/>
      <c r="DP15" s="643"/>
      <c r="DQ15" s="650">
        <v>562962</v>
      </c>
      <c r="DR15" s="642"/>
      <c r="DS15" s="642"/>
      <c r="DT15" s="642"/>
      <c r="DU15" s="642"/>
      <c r="DV15" s="642"/>
      <c r="DW15" s="642"/>
      <c r="DX15" s="642"/>
      <c r="DY15" s="642"/>
      <c r="DZ15" s="642"/>
      <c r="EA15" s="642"/>
      <c r="EB15" s="642"/>
      <c r="EC15" s="651"/>
    </row>
    <row r="16" spans="2:143" ht="11.25" customHeight="1" x14ac:dyDescent="0.15">
      <c r="B16" s="638" t="s">
        <v>260</v>
      </c>
      <c r="C16" s="639"/>
      <c r="D16" s="639"/>
      <c r="E16" s="639"/>
      <c r="F16" s="639"/>
      <c r="G16" s="639"/>
      <c r="H16" s="639"/>
      <c r="I16" s="639"/>
      <c r="J16" s="639"/>
      <c r="K16" s="639"/>
      <c r="L16" s="639"/>
      <c r="M16" s="639"/>
      <c r="N16" s="639"/>
      <c r="O16" s="639"/>
      <c r="P16" s="639"/>
      <c r="Q16" s="640"/>
      <c r="R16" s="641" t="s">
        <v>232</v>
      </c>
      <c r="S16" s="642"/>
      <c r="T16" s="642"/>
      <c r="U16" s="642"/>
      <c r="V16" s="642"/>
      <c r="W16" s="642"/>
      <c r="X16" s="642"/>
      <c r="Y16" s="643"/>
      <c r="Z16" s="644" t="s">
        <v>232</v>
      </c>
      <c r="AA16" s="644"/>
      <c r="AB16" s="644"/>
      <c r="AC16" s="644"/>
      <c r="AD16" s="645" t="s">
        <v>225</v>
      </c>
      <c r="AE16" s="645"/>
      <c r="AF16" s="645"/>
      <c r="AG16" s="645"/>
      <c r="AH16" s="645"/>
      <c r="AI16" s="645"/>
      <c r="AJ16" s="645"/>
      <c r="AK16" s="645"/>
      <c r="AL16" s="646" t="s">
        <v>225</v>
      </c>
      <c r="AM16" s="647"/>
      <c r="AN16" s="647"/>
      <c r="AO16" s="648"/>
      <c r="AP16" s="638" t="s">
        <v>261</v>
      </c>
      <c r="AQ16" s="639"/>
      <c r="AR16" s="639"/>
      <c r="AS16" s="639"/>
      <c r="AT16" s="639"/>
      <c r="AU16" s="639"/>
      <c r="AV16" s="639"/>
      <c r="AW16" s="639"/>
      <c r="AX16" s="639"/>
      <c r="AY16" s="639"/>
      <c r="AZ16" s="639"/>
      <c r="BA16" s="639"/>
      <c r="BB16" s="639"/>
      <c r="BC16" s="639"/>
      <c r="BD16" s="639"/>
      <c r="BE16" s="639"/>
      <c r="BF16" s="640"/>
      <c r="BG16" s="641" t="s">
        <v>225</v>
      </c>
      <c r="BH16" s="642"/>
      <c r="BI16" s="642"/>
      <c r="BJ16" s="642"/>
      <c r="BK16" s="642"/>
      <c r="BL16" s="642"/>
      <c r="BM16" s="642"/>
      <c r="BN16" s="643"/>
      <c r="BO16" s="644" t="s">
        <v>225</v>
      </c>
      <c r="BP16" s="644"/>
      <c r="BQ16" s="644"/>
      <c r="BR16" s="644"/>
      <c r="BS16" s="650" t="s">
        <v>225</v>
      </c>
      <c r="BT16" s="642"/>
      <c r="BU16" s="642"/>
      <c r="BV16" s="642"/>
      <c r="BW16" s="642"/>
      <c r="BX16" s="642"/>
      <c r="BY16" s="642"/>
      <c r="BZ16" s="642"/>
      <c r="CA16" s="642"/>
      <c r="CB16" s="651"/>
      <c r="CD16" s="656" t="s">
        <v>262</v>
      </c>
      <c r="CE16" s="657"/>
      <c r="CF16" s="657"/>
      <c r="CG16" s="657"/>
      <c r="CH16" s="657"/>
      <c r="CI16" s="657"/>
      <c r="CJ16" s="657"/>
      <c r="CK16" s="657"/>
      <c r="CL16" s="657"/>
      <c r="CM16" s="657"/>
      <c r="CN16" s="657"/>
      <c r="CO16" s="657"/>
      <c r="CP16" s="657"/>
      <c r="CQ16" s="658"/>
      <c r="CR16" s="641">
        <v>87171</v>
      </c>
      <c r="CS16" s="642"/>
      <c r="CT16" s="642"/>
      <c r="CU16" s="642"/>
      <c r="CV16" s="642"/>
      <c r="CW16" s="642"/>
      <c r="CX16" s="642"/>
      <c r="CY16" s="643"/>
      <c r="CZ16" s="644">
        <v>1.2</v>
      </c>
      <c r="DA16" s="644"/>
      <c r="DB16" s="644"/>
      <c r="DC16" s="644"/>
      <c r="DD16" s="650" t="s">
        <v>225</v>
      </c>
      <c r="DE16" s="642"/>
      <c r="DF16" s="642"/>
      <c r="DG16" s="642"/>
      <c r="DH16" s="642"/>
      <c r="DI16" s="642"/>
      <c r="DJ16" s="642"/>
      <c r="DK16" s="642"/>
      <c r="DL16" s="642"/>
      <c r="DM16" s="642"/>
      <c r="DN16" s="642"/>
      <c r="DO16" s="642"/>
      <c r="DP16" s="643"/>
      <c r="DQ16" s="650">
        <v>40993</v>
      </c>
      <c r="DR16" s="642"/>
      <c r="DS16" s="642"/>
      <c r="DT16" s="642"/>
      <c r="DU16" s="642"/>
      <c r="DV16" s="642"/>
      <c r="DW16" s="642"/>
      <c r="DX16" s="642"/>
      <c r="DY16" s="642"/>
      <c r="DZ16" s="642"/>
      <c r="EA16" s="642"/>
      <c r="EB16" s="642"/>
      <c r="EC16" s="651"/>
    </row>
    <row r="17" spans="2:133" ht="11.25" customHeight="1" x14ac:dyDescent="0.15">
      <c r="B17" s="638" t="s">
        <v>263</v>
      </c>
      <c r="C17" s="639"/>
      <c r="D17" s="639"/>
      <c r="E17" s="639"/>
      <c r="F17" s="639"/>
      <c r="G17" s="639"/>
      <c r="H17" s="639"/>
      <c r="I17" s="639"/>
      <c r="J17" s="639"/>
      <c r="K17" s="639"/>
      <c r="L17" s="639"/>
      <c r="M17" s="639"/>
      <c r="N17" s="639"/>
      <c r="O17" s="639"/>
      <c r="P17" s="639"/>
      <c r="Q17" s="640"/>
      <c r="R17" s="641">
        <v>2010</v>
      </c>
      <c r="S17" s="642"/>
      <c r="T17" s="642"/>
      <c r="U17" s="642"/>
      <c r="V17" s="642"/>
      <c r="W17" s="642"/>
      <c r="X17" s="642"/>
      <c r="Y17" s="643"/>
      <c r="Z17" s="644">
        <v>0</v>
      </c>
      <c r="AA17" s="644"/>
      <c r="AB17" s="644"/>
      <c r="AC17" s="644"/>
      <c r="AD17" s="645">
        <v>2010</v>
      </c>
      <c r="AE17" s="645"/>
      <c r="AF17" s="645"/>
      <c r="AG17" s="645"/>
      <c r="AH17" s="645"/>
      <c r="AI17" s="645"/>
      <c r="AJ17" s="645"/>
      <c r="AK17" s="645"/>
      <c r="AL17" s="646">
        <v>0.1</v>
      </c>
      <c r="AM17" s="647"/>
      <c r="AN17" s="647"/>
      <c r="AO17" s="648"/>
      <c r="AP17" s="638" t="s">
        <v>264</v>
      </c>
      <c r="AQ17" s="639"/>
      <c r="AR17" s="639"/>
      <c r="AS17" s="639"/>
      <c r="AT17" s="639"/>
      <c r="AU17" s="639"/>
      <c r="AV17" s="639"/>
      <c r="AW17" s="639"/>
      <c r="AX17" s="639"/>
      <c r="AY17" s="639"/>
      <c r="AZ17" s="639"/>
      <c r="BA17" s="639"/>
      <c r="BB17" s="639"/>
      <c r="BC17" s="639"/>
      <c r="BD17" s="639"/>
      <c r="BE17" s="639"/>
      <c r="BF17" s="640"/>
      <c r="BG17" s="641" t="s">
        <v>232</v>
      </c>
      <c r="BH17" s="642"/>
      <c r="BI17" s="642"/>
      <c r="BJ17" s="642"/>
      <c r="BK17" s="642"/>
      <c r="BL17" s="642"/>
      <c r="BM17" s="642"/>
      <c r="BN17" s="643"/>
      <c r="BO17" s="644" t="s">
        <v>232</v>
      </c>
      <c r="BP17" s="644"/>
      <c r="BQ17" s="644"/>
      <c r="BR17" s="644"/>
      <c r="BS17" s="650" t="s">
        <v>225</v>
      </c>
      <c r="BT17" s="642"/>
      <c r="BU17" s="642"/>
      <c r="BV17" s="642"/>
      <c r="BW17" s="642"/>
      <c r="BX17" s="642"/>
      <c r="BY17" s="642"/>
      <c r="BZ17" s="642"/>
      <c r="CA17" s="642"/>
      <c r="CB17" s="651"/>
      <c r="CD17" s="656" t="s">
        <v>265</v>
      </c>
      <c r="CE17" s="657"/>
      <c r="CF17" s="657"/>
      <c r="CG17" s="657"/>
      <c r="CH17" s="657"/>
      <c r="CI17" s="657"/>
      <c r="CJ17" s="657"/>
      <c r="CK17" s="657"/>
      <c r="CL17" s="657"/>
      <c r="CM17" s="657"/>
      <c r="CN17" s="657"/>
      <c r="CO17" s="657"/>
      <c r="CP17" s="657"/>
      <c r="CQ17" s="658"/>
      <c r="CR17" s="641">
        <v>771856</v>
      </c>
      <c r="CS17" s="642"/>
      <c r="CT17" s="642"/>
      <c r="CU17" s="642"/>
      <c r="CV17" s="642"/>
      <c r="CW17" s="642"/>
      <c r="CX17" s="642"/>
      <c r="CY17" s="643"/>
      <c r="CZ17" s="644">
        <v>10.7</v>
      </c>
      <c r="DA17" s="644"/>
      <c r="DB17" s="644"/>
      <c r="DC17" s="644"/>
      <c r="DD17" s="650" t="s">
        <v>225</v>
      </c>
      <c r="DE17" s="642"/>
      <c r="DF17" s="642"/>
      <c r="DG17" s="642"/>
      <c r="DH17" s="642"/>
      <c r="DI17" s="642"/>
      <c r="DJ17" s="642"/>
      <c r="DK17" s="642"/>
      <c r="DL17" s="642"/>
      <c r="DM17" s="642"/>
      <c r="DN17" s="642"/>
      <c r="DO17" s="642"/>
      <c r="DP17" s="643"/>
      <c r="DQ17" s="650">
        <v>750219</v>
      </c>
      <c r="DR17" s="642"/>
      <c r="DS17" s="642"/>
      <c r="DT17" s="642"/>
      <c r="DU17" s="642"/>
      <c r="DV17" s="642"/>
      <c r="DW17" s="642"/>
      <c r="DX17" s="642"/>
      <c r="DY17" s="642"/>
      <c r="DZ17" s="642"/>
      <c r="EA17" s="642"/>
      <c r="EB17" s="642"/>
      <c r="EC17" s="651"/>
    </row>
    <row r="18" spans="2:133" ht="11.25" customHeight="1" x14ac:dyDescent="0.15">
      <c r="B18" s="638" t="s">
        <v>266</v>
      </c>
      <c r="C18" s="639"/>
      <c r="D18" s="639"/>
      <c r="E18" s="639"/>
      <c r="F18" s="639"/>
      <c r="G18" s="639"/>
      <c r="H18" s="639"/>
      <c r="I18" s="639"/>
      <c r="J18" s="639"/>
      <c r="K18" s="639"/>
      <c r="L18" s="639"/>
      <c r="M18" s="639"/>
      <c r="N18" s="639"/>
      <c r="O18" s="639"/>
      <c r="P18" s="639"/>
      <c r="Q18" s="640"/>
      <c r="R18" s="641">
        <v>2553567</v>
      </c>
      <c r="S18" s="642"/>
      <c r="T18" s="642"/>
      <c r="U18" s="642"/>
      <c r="V18" s="642"/>
      <c r="W18" s="642"/>
      <c r="X18" s="642"/>
      <c r="Y18" s="643"/>
      <c r="Z18" s="644">
        <v>33</v>
      </c>
      <c r="AA18" s="644"/>
      <c r="AB18" s="644"/>
      <c r="AC18" s="644"/>
      <c r="AD18" s="645">
        <v>2316630</v>
      </c>
      <c r="AE18" s="645"/>
      <c r="AF18" s="645"/>
      <c r="AG18" s="645"/>
      <c r="AH18" s="645"/>
      <c r="AI18" s="645"/>
      <c r="AJ18" s="645"/>
      <c r="AK18" s="645"/>
      <c r="AL18" s="646">
        <v>58.2</v>
      </c>
      <c r="AM18" s="647"/>
      <c r="AN18" s="647"/>
      <c r="AO18" s="648"/>
      <c r="AP18" s="638" t="s">
        <v>267</v>
      </c>
      <c r="AQ18" s="639"/>
      <c r="AR18" s="639"/>
      <c r="AS18" s="639"/>
      <c r="AT18" s="639"/>
      <c r="AU18" s="639"/>
      <c r="AV18" s="639"/>
      <c r="AW18" s="639"/>
      <c r="AX18" s="639"/>
      <c r="AY18" s="639"/>
      <c r="AZ18" s="639"/>
      <c r="BA18" s="639"/>
      <c r="BB18" s="639"/>
      <c r="BC18" s="639"/>
      <c r="BD18" s="639"/>
      <c r="BE18" s="639"/>
      <c r="BF18" s="640"/>
      <c r="BG18" s="641" t="s">
        <v>225</v>
      </c>
      <c r="BH18" s="642"/>
      <c r="BI18" s="642"/>
      <c r="BJ18" s="642"/>
      <c r="BK18" s="642"/>
      <c r="BL18" s="642"/>
      <c r="BM18" s="642"/>
      <c r="BN18" s="643"/>
      <c r="BO18" s="644" t="s">
        <v>225</v>
      </c>
      <c r="BP18" s="644"/>
      <c r="BQ18" s="644"/>
      <c r="BR18" s="644"/>
      <c r="BS18" s="650" t="s">
        <v>225</v>
      </c>
      <c r="BT18" s="642"/>
      <c r="BU18" s="642"/>
      <c r="BV18" s="642"/>
      <c r="BW18" s="642"/>
      <c r="BX18" s="642"/>
      <c r="BY18" s="642"/>
      <c r="BZ18" s="642"/>
      <c r="CA18" s="642"/>
      <c r="CB18" s="651"/>
      <c r="CD18" s="656" t="s">
        <v>268</v>
      </c>
      <c r="CE18" s="657"/>
      <c r="CF18" s="657"/>
      <c r="CG18" s="657"/>
      <c r="CH18" s="657"/>
      <c r="CI18" s="657"/>
      <c r="CJ18" s="657"/>
      <c r="CK18" s="657"/>
      <c r="CL18" s="657"/>
      <c r="CM18" s="657"/>
      <c r="CN18" s="657"/>
      <c r="CO18" s="657"/>
      <c r="CP18" s="657"/>
      <c r="CQ18" s="658"/>
      <c r="CR18" s="641" t="s">
        <v>232</v>
      </c>
      <c r="CS18" s="642"/>
      <c r="CT18" s="642"/>
      <c r="CU18" s="642"/>
      <c r="CV18" s="642"/>
      <c r="CW18" s="642"/>
      <c r="CX18" s="642"/>
      <c r="CY18" s="643"/>
      <c r="CZ18" s="644" t="s">
        <v>232</v>
      </c>
      <c r="DA18" s="644"/>
      <c r="DB18" s="644"/>
      <c r="DC18" s="644"/>
      <c r="DD18" s="650" t="s">
        <v>232</v>
      </c>
      <c r="DE18" s="642"/>
      <c r="DF18" s="642"/>
      <c r="DG18" s="642"/>
      <c r="DH18" s="642"/>
      <c r="DI18" s="642"/>
      <c r="DJ18" s="642"/>
      <c r="DK18" s="642"/>
      <c r="DL18" s="642"/>
      <c r="DM18" s="642"/>
      <c r="DN18" s="642"/>
      <c r="DO18" s="642"/>
      <c r="DP18" s="643"/>
      <c r="DQ18" s="650" t="s">
        <v>225</v>
      </c>
      <c r="DR18" s="642"/>
      <c r="DS18" s="642"/>
      <c r="DT18" s="642"/>
      <c r="DU18" s="642"/>
      <c r="DV18" s="642"/>
      <c r="DW18" s="642"/>
      <c r="DX18" s="642"/>
      <c r="DY18" s="642"/>
      <c r="DZ18" s="642"/>
      <c r="EA18" s="642"/>
      <c r="EB18" s="642"/>
      <c r="EC18" s="651"/>
    </row>
    <row r="19" spans="2:133" ht="11.25" customHeight="1" x14ac:dyDescent="0.15">
      <c r="B19" s="638" t="s">
        <v>269</v>
      </c>
      <c r="C19" s="639"/>
      <c r="D19" s="639"/>
      <c r="E19" s="639"/>
      <c r="F19" s="639"/>
      <c r="G19" s="639"/>
      <c r="H19" s="639"/>
      <c r="I19" s="639"/>
      <c r="J19" s="639"/>
      <c r="K19" s="639"/>
      <c r="L19" s="639"/>
      <c r="M19" s="639"/>
      <c r="N19" s="639"/>
      <c r="O19" s="639"/>
      <c r="P19" s="639"/>
      <c r="Q19" s="640"/>
      <c r="R19" s="641">
        <v>2316630</v>
      </c>
      <c r="S19" s="642"/>
      <c r="T19" s="642"/>
      <c r="U19" s="642"/>
      <c r="V19" s="642"/>
      <c r="W19" s="642"/>
      <c r="X19" s="642"/>
      <c r="Y19" s="643"/>
      <c r="Z19" s="644">
        <v>29.9</v>
      </c>
      <c r="AA19" s="644"/>
      <c r="AB19" s="644"/>
      <c r="AC19" s="644"/>
      <c r="AD19" s="645">
        <v>2316630</v>
      </c>
      <c r="AE19" s="645"/>
      <c r="AF19" s="645"/>
      <c r="AG19" s="645"/>
      <c r="AH19" s="645"/>
      <c r="AI19" s="645"/>
      <c r="AJ19" s="645"/>
      <c r="AK19" s="645"/>
      <c r="AL19" s="646">
        <v>58.2</v>
      </c>
      <c r="AM19" s="647"/>
      <c r="AN19" s="647"/>
      <c r="AO19" s="648"/>
      <c r="AP19" s="638" t="s">
        <v>270</v>
      </c>
      <c r="AQ19" s="639"/>
      <c r="AR19" s="639"/>
      <c r="AS19" s="639"/>
      <c r="AT19" s="639"/>
      <c r="AU19" s="639"/>
      <c r="AV19" s="639"/>
      <c r="AW19" s="639"/>
      <c r="AX19" s="639"/>
      <c r="AY19" s="639"/>
      <c r="AZ19" s="639"/>
      <c r="BA19" s="639"/>
      <c r="BB19" s="639"/>
      <c r="BC19" s="639"/>
      <c r="BD19" s="639"/>
      <c r="BE19" s="639"/>
      <c r="BF19" s="640"/>
      <c r="BG19" s="641">
        <v>25435</v>
      </c>
      <c r="BH19" s="642"/>
      <c r="BI19" s="642"/>
      <c r="BJ19" s="642"/>
      <c r="BK19" s="642"/>
      <c r="BL19" s="642"/>
      <c r="BM19" s="642"/>
      <c r="BN19" s="643"/>
      <c r="BO19" s="644">
        <v>2.1</v>
      </c>
      <c r="BP19" s="644"/>
      <c r="BQ19" s="644"/>
      <c r="BR19" s="644"/>
      <c r="BS19" s="650" t="s">
        <v>225</v>
      </c>
      <c r="BT19" s="642"/>
      <c r="BU19" s="642"/>
      <c r="BV19" s="642"/>
      <c r="BW19" s="642"/>
      <c r="BX19" s="642"/>
      <c r="BY19" s="642"/>
      <c r="BZ19" s="642"/>
      <c r="CA19" s="642"/>
      <c r="CB19" s="651"/>
      <c r="CD19" s="656" t="s">
        <v>271</v>
      </c>
      <c r="CE19" s="657"/>
      <c r="CF19" s="657"/>
      <c r="CG19" s="657"/>
      <c r="CH19" s="657"/>
      <c r="CI19" s="657"/>
      <c r="CJ19" s="657"/>
      <c r="CK19" s="657"/>
      <c r="CL19" s="657"/>
      <c r="CM19" s="657"/>
      <c r="CN19" s="657"/>
      <c r="CO19" s="657"/>
      <c r="CP19" s="657"/>
      <c r="CQ19" s="658"/>
      <c r="CR19" s="641" t="s">
        <v>232</v>
      </c>
      <c r="CS19" s="642"/>
      <c r="CT19" s="642"/>
      <c r="CU19" s="642"/>
      <c r="CV19" s="642"/>
      <c r="CW19" s="642"/>
      <c r="CX19" s="642"/>
      <c r="CY19" s="643"/>
      <c r="CZ19" s="644" t="s">
        <v>225</v>
      </c>
      <c r="DA19" s="644"/>
      <c r="DB19" s="644"/>
      <c r="DC19" s="644"/>
      <c r="DD19" s="650" t="s">
        <v>225</v>
      </c>
      <c r="DE19" s="642"/>
      <c r="DF19" s="642"/>
      <c r="DG19" s="642"/>
      <c r="DH19" s="642"/>
      <c r="DI19" s="642"/>
      <c r="DJ19" s="642"/>
      <c r="DK19" s="642"/>
      <c r="DL19" s="642"/>
      <c r="DM19" s="642"/>
      <c r="DN19" s="642"/>
      <c r="DO19" s="642"/>
      <c r="DP19" s="643"/>
      <c r="DQ19" s="650" t="s">
        <v>225</v>
      </c>
      <c r="DR19" s="642"/>
      <c r="DS19" s="642"/>
      <c r="DT19" s="642"/>
      <c r="DU19" s="642"/>
      <c r="DV19" s="642"/>
      <c r="DW19" s="642"/>
      <c r="DX19" s="642"/>
      <c r="DY19" s="642"/>
      <c r="DZ19" s="642"/>
      <c r="EA19" s="642"/>
      <c r="EB19" s="642"/>
      <c r="EC19" s="651"/>
    </row>
    <row r="20" spans="2:133" ht="11.25" customHeight="1" x14ac:dyDescent="0.15">
      <c r="B20" s="638" t="s">
        <v>272</v>
      </c>
      <c r="C20" s="639"/>
      <c r="D20" s="639"/>
      <c r="E20" s="639"/>
      <c r="F20" s="639"/>
      <c r="G20" s="639"/>
      <c r="H20" s="639"/>
      <c r="I20" s="639"/>
      <c r="J20" s="639"/>
      <c r="K20" s="639"/>
      <c r="L20" s="639"/>
      <c r="M20" s="639"/>
      <c r="N20" s="639"/>
      <c r="O20" s="639"/>
      <c r="P20" s="639"/>
      <c r="Q20" s="640"/>
      <c r="R20" s="641">
        <v>236937</v>
      </c>
      <c r="S20" s="642"/>
      <c r="T20" s="642"/>
      <c r="U20" s="642"/>
      <c r="V20" s="642"/>
      <c r="W20" s="642"/>
      <c r="X20" s="642"/>
      <c r="Y20" s="643"/>
      <c r="Z20" s="644">
        <v>3.1</v>
      </c>
      <c r="AA20" s="644"/>
      <c r="AB20" s="644"/>
      <c r="AC20" s="644"/>
      <c r="AD20" s="645" t="s">
        <v>232</v>
      </c>
      <c r="AE20" s="645"/>
      <c r="AF20" s="645"/>
      <c r="AG20" s="645"/>
      <c r="AH20" s="645"/>
      <c r="AI20" s="645"/>
      <c r="AJ20" s="645"/>
      <c r="AK20" s="645"/>
      <c r="AL20" s="646" t="s">
        <v>232</v>
      </c>
      <c r="AM20" s="647"/>
      <c r="AN20" s="647"/>
      <c r="AO20" s="648"/>
      <c r="AP20" s="638" t="s">
        <v>273</v>
      </c>
      <c r="AQ20" s="639"/>
      <c r="AR20" s="639"/>
      <c r="AS20" s="639"/>
      <c r="AT20" s="639"/>
      <c r="AU20" s="639"/>
      <c r="AV20" s="639"/>
      <c r="AW20" s="639"/>
      <c r="AX20" s="639"/>
      <c r="AY20" s="639"/>
      <c r="AZ20" s="639"/>
      <c r="BA20" s="639"/>
      <c r="BB20" s="639"/>
      <c r="BC20" s="639"/>
      <c r="BD20" s="639"/>
      <c r="BE20" s="639"/>
      <c r="BF20" s="640"/>
      <c r="BG20" s="641">
        <v>25435</v>
      </c>
      <c r="BH20" s="642"/>
      <c r="BI20" s="642"/>
      <c r="BJ20" s="642"/>
      <c r="BK20" s="642"/>
      <c r="BL20" s="642"/>
      <c r="BM20" s="642"/>
      <c r="BN20" s="643"/>
      <c r="BO20" s="644">
        <v>2.1</v>
      </c>
      <c r="BP20" s="644"/>
      <c r="BQ20" s="644"/>
      <c r="BR20" s="644"/>
      <c r="BS20" s="650" t="s">
        <v>225</v>
      </c>
      <c r="BT20" s="642"/>
      <c r="BU20" s="642"/>
      <c r="BV20" s="642"/>
      <c r="BW20" s="642"/>
      <c r="BX20" s="642"/>
      <c r="BY20" s="642"/>
      <c r="BZ20" s="642"/>
      <c r="CA20" s="642"/>
      <c r="CB20" s="651"/>
      <c r="CD20" s="656" t="s">
        <v>274</v>
      </c>
      <c r="CE20" s="657"/>
      <c r="CF20" s="657"/>
      <c r="CG20" s="657"/>
      <c r="CH20" s="657"/>
      <c r="CI20" s="657"/>
      <c r="CJ20" s="657"/>
      <c r="CK20" s="657"/>
      <c r="CL20" s="657"/>
      <c r="CM20" s="657"/>
      <c r="CN20" s="657"/>
      <c r="CO20" s="657"/>
      <c r="CP20" s="657"/>
      <c r="CQ20" s="658"/>
      <c r="CR20" s="641">
        <v>7217702</v>
      </c>
      <c r="CS20" s="642"/>
      <c r="CT20" s="642"/>
      <c r="CU20" s="642"/>
      <c r="CV20" s="642"/>
      <c r="CW20" s="642"/>
      <c r="CX20" s="642"/>
      <c r="CY20" s="643"/>
      <c r="CZ20" s="644">
        <v>100</v>
      </c>
      <c r="DA20" s="644"/>
      <c r="DB20" s="644"/>
      <c r="DC20" s="644"/>
      <c r="DD20" s="650">
        <v>1232607</v>
      </c>
      <c r="DE20" s="642"/>
      <c r="DF20" s="642"/>
      <c r="DG20" s="642"/>
      <c r="DH20" s="642"/>
      <c r="DI20" s="642"/>
      <c r="DJ20" s="642"/>
      <c r="DK20" s="642"/>
      <c r="DL20" s="642"/>
      <c r="DM20" s="642"/>
      <c r="DN20" s="642"/>
      <c r="DO20" s="642"/>
      <c r="DP20" s="643"/>
      <c r="DQ20" s="650">
        <v>4933355</v>
      </c>
      <c r="DR20" s="642"/>
      <c r="DS20" s="642"/>
      <c r="DT20" s="642"/>
      <c r="DU20" s="642"/>
      <c r="DV20" s="642"/>
      <c r="DW20" s="642"/>
      <c r="DX20" s="642"/>
      <c r="DY20" s="642"/>
      <c r="DZ20" s="642"/>
      <c r="EA20" s="642"/>
      <c r="EB20" s="642"/>
      <c r="EC20" s="651"/>
    </row>
    <row r="21" spans="2:133" ht="11.25" customHeight="1" x14ac:dyDescent="0.15">
      <c r="B21" s="638" t="s">
        <v>275</v>
      </c>
      <c r="C21" s="639"/>
      <c r="D21" s="639"/>
      <c r="E21" s="639"/>
      <c r="F21" s="639"/>
      <c r="G21" s="639"/>
      <c r="H21" s="639"/>
      <c r="I21" s="639"/>
      <c r="J21" s="639"/>
      <c r="K21" s="639"/>
      <c r="L21" s="639"/>
      <c r="M21" s="639"/>
      <c r="N21" s="639"/>
      <c r="O21" s="639"/>
      <c r="P21" s="639"/>
      <c r="Q21" s="640"/>
      <c r="R21" s="641" t="s">
        <v>225</v>
      </c>
      <c r="S21" s="642"/>
      <c r="T21" s="642"/>
      <c r="U21" s="642"/>
      <c r="V21" s="642"/>
      <c r="W21" s="642"/>
      <c r="X21" s="642"/>
      <c r="Y21" s="643"/>
      <c r="Z21" s="644" t="s">
        <v>225</v>
      </c>
      <c r="AA21" s="644"/>
      <c r="AB21" s="644"/>
      <c r="AC21" s="644"/>
      <c r="AD21" s="645" t="s">
        <v>225</v>
      </c>
      <c r="AE21" s="645"/>
      <c r="AF21" s="645"/>
      <c r="AG21" s="645"/>
      <c r="AH21" s="645"/>
      <c r="AI21" s="645"/>
      <c r="AJ21" s="645"/>
      <c r="AK21" s="645"/>
      <c r="AL21" s="646" t="s">
        <v>232</v>
      </c>
      <c r="AM21" s="647"/>
      <c r="AN21" s="647"/>
      <c r="AO21" s="648"/>
      <c r="AP21" s="659" t="s">
        <v>276</v>
      </c>
      <c r="AQ21" s="660"/>
      <c r="AR21" s="660"/>
      <c r="AS21" s="660"/>
      <c r="AT21" s="660"/>
      <c r="AU21" s="660"/>
      <c r="AV21" s="660"/>
      <c r="AW21" s="660"/>
      <c r="AX21" s="660"/>
      <c r="AY21" s="660"/>
      <c r="AZ21" s="660"/>
      <c r="BA21" s="660"/>
      <c r="BB21" s="660"/>
      <c r="BC21" s="660"/>
      <c r="BD21" s="660"/>
      <c r="BE21" s="660"/>
      <c r="BF21" s="661"/>
      <c r="BG21" s="641">
        <v>25435</v>
      </c>
      <c r="BH21" s="642"/>
      <c r="BI21" s="642"/>
      <c r="BJ21" s="642"/>
      <c r="BK21" s="642"/>
      <c r="BL21" s="642"/>
      <c r="BM21" s="642"/>
      <c r="BN21" s="643"/>
      <c r="BO21" s="644">
        <v>2.1</v>
      </c>
      <c r="BP21" s="644"/>
      <c r="BQ21" s="644"/>
      <c r="BR21" s="644"/>
      <c r="BS21" s="650" t="s">
        <v>225</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277</v>
      </c>
      <c r="C22" s="639"/>
      <c r="D22" s="639"/>
      <c r="E22" s="639"/>
      <c r="F22" s="639"/>
      <c r="G22" s="639"/>
      <c r="H22" s="639"/>
      <c r="I22" s="639"/>
      <c r="J22" s="639"/>
      <c r="K22" s="639"/>
      <c r="L22" s="639"/>
      <c r="M22" s="639"/>
      <c r="N22" s="639"/>
      <c r="O22" s="639"/>
      <c r="P22" s="639"/>
      <c r="Q22" s="640"/>
      <c r="R22" s="641">
        <v>4072676</v>
      </c>
      <c r="S22" s="642"/>
      <c r="T22" s="642"/>
      <c r="U22" s="642"/>
      <c r="V22" s="642"/>
      <c r="W22" s="642"/>
      <c r="X22" s="642"/>
      <c r="Y22" s="643"/>
      <c r="Z22" s="644">
        <v>52.6</v>
      </c>
      <c r="AA22" s="644"/>
      <c r="AB22" s="644"/>
      <c r="AC22" s="644"/>
      <c r="AD22" s="645">
        <v>3835739</v>
      </c>
      <c r="AE22" s="645"/>
      <c r="AF22" s="645"/>
      <c r="AG22" s="645"/>
      <c r="AH22" s="645"/>
      <c r="AI22" s="645"/>
      <c r="AJ22" s="645"/>
      <c r="AK22" s="645"/>
      <c r="AL22" s="646">
        <v>96.4</v>
      </c>
      <c r="AM22" s="647"/>
      <c r="AN22" s="647"/>
      <c r="AO22" s="648"/>
      <c r="AP22" s="659" t="s">
        <v>278</v>
      </c>
      <c r="AQ22" s="660"/>
      <c r="AR22" s="660"/>
      <c r="AS22" s="660"/>
      <c r="AT22" s="660"/>
      <c r="AU22" s="660"/>
      <c r="AV22" s="660"/>
      <c r="AW22" s="660"/>
      <c r="AX22" s="660"/>
      <c r="AY22" s="660"/>
      <c r="AZ22" s="660"/>
      <c r="BA22" s="660"/>
      <c r="BB22" s="660"/>
      <c r="BC22" s="660"/>
      <c r="BD22" s="660"/>
      <c r="BE22" s="660"/>
      <c r="BF22" s="661"/>
      <c r="BG22" s="641" t="s">
        <v>232</v>
      </c>
      <c r="BH22" s="642"/>
      <c r="BI22" s="642"/>
      <c r="BJ22" s="642"/>
      <c r="BK22" s="642"/>
      <c r="BL22" s="642"/>
      <c r="BM22" s="642"/>
      <c r="BN22" s="643"/>
      <c r="BO22" s="644" t="s">
        <v>225</v>
      </c>
      <c r="BP22" s="644"/>
      <c r="BQ22" s="644"/>
      <c r="BR22" s="644"/>
      <c r="BS22" s="650" t="s">
        <v>225</v>
      </c>
      <c r="BT22" s="642"/>
      <c r="BU22" s="642"/>
      <c r="BV22" s="642"/>
      <c r="BW22" s="642"/>
      <c r="BX22" s="642"/>
      <c r="BY22" s="642"/>
      <c r="BZ22" s="642"/>
      <c r="CA22" s="642"/>
      <c r="CB22" s="651"/>
      <c r="CD22" s="623" t="s">
        <v>279</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280</v>
      </c>
      <c r="C23" s="639"/>
      <c r="D23" s="639"/>
      <c r="E23" s="639"/>
      <c r="F23" s="639"/>
      <c r="G23" s="639"/>
      <c r="H23" s="639"/>
      <c r="I23" s="639"/>
      <c r="J23" s="639"/>
      <c r="K23" s="639"/>
      <c r="L23" s="639"/>
      <c r="M23" s="639"/>
      <c r="N23" s="639"/>
      <c r="O23" s="639"/>
      <c r="P23" s="639"/>
      <c r="Q23" s="640"/>
      <c r="R23" s="641">
        <v>1925</v>
      </c>
      <c r="S23" s="642"/>
      <c r="T23" s="642"/>
      <c r="U23" s="642"/>
      <c r="V23" s="642"/>
      <c r="W23" s="642"/>
      <c r="X23" s="642"/>
      <c r="Y23" s="643"/>
      <c r="Z23" s="644">
        <v>0</v>
      </c>
      <c r="AA23" s="644"/>
      <c r="AB23" s="644"/>
      <c r="AC23" s="644"/>
      <c r="AD23" s="645">
        <v>1925</v>
      </c>
      <c r="AE23" s="645"/>
      <c r="AF23" s="645"/>
      <c r="AG23" s="645"/>
      <c r="AH23" s="645"/>
      <c r="AI23" s="645"/>
      <c r="AJ23" s="645"/>
      <c r="AK23" s="645"/>
      <c r="AL23" s="646">
        <v>0</v>
      </c>
      <c r="AM23" s="647"/>
      <c r="AN23" s="647"/>
      <c r="AO23" s="648"/>
      <c r="AP23" s="659" t="s">
        <v>281</v>
      </c>
      <c r="AQ23" s="660"/>
      <c r="AR23" s="660"/>
      <c r="AS23" s="660"/>
      <c r="AT23" s="660"/>
      <c r="AU23" s="660"/>
      <c r="AV23" s="660"/>
      <c r="AW23" s="660"/>
      <c r="AX23" s="660"/>
      <c r="AY23" s="660"/>
      <c r="AZ23" s="660"/>
      <c r="BA23" s="660"/>
      <c r="BB23" s="660"/>
      <c r="BC23" s="660"/>
      <c r="BD23" s="660"/>
      <c r="BE23" s="660"/>
      <c r="BF23" s="661"/>
      <c r="BG23" s="641" t="s">
        <v>225</v>
      </c>
      <c r="BH23" s="642"/>
      <c r="BI23" s="642"/>
      <c r="BJ23" s="642"/>
      <c r="BK23" s="642"/>
      <c r="BL23" s="642"/>
      <c r="BM23" s="642"/>
      <c r="BN23" s="643"/>
      <c r="BO23" s="644" t="s">
        <v>225</v>
      </c>
      <c r="BP23" s="644"/>
      <c r="BQ23" s="644"/>
      <c r="BR23" s="644"/>
      <c r="BS23" s="650" t="s">
        <v>225</v>
      </c>
      <c r="BT23" s="642"/>
      <c r="BU23" s="642"/>
      <c r="BV23" s="642"/>
      <c r="BW23" s="642"/>
      <c r="BX23" s="642"/>
      <c r="BY23" s="642"/>
      <c r="BZ23" s="642"/>
      <c r="CA23" s="642"/>
      <c r="CB23" s="651"/>
      <c r="CD23" s="623" t="s">
        <v>219</v>
      </c>
      <c r="CE23" s="624"/>
      <c r="CF23" s="624"/>
      <c r="CG23" s="624"/>
      <c r="CH23" s="624"/>
      <c r="CI23" s="624"/>
      <c r="CJ23" s="624"/>
      <c r="CK23" s="624"/>
      <c r="CL23" s="624"/>
      <c r="CM23" s="624"/>
      <c r="CN23" s="624"/>
      <c r="CO23" s="624"/>
      <c r="CP23" s="624"/>
      <c r="CQ23" s="625"/>
      <c r="CR23" s="623" t="s">
        <v>282</v>
      </c>
      <c r="CS23" s="624"/>
      <c r="CT23" s="624"/>
      <c r="CU23" s="624"/>
      <c r="CV23" s="624"/>
      <c r="CW23" s="624"/>
      <c r="CX23" s="624"/>
      <c r="CY23" s="625"/>
      <c r="CZ23" s="623" t="s">
        <v>283</v>
      </c>
      <c r="DA23" s="624"/>
      <c r="DB23" s="624"/>
      <c r="DC23" s="625"/>
      <c r="DD23" s="623" t="s">
        <v>284</v>
      </c>
      <c r="DE23" s="624"/>
      <c r="DF23" s="624"/>
      <c r="DG23" s="624"/>
      <c r="DH23" s="624"/>
      <c r="DI23" s="624"/>
      <c r="DJ23" s="624"/>
      <c r="DK23" s="625"/>
      <c r="DL23" s="671" t="s">
        <v>285</v>
      </c>
      <c r="DM23" s="672"/>
      <c r="DN23" s="672"/>
      <c r="DO23" s="672"/>
      <c r="DP23" s="672"/>
      <c r="DQ23" s="672"/>
      <c r="DR23" s="672"/>
      <c r="DS23" s="672"/>
      <c r="DT23" s="672"/>
      <c r="DU23" s="672"/>
      <c r="DV23" s="673"/>
      <c r="DW23" s="623" t="s">
        <v>286</v>
      </c>
      <c r="DX23" s="624"/>
      <c r="DY23" s="624"/>
      <c r="DZ23" s="624"/>
      <c r="EA23" s="624"/>
      <c r="EB23" s="624"/>
      <c r="EC23" s="625"/>
    </row>
    <row r="24" spans="2:133" ht="11.25" customHeight="1" x14ac:dyDescent="0.15">
      <c r="B24" s="638" t="s">
        <v>287</v>
      </c>
      <c r="C24" s="639"/>
      <c r="D24" s="639"/>
      <c r="E24" s="639"/>
      <c r="F24" s="639"/>
      <c r="G24" s="639"/>
      <c r="H24" s="639"/>
      <c r="I24" s="639"/>
      <c r="J24" s="639"/>
      <c r="K24" s="639"/>
      <c r="L24" s="639"/>
      <c r="M24" s="639"/>
      <c r="N24" s="639"/>
      <c r="O24" s="639"/>
      <c r="P24" s="639"/>
      <c r="Q24" s="640"/>
      <c r="R24" s="641">
        <v>52317</v>
      </c>
      <c r="S24" s="642"/>
      <c r="T24" s="642"/>
      <c r="U24" s="642"/>
      <c r="V24" s="642"/>
      <c r="W24" s="642"/>
      <c r="X24" s="642"/>
      <c r="Y24" s="643"/>
      <c r="Z24" s="644">
        <v>0.7</v>
      </c>
      <c r="AA24" s="644"/>
      <c r="AB24" s="644"/>
      <c r="AC24" s="644"/>
      <c r="AD24" s="645" t="s">
        <v>232</v>
      </c>
      <c r="AE24" s="645"/>
      <c r="AF24" s="645"/>
      <c r="AG24" s="645"/>
      <c r="AH24" s="645"/>
      <c r="AI24" s="645"/>
      <c r="AJ24" s="645"/>
      <c r="AK24" s="645"/>
      <c r="AL24" s="646" t="s">
        <v>225</v>
      </c>
      <c r="AM24" s="647"/>
      <c r="AN24" s="647"/>
      <c r="AO24" s="648"/>
      <c r="AP24" s="659" t="s">
        <v>288</v>
      </c>
      <c r="AQ24" s="660"/>
      <c r="AR24" s="660"/>
      <c r="AS24" s="660"/>
      <c r="AT24" s="660"/>
      <c r="AU24" s="660"/>
      <c r="AV24" s="660"/>
      <c r="AW24" s="660"/>
      <c r="AX24" s="660"/>
      <c r="AY24" s="660"/>
      <c r="AZ24" s="660"/>
      <c r="BA24" s="660"/>
      <c r="BB24" s="660"/>
      <c r="BC24" s="660"/>
      <c r="BD24" s="660"/>
      <c r="BE24" s="660"/>
      <c r="BF24" s="661"/>
      <c r="BG24" s="641" t="s">
        <v>225</v>
      </c>
      <c r="BH24" s="642"/>
      <c r="BI24" s="642"/>
      <c r="BJ24" s="642"/>
      <c r="BK24" s="642"/>
      <c r="BL24" s="642"/>
      <c r="BM24" s="642"/>
      <c r="BN24" s="643"/>
      <c r="BO24" s="644" t="s">
        <v>225</v>
      </c>
      <c r="BP24" s="644"/>
      <c r="BQ24" s="644"/>
      <c r="BR24" s="644"/>
      <c r="BS24" s="650" t="s">
        <v>225</v>
      </c>
      <c r="BT24" s="642"/>
      <c r="BU24" s="642"/>
      <c r="BV24" s="642"/>
      <c r="BW24" s="642"/>
      <c r="BX24" s="642"/>
      <c r="BY24" s="642"/>
      <c r="BZ24" s="642"/>
      <c r="CA24" s="642"/>
      <c r="CB24" s="651"/>
      <c r="CD24" s="652" t="s">
        <v>289</v>
      </c>
      <c r="CE24" s="653"/>
      <c r="CF24" s="653"/>
      <c r="CG24" s="653"/>
      <c r="CH24" s="653"/>
      <c r="CI24" s="653"/>
      <c r="CJ24" s="653"/>
      <c r="CK24" s="653"/>
      <c r="CL24" s="653"/>
      <c r="CM24" s="653"/>
      <c r="CN24" s="653"/>
      <c r="CO24" s="653"/>
      <c r="CP24" s="653"/>
      <c r="CQ24" s="654"/>
      <c r="CR24" s="630">
        <v>2438477</v>
      </c>
      <c r="CS24" s="631"/>
      <c r="CT24" s="631"/>
      <c r="CU24" s="631"/>
      <c r="CV24" s="631"/>
      <c r="CW24" s="631"/>
      <c r="CX24" s="631"/>
      <c r="CY24" s="632"/>
      <c r="CZ24" s="635">
        <v>33.799999999999997</v>
      </c>
      <c r="DA24" s="636"/>
      <c r="DB24" s="636"/>
      <c r="DC24" s="655"/>
      <c r="DD24" s="674">
        <v>1917835</v>
      </c>
      <c r="DE24" s="631"/>
      <c r="DF24" s="631"/>
      <c r="DG24" s="631"/>
      <c r="DH24" s="631"/>
      <c r="DI24" s="631"/>
      <c r="DJ24" s="631"/>
      <c r="DK24" s="632"/>
      <c r="DL24" s="674">
        <v>1896023</v>
      </c>
      <c r="DM24" s="631"/>
      <c r="DN24" s="631"/>
      <c r="DO24" s="631"/>
      <c r="DP24" s="631"/>
      <c r="DQ24" s="631"/>
      <c r="DR24" s="631"/>
      <c r="DS24" s="631"/>
      <c r="DT24" s="631"/>
      <c r="DU24" s="631"/>
      <c r="DV24" s="632"/>
      <c r="DW24" s="635">
        <v>45.7</v>
      </c>
      <c r="DX24" s="636"/>
      <c r="DY24" s="636"/>
      <c r="DZ24" s="636"/>
      <c r="EA24" s="636"/>
      <c r="EB24" s="636"/>
      <c r="EC24" s="637"/>
    </row>
    <row r="25" spans="2:133" ht="11.25" customHeight="1" x14ac:dyDescent="0.15">
      <c r="B25" s="638" t="s">
        <v>290</v>
      </c>
      <c r="C25" s="639"/>
      <c r="D25" s="639"/>
      <c r="E25" s="639"/>
      <c r="F25" s="639"/>
      <c r="G25" s="639"/>
      <c r="H25" s="639"/>
      <c r="I25" s="639"/>
      <c r="J25" s="639"/>
      <c r="K25" s="639"/>
      <c r="L25" s="639"/>
      <c r="M25" s="639"/>
      <c r="N25" s="639"/>
      <c r="O25" s="639"/>
      <c r="P25" s="639"/>
      <c r="Q25" s="640"/>
      <c r="R25" s="641">
        <v>581728</v>
      </c>
      <c r="S25" s="642"/>
      <c r="T25" s="642"/>
      <c r="U25" s="642"/>
      <c r="V25" s="642"/>
      <c r="W25" s="642"/>
      <c r="X25" s="642"/>
      <c r="Y25" s="643"/>
      <c r="Z25" s="644">
        <v>7.5</v>
      </c>
      <c r="AA25" s="644"/>
      <c r="AB25" s="644"/>
      <c r="AC25" s="644"/>
      <c r="AD25" s="645">
        <v>11877</v>
      </c>
      <c r="AE25" s="645"/>
      <c r="AF25" s="645"/>
      <c r="AG25" s="645"/>
      <c r="AH25" s="645"/>
      <c r="AI25" s="645"/>
      <c r="AJ25" s="645"/>
      <c r="AK25" s="645"/>
      <c r="AL25" s="646">
        <v>0.3</v>
      </c>
      <c r="AM25" s="647"/>
      <c r="AN25" s="647"/>
      <c r="AO25" s="648"/>
      <c r="AP25" s="659" t="s">
        <v>291</v>
      </c>
      <c r="AQ25" s="660"/>
      <c r="AR25" s="660"/>
      <c r="AS25" s="660"/>
      <c r="AT25" s="660"/>
      <c r="AU25" s="660"/>
      <c r="AV25" s="660"/>
      <c r="AW25" s="660"/>
      <c r="AX25" s="660"/>
      <c r="AY25" s="660"/>
      <c r="AZ25" s="660"/>
      <c r="BA25" s="660"/>
      <c r="BB25" s="660"/>
      <c r="BC25" s="660"/>
      <c r="BD25" s="660"/>
      <c r="BE25" s="660"/>
      <c r="BF25" s="661"/>
      <c r="BG25" s="641" t="s">
        <v>225</v>
      </c>
      <c r="BH25" s="642"/>
      <c r="BI25" s="642"/>
      <c r="BJ25" s="642"/>
      <c r="BK25" s="642"/>
      <c r="BL25" s="642"/>
      <c r="BM25" s="642"/>
      <c r="BN25" s="643"/>
      <c r="BO25" s="644" t="s">
        <v>225</v>
      </c>
      <c r="BP25" s="644"/>
      <c r="BQ25" s="644"/>
      <c r="BR25" s="644"/>
      <c r="BS25" s="650" t="s">
        <v>232</v>
      </c>
      <c r="BT25" s="642"/>
      <c r="BU25" s="642"/>
      <c r="BV25" s="642"/>
      <c r="BW25" s="642"/>
      <c r="BX25" s="642"/>
      <c r="BY25" s="642"/>
      <c r="BZ25" s="642"/>
      <c r="CA25" s="642"/>
      <c r="CB25" s="651"/>
      <c r="CD25" s="656" t="s">
        <v>292</v>
      </c>
      <c r="CE25" s="657"/>
      <c r="CF25" s="657"/>
      <c r="CG25" s="657"/>
      <c r="CH25" s="657"/>
      <c r="CI25" s="657"/>
      <c r="CJ25" s="657"/>
      <c r="CK25" s="657"/>
      <c r="CL25" s="657"/>
      <c r="CM25" s="657"/>
      <c r="CN25" s="657"/>
      <c r="CO25" s="657"/>
      <c r="CP25" s="657"/>
      <c r="CQ25" s="658"/>
      <c r="CR25" s="641">
        <v>1131695</v>
      </c>
      <c r="CS25" s="677"/>
      <c r="CT25" s="677"/>
      <c r="CU25" s="677"/>
      <c r="CV25" s="677"/>
      <c r="CW25" s="677"/>
      <c r="CX25" s="677"/>
      <c r="CY25" s="678"/>
      <c r="CZ25" s="646">
        <v>15.7</v>
      </c>
      <c r="DA25" s="675"/>
      <c r="DB25" s="675"/>
      <c r="DC25" s="679"/>
      <c r="DD25" s="650">
        <v>984244</v>
      </c>
      <c r="DE25" s="677"/>
      <c r="DF25" s="677"/>
      <c r="DG25" s="677"/>
      <c r="DH25" s="677"/>
      <c r="DI25" s="677"/>
      <c r="DJ25" s="677"/>
      <c r="DK25" s="678"/>
      <c r="DL25" s="650">
        <v>962432</v>
      </c>
      <c r="DM25" s="677"/>
      <c r="DN25" s="677"/>
      <c r="DO25" s="677"/>
      <c r="DP25" s="677"/>
      <c r="DQ25" s="677"/>
      <c r="DR25" s="677"/>
      <c r="DS25" s="677"/>
      <c r="DT25" s="677"/>
      <c r="DU25" s="677"/>
      <c r="DV25" s="678"/>
      <c r="DW25" s="646">
        <v>23.2</v>
      </c>
      <c r="DX25" s="675"/>
      <c r="DY25" s="675"/>
      <c r="DZ25" s="675"/>
      <c r="EA25" s="675"/>
      <c r="EB25" s="675"/>
      <c r="EC25" s="676"/>
    </row>
    <row r="26" spans="2:133" ht="11.25" customHeight="1" x14ac:dyDescent="0.15">
      <c r="B26" s="638" t="s">
        <v>293</v>
      </c>
      <c r="C26" s="639"/>
      <c r="D26" s="639"/>
      <c r="E26" s="639"/>
      <c r="F26" s="639"/>
      <c r="G26" s="639"/>
      <c r="H26" s="639"/>
      <c r="I26" s="639"/>
      <c r="J26" s="639"/>
      <c r="K26" s="639"/>
      <c r="L26" s="639"/>
      <c r="M26" s="639"/>
      <c r="N26" s="639"/>
      <c r="O26" s="639"/>
      <c r="P26" s="639"/>
      <c r="Q26" s="640"/>
      <c r="R26" s="641">
        <v>6761</v>
      </c>
      <c r="S26" s="642"/>
      <c r="T26" s="642"/>
      <c r="U26" s="642"/>
      <c r="V26" s="642"/>
      <c r="W26" s="642"/>
      <c r="X26" s="642"/>
      <c r="Y26" s="643"/>
      <c r="Z26" s="644">
        <v>0.1</v>
      </c>
      <c r="AA26" s="644"/>
      <c r="AB26" s="644"/>
      <c r="AC26" s="644"/>
      <c r="AD26" s="645" t="s">
        <v>225</v>
      </c>
      <c r="AE26" s="645"/>
      <c r="AF26" s="645"/>
      <c r="AG26" s="645"/>
      <c r="AH26" s="645"/>
      <c r="AI26" s="645"/>
      <c r="AJ26" s="645"/>
      <c r="AK26" s="645"/>
      <c r="AL26" s="646" t="s">
        <v>225</v>
      </c>
      <c r="AM26" s="647"/>
      <c r="AN26" s="647"/>
      <c r="AO26" s="648"/>
      <c r="AP26" s="659" t="s">
        <v>294</v>
      </c>
      <c r="AQ26" s="680"/>
      <c r="AR26" s="680"/>
      <c r="AS26" s="680"/>
      <c r="AT26" s="680"/>
      <c r="AU26" s="680"/>
      <c r="AV26" s="680"/>
      <c r="AW26" s="680"/>
      <c r="AX26" s="680"/>
      <c r="AY26" s="680"/>
      <c r="AZ26" s="680"/>
      <c r="BA26" s="680"/>
      <c r="BB26" s="680"/>
      <c r="BC26" s="680"/>
      <c r="BD26" s="680"/>
      <c r="BE26" s="680"/>
      <c r="BF26" s="661"/>
      <c r="BG26" s="641" t="s">
        <v>225</v>
      </c>
      <c r="BH26" s="642"/>
      <c r="BI26" s="642"/>
      <c r="BJ26" s="642"/>
      <c r="BK26" s="642"/>
      <c r="BL26" s="642"/>
      <c r="BM26" s="642"/>
      <c r="BN26" s="643"/>
      <c r="BO26" s="644" t="s">
        <v>232</v>
      </c>
      <c r="BP26" s="644"/>
      <c r="BQ26" s="644"/>
      <c r="BR26" s="644"/>
      <c r="BS26" s="650" t="s">
        <v>225</v>
      </c>
      <c r="BT26" s="642"/>
      <c r="BU26" s="642"/>
      <c r="BV26" s="642"/>
      <c r="BW26" s="642"/>
      <c r="BX26" s="642"/>
      <c r="BY26" s="642"/>
      <c r="BZ26" s="642"/>
      <c r="CA26" s="642"/>
      <c r="CB26" s="651"/>
      <c r="CD26" s="656" t="s">
        <v>295</v>
      </c>
      <c r="CE26" s="657"/>
      <c r="CF26" s="657"/>
      <c r="CG26" s="657"/>
      <c r="CH26" s="657"/>
      <c r="CI26" s="657"/>
      <c r="CJ26" s="657"/>
      <c r="CK26" s="657"/>
      <c r="CL26" s="657"/>
      <c r="CM26" s="657"/>
      <c r="CN26" s="657"/>
      <c r="CO26" s="657"/>
      <c r="CP26" s="657"/>
      <c r="CQ26" s="658"/>
      <c r="CR26" s="641">
        <v>712445</v>
      </c>
      <c r="CS26" s="642"/>
      <c r="CT26" s="642"/>
      <c r="CU26" s="642"/>
      <c r="CV26" s="642"/>
      <c r="CW26" s="642"/>
      <c r="CX26" s="642"/>
      <c r="CY26" s="643"/>
      <c r="CZ26" s="646">
        <v>9.9</v>
      </c>
      <c r="DA26" s="675"/>
      <c r="DB26" s="675"/>
      <c r="DC26" s="679"/>
      <c r="DD26" s="650">
        <v>590641</v>
      </c>
      <c r="DE26" s="642"/>
      <c r="DF26" s="642"/>
      <c r="DG26" s="642"/>
      <c r="DH26" s="642"/>
      <c r="DI26" s="642"/>
      <c r="DJ26" s="642"/>
      <c r="DK26" s="643"/>
      <c r="DL26" s="650" t="s">
        <v>232</v>
      </c>
      <c r="DM26" s="642"/>
      <c r="DN26" s="642"/>
      <c r="DO26" s="642"/>
      <c r="DP26" s="642"/>
      <c r="DQ26" s="642"/>
      <c r="DR26" s="642"/>
      <c r="DS26" s="642"/>
      <c r="DT26" s="642"/>
      <c r="DU26" s="642"/>
      <c r="DV26" s="643"/>
      <c r="DW26" s="646" t="s">
        <v>232</v>
      </c>
      <c r="DX26" s="675"/>
      <c r="DY26" s="675"/>
      <c r="DZ26" s="675"/>
      <c r="EA26" s="675"/>
      <c r="EB26" s="675"/>
      <c r="EC26" s="676"/>
    </row>
    <row r="27" spans="2:133" ht="11.25" customHeight="1" x14ac:dyDescent="0.15">
      <c r="B27" s="638" t="s">
        <v>296</v>
      </c>
      <c r="C27" s="639"/>
      <c r="D27" s="639"/>
      <c r="E27" s="639"/>
      <c r="F27" s="639"/>
      <c r="G27" s="639"/>
      <c r="H27" s="639"/>
      <c r="I27" s="639"/>
      <c r="J27" s="639"/>
      <c r="K27" s="639"/>
      <c r="L27" s="639"/>
      <c r="M27" s="639"/>
      <c r="N27" s="639"/>
      <c r="O27" s="639"/>
      <c r="P27" s="639"/>
      <c r="Q27" s="640"/>
      <c r="R27" s="641">
        <v>475806</v>
      </c>
      <c r="S27" s="642"/>
      <c r="T27" s="642"/>
      <c r="U27" s="642"/>
      <c r="V27" s="642"/>
      <c r="W27" s="642"/>
      <c r="X27" s="642"/>
      <c r="Y27" s="643"/>
      <c r="Z27" s="644">
        <v>6.1</v>
      </c>
      <c r="AA27" s="644"/>
      <c r="AB27" s="644"/>
      <c r="AC27" s="644"/>
      <c r="AD27" s="645" t="s">
        <v>232</v>
      </c>
      <c r="AE27" s="645"/>
      <c r="AF27" s="645"/>
      <c r="AG27" s="645"/>
      <c r="AH27" s="645"/>
      <c r="AI27" s="645"/>
      <c r="AJ27" s="645"/>
      <c r="AK27" s="645"/>
      <c r="AL27" s="646" t="s">
        <v>232</v>
      </c>
      <c r="AM27" s="647"/>
      <c r="AN27" s="647"/>
      <c r="AO27" s="648"/>
      <c r="AP27" s="638" t="s">
        <v>297</v>
      </c>
      <c r="AQ27" s="639"/>
      <c r="AR27" s="639"/>
      <c r="AS27" s="639"/>
      <c r="AT27" s="639"/>
      <c r="AU27" s="639"/>
      <c r="AV27" s="639"/>
      <c r="AW27" s="639"/>
      <c r="AX27" s="639"/>
      <c r="AY27" s="639"/>
      <c r="AZ27" s="639"/>
      <c r="BA27" s="639"/>
      <c r="BB27" s="639"/>
      <c r="BC27" s="639"/>
      <c r="BD27" s="639"/>
      <c r="BE27" s="639"/>
      <c r="BF27" s="640"/>
      <c r="BG27" s="641">
        <v>1224708</v>
      </c>
      <c r="BH27" s="642"/>
      <c r="BI27" s="642"/>
      <c r="BJ27" s="642"/>
      <c r="BK27" s="642"/>
      <c r="BL27" s="642"/>
      <c r="BM27" s="642"/>
      <c r="BN27" s="643"/>
      <c r="BO27" s="644">
        <v>100</v>
      </c>
      <c r="BP27" s="644"/>
      <c r="BQ27" s="644"/>
      <c r="BR27" s="644"/>
      <c r="BS27" s="650" t="s">
        <v>232</v>
      </c>
      <c r="BT27" s="642"/>
      <c r="BU27" s="642"/>
      <c r="BV27" s="642"/>
      <c r="BW27" s="642"/>
      <c r="BX27" s="642"/>
      <c r="BY27" s="642"/>
      <c r="BZ27" s="642"/>
      <c r="CA27" s="642"/>
      <c r="CB27" s="651"/>
      <c r="CD27" s="656" t="s">
        <v>298</v>
      </c>
      <c r="CE27" s="657"/>
      <c r="CF27" s="657"/>
      <c r="CG27" s="657"/>
      <c r="CH27" s="657"/>
      <c r="CI27" s="657"/>
      <c r="CJ27" s="657"/>
      <c r="CK27" s="657"/>
      <c r="CL27" s="657"/>
      <c r="CM27" s="657"/>
      <c r="CN27" s="657"/>
      <c r="CO27" s="657"/>
      <c r="CP27" s="657"/>
      <c r="CQ27" s="658"/>
      <c r="CR27" s="641">
        <v>534926</v>
      </c>
      <c r="CS27" s="677"/>
      <c r="CT27" s="677"/>
      <c r="CU27" s="677"/>
      <c r="CV27" s="677"/>
      <c r="CW27" s="677"/>
      <c r="CX27" s="677"/>
      <c r="CY27" s="678"/>
      <c r="CZ27" s="646">
        <v>7.4</v>
      </c>
      <c r="DA27" s="675"/>
      <c r="DB27" s="675"/>
      <c r="DC27" s="679"/>
      <c r="DD27" s="650">
        <v>183372</v>
      </c>
      <c r="DE27" s="677"/>
      <c r="DF27" s="677"/>
      <c r="DG27" s="677"/>
      <c r="DH27" s="677"/>
      <c r="DI27" s="677"/>
      <c r="DJ27" s="677"/>
      <c r="DK27" s="678"/>
      <c r="DL27" s="650">
        <v>183372</v>
      </c>
      <c r="DM27" s="677"/>
      <c r="DN27" s="677"/>
      <c r="DO27" s="677"/>
      <c r="DP27" s="677"/>
      <c r="DQ27" s="677"/>
      <c r="DR27" s="677"/>
      <c r="DS27" s="677"/>
      <c r="DT27" s="677"/>
      <c r="DU27" s="677"/>
      <c r="DV27" s="678"/>
      <c r="DW27" s="646">
        <v>4.4000000000000004</v>
      </c>
      <c r="DX27" s="675"/>
      <c r="DY27" s="675"/>
      <c r="DZ27" s="675"/>
      <c r="EA27" s="675"/>
      <c r="EB27" s="675"/>
      <c r="EC27" s="676"/>
    </row>
    <row r="28" spans="2:133" ht="11.25" customHeight="1" x14ac:dyDescent="0.15">
      <c r="B28" s="683" t="s">
        <v>299</v>
      </c>
      <c r="C28" s="684"/>
      <c r="D28" s="684"/>
      <c r="E28" s="684"/>
      <c r="F28" s="684"/>
      <c r="G28" s="684"/>
      <c r="H28" s="684"/>
      <c r="I28" s="684"/>
      <c r="J28" s="684"/>
      <c r="K28" s="684"/>
      <c r="L28" s="684"/>
      <c r="M28" s="684"/>
      <c r="N28" s="684"/>
      <c r="O28" s="684"/>
      <c r="P28" s="684"/>
      <c r="Q28" s="685"/>
      <c r="R28" s="641">
        <v>9065</v>
      </c>
      <c r="S28" s="642"/>
      <c r="T28" s="642"/>
      <c r="U28" s="642"/>
      <c r="V28" s="642"/>
      <c r="W28" s="642"/>
      <c r="X28" s="642"/>
      <c r="Y28" s="643"/>
      <c r="Z28" s="644">
        <v>0.1</v>
      </c>
      <c r="AA28" s="644"/>
      <c r="AB28" s="644"/>
      <c r="AC28" s="644"/>
      <c r="AD28" s="645">
        <v>9065</v>
      </c>
      <c r="AE28" s="645"/>
      <c r="AF28" s="645"/>
      <c r="AG28" s="645"/>
      <c r="AH28" s="645"/>
      <c r="AI28" s="645"/>
      <c r="AJ28" s="645"/>
      <c r="AK28" s="645"/>
      <c r="AL28" s="646">
        <v>0.2</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300</v>
      </c>
      <c r="CE28" s="657"/>
      <c r="CF28" s="657"/>
      <c r="CG28" s="657"/>
      <c r="CH28" s="657"/>
      <c r="CI28" s="657"/>
      <c r="CJ28" s="657"/>
      <c r="CK28" s="657"/>
      <c r="CL28" s="657"/>
      <c r="CM28" s="657"/>
      <c r="CN28" s="657"/>
      <c r="CO28" s="657"/>
      <c r="CP28" s="657"/>
      <c r="CQ28" s="658"/>
      <c r="CR28" s="641">
        <v>771856</v>
      </c>
      <c r="CS28" s="642"/>
      <c r="CT28" s="642"/>
      <c r="CU28" s="642"/>
      <c r="CV28" s="642"/>
      <c r="CW28" s="642"/>
      <c r="CX28" s="642"/>
      <c r="CY28" s="643"/>
      <c r="CZ28" s="646">
        <v>10.7</v>
      </c>
      <c r="DA28" s="675"/>
      <c r="DB28" s="675"/>
      <c r="DC28" s="679"/>
      <c r="DD28" s="650">
        <v>750219</v>
      </c>
      <c r="DE28" s="642"/>
      <c r="DF28" s="642"/>
      <c r="DG28" s="642"/>
      <c r="DH28" s="642"/>
      <c r="DI28" s="642"/>
      <c r="DJ28" s="642"/>
      <c r="DK28" s="643"/>
      <c r="DL28" s="650">
        <v>750219</v>
      </c>
      <c r="DM28" s="642"/>
      <c r="DN28" s="642"/>
      <c r="DO28" s="642"/>
      <c r="DP28" s="642"/>
      <c r="DQ28" s="642"/>
      <c r="DR28" s="642"/>
      <c r="DS28" s="642"/>
      <c r="DT28" s="642"/>
      <c r="DU28" s="642"/>
      <c r="DV28" s="643"/>
      <c r="DW28" s="646">
        <v>18.100000000000001</v>
      </c>
      <c r="DX28" s="675"/>
      <c r="DY28" s="675"/>
      <c r="DZ28" s="675"/>
      <c r="EA28" s="675"/>
      <c r="EB28" s="675"/>
      <c r="EC28" s="676"/>
    </row>
    <row r="29" spans="2:133" ht="11.25" customHeight="1" x14ac:dyDescent="0.15">
      <c r="B29" s="638" t="s">
        <v>301</v>
      </c>
      <c r="C29" s="639"/>
      <c r="D29" s="639"/>
      <c r="E29" s="639"/>
      <c r="F29" s="639"/>
      <c r="G29" s="639"/>
      <c r="H29" s="639"/>
      <c r="I29" s="639"/>
      <c r="J29" s="639"/>
      <c r="K29" s="639"/>
      <c r="L29" s="639"/>
      <c r="M29" s="639"/>
      <c r="N29" s="639"/>
      <c r="O29" s="639"/>
      <c r="P29" s="639"/>
      <c r="Q29" s="640"/>
      <c r="R29" s="641">
        <v>480390</v>
      </c>
      <c r="S29" s="642"/>
      <c r="T29" s="642"/>
      <c r="U29" s="642"/>
      <c r="V29" s="642"/>
      <c r="W29" s="642"/>
      <c r="X29" s="642"/>
      <c r="Y29" s="643"/>
      <c r="Z29" s="644">
        <v>6.2</v>
      </c>
      <c r="AA29" s="644"/>
      <c r="AB29" s="644"/>
      <c r="AC29" s="644"/>
      <c r="AD29" s="645" t="s">
        <v>225</v>
      </c>
      <c r="AE29" s="645"/>
      <c r="AF29" s="645"/>
      <c r="AG29" s="645"/>
      <c r="AH29" s="645"/>
      <c r="AI29" s="645"/>
      <c r="AJ29" s="645"/>
      <c r="AK29" s="645"/>
      <c r="AL29" s="646" t="s">
        <v>232</v>
      </c>
      <c r="AM29" s="647"/>
      <c r="AN29" s="647"/>
      <c r="AO29" s="648"/>
      <c r="AP29" s="620" t="s">
        <v>219</v>
      </c>
      <c r="AQ29" s="621"/>
      <c r="AR29" s="621"/>
      <c r="AS29" s="621"/>
      <c r="AT29" s="621"/>
      <c r="AU29" s="621"/>
      <c r="AV29" s="621"/>
      <c r="AW29" s="621"/>
      <c r="AX29" s="621"/>
      <c r="AY29" s="621"/>
      <c r="AZ29" s="621"/>
      <c r="BA29" s="621"/>
      <c r="BB29" s="621"/>
      <c r="BC29" s="621"/>
      <c r="BD29" s="621"/>
      <c r="BE29" s="621"/>
      <c r="BF29" s="622"/>
      <c r="BG29" s="620" t="s">
        <v>302</v>
      </c>
      <c r="BH29" s="681"/>
      <c r="BI29" s="681"/>
      <c r="BJ29" s="681"/>
      <c r="BK29" s="681"/>
      <c r="BL29" s="681"/>
      <c r="BM29" s="681"/>
      <c r="BN29" s="681"/>
      <c r="BO29" s="681"/>
      <c r="BP29" s="681"/>
      <c r="BQ29" s="682"/>
      <c r="BR29" s="620" t="s">
        <v>303</v>
      </c>
      <c r="BS29" s="681"/>
      <c r="BT29" s="681"/>
      <c r="BU29" s="681"/>
      <c r="BV29" s="681"/>
      <c r="BW29" s="681"/>
      <c r="BX29" s="681"/>
      <c r="BY29" s="681"/>
      <c r="BZ29" s="681"/>
      <c r="CA29" s="681"/>
      <c r="CB29" s="682"/>
      <c r="CD29" s="704" t="s">
        <v>304</v>
      </c>
      <c r="CE29" s="705"/>
      <c r="CF29" s="656" t="s">
        <v>69</v>
      </c>
      <c r="CG29" s="657"/>
      <c r="CH29" s="657"/>
      <c r="CI29" s="657"/>
      <c r="CJ29" s="657"/>
      <c r="CK29" s="657"/>
      <c r="CL29" s="657"/>
      <c r="CM29" s="657"/>
      <c r="CN29" s="657"/>
      <c r="CO29" s="657"/>
      <c r="CP29" s="657"/>
      <c r="CQ29" s="658"/>
      <c r="CR29" s="641">
        <v>771856</v>
      </c>
      <c r="CS29" s="677"/>
      <c r="CT29" s="677"/>
      <c r="CU29" s="677"/>
      <c r="CV29" s="677"/>
      <c r="CW29" s="677"/>
      <c r="CX29" s="677"/>
      <c r="CY29" s="678"/>
      <c r="CZ29" s="646">
        <v>10.7</v>
      </c>
      <c r="DA29" s="675"/>
      <c r="DB29" s="675"/>
      <c r="DC29" s="679"/>
      <c r="DD29" s="650">
        <v>750219</v>
      </c>
      <c r="DE29" s="677"/>
      <c r="DF29" s="677"/>
      <c r="DG29" s="677"/>
      <c r="DH29" s="677"/>
      <c r="DI29" s="677"/>
      <c r="DJ29" s="677"/>
      <c r="DK29" s="678"/>
      <c r="DL29" s="650">
        <v>750219</v>
      </c>
      <c r="DM29" s="677"/>
      <c r="DN29" s="677"/>
      <c r="DO29" s="677"/>
      <c r="DP29" s="677"/>
      <c r="DQ29" s="677"/>
      <c r="DR29" s="677"/>
      <c r="DS29" s="677"/>
      <c r="DT29" s="677"/>
      <c r="DU29" s="677"/>
      <c r="DV29" s="678"/>
      <c r="DW29" s="646">
        <v>18.100000000000001</v>
      </c>
      <c r="DX29" s="675"/>
      <c r="DY29" s="675"/>
      <c r="DZ29" s="675"/>
      <c r="EA29" s="675"/>
      <c r="EB29" s="675"/>
      <c r="EC29" s="676"/>
    </row>
    <row r="30" spans="2:133" ht="11.25" customHeight="1" x14ac:dyDescent="0.15">
      <c r="B30" s="638" t="s">
        <v>305</v>
      </c>
      <c r="C30" s="639"/>
      <c r="D30" s="639"/>
      <c r="E30" s="639"/>
      <c r="F30" s="639"/>
      <c r="G30" s="639"/>
      <c r="H30" s="639"/>
      <c r="I30" s="639"/>
      <c r="J30" s="639"/>
      <c r="K30" s="639"/>
      <c r="L30" s="639"/>
      <c r="M30" s="639"/>
      <c r="N30" s="639"/>
      <c r="O30" s="639"/>
      <c r="P30" s="639"/>
      <c r="Q30" s="640"/>
      <c r="R30" s="641">
        <v>20530</v>
      </c>
      <c r="S30" s="642"/>
      <c r="T30" s="642"/>
      <c r="U30" s="642"/>
      <c r="V30" s="642"/>
      <c r="W30" s="642"/>
      <c r="X30" s="642"/>
      <c r="Y30" s="643"/>
      <c r="Z30" s="644">
        <v>0.3</v>
      </c>
      <c r="AA30" s="644"/>
      <c r="AB30" s="644"/>
      <c r="AC30" s="644"/>
      <c r="AD30" s="645" t="s">
        <v>225</v>
      </c>
      <c r="AE30" s="645"/>
      <c r="AF30" s="645"/>
      <c r="AG30" s="645"/>
      <c r="AH30" s="645"/>
      <c r="AI30" s="645"/>
      <c r="AJ30" s="645"/>
      <c r="AK30" s="645"/>
      <c r="AL30" s="646" t="s">
        <v>225</v>
      </c>
      <c r="AM30" s="647"/>
      <c r="AN30" s="647"/>
      <c r="AO30" s="648"/>
      <c r="AP30" s="689" t="s">
        <v>306</v>
      </c>
      <c r="AQ30" s="690"/>
      <c r="AR30" s="690"/>
      <c r="AS30" s="690"/>
      <c r="AT30" s="695" t="s">
        <v>307</v>
      </c>
      <c r="AU30" s="230"/>
      <c r="AV30" s="230"/>
      <c r="AW30" s="230"/>
      <c r="AX30" s="627" t="s">
        <v>186</v>
      </c>
      <c r="AY30" s="628"/>
      <c r="AZ30" s="628"/>
      <c r="BA30" s="628"/>
      <c r="BB30" s="628"/>
      <c r="BC30" s="628"/>
      <c r="BD30" s="628"/>
      <c r="BE30" s="628"/>
      <c r="BF30" s="629"/>
      <c r="BG30" s="701">
        <v>98.6</v>
      </c>
      <c r="BH30" s="702"/>
      <c r="BI30" s="702"/>
      <c r="BJ30" s="702"/>
      <c r="BK30" s="702"/>
      <c r="BL30" s="702"/>
      <c r="BM30" s="636">
        <v>94.6</v>
      </c>
      <c r="BN30" s="702"/>
      <c r="BO30" s="702"/>
      <c r="BP30" s="702"/>
      <c r="BQ30" s="703"/>
      <c r="BR30" s="701">
        <v>98.6</v>
      </c>
      <c r="BS30" s="702"/>
      <c r="BT30" s="702"/>
      <c r="BU30" s="702"/>
      <c r="BV30" s="702"/>
      <c r="BW30" s="702"/>
      <c r="BX30" s="636">
        <v>94.5</v>
      </c>
      <c r="BY30" s="702"/>
      <c r="BZ30" s="702"/>
      <c r="CA30" s="702"/>
      <c r="CB30" s="703"/>
      <c r="CD30" s="706"/>
      <c r="CE30" s="707"/>
      <c r="CF30" s="656" t="s">
        <v>308</v>
      </c>
      <c r="CG30" s="657"/>
      <c r="CH30" s="657"/>
      <c r="CI30" s="657"/>
      <c r="CJ30" s="657"/>
      <c r="CK30" s="657"/>
      <c r="CL30" s="657"/>
      <c r="CM30" s="657"/>
      <c r="CN30" s="657"/>
      <c r="CO30" s="657"/>
      <c r="CP30" s="657"/>
      <c r="CQ30" s="658"/>
      <c r="CR30" s="641">
        <v>736274</v>
      </c>
      <c r="CS30" s="642"/>
      <c r="CT30" s="642"/>
      <c r="CU30" s="642"/>
      <c r="CV30" s="642"/>
      <c r="CW30" s="642"/>
      <c r="CX30" s="642"/>
      <c r="CY30" s="643"/>
      <c r="CZ30" s="646">
        <v>10.199999999999999</v>
      </c>
      <c r="DA30" s="675"/>
      <c r="DB30" s="675"/>
      <c r="DC30" s="679"/>
      <c r="DD30" s="650">
        <v>714637</v>
      </c>
      <c r="DE30" s="642"/>
      <c r="DF30" s="642"/>
      <c r="DG30" s="642"/>
      <c r="DH30" s="642"/>
      <c r="DI30" s="642"/>
      <c r="DJ30" s="642"/>
      <c r="DK30" s="643"/>
      <c r="DL30" s="650">
        <v>714637</v>
      </c>
      <c r="DM30" s="642"/>
      <c r="DN30" s="642"/>
      <c r="DO30" s="642"/>
      <c r="DP30" s="642"/>
      <c r="DQ30" s="642"/>
      <c r="DR30" s="642"/>
      <c r="DS30" s="642"/>
      <c r="DT30" s="642"/>
      <c r="DU30" s="642"/>
      <c r="DV30" s="643"/>
      <c r="DW30" s="646">
        <v>17.2</v>
      </c>
      <c r="DX30" s="675"/>
      <c r="DY30" s="675"/>
      <c r="DZ30" s="675"/>
      <c r="EA30" s="675"/>
      <c r="EB30" s="675"/>
      <c r="EC30" s="676"/>
    </row>
    <row r="31" spans="2:133" ht="11.25" customHeight="1" x14ac:dyDescent="0.15">
      <c r="B31" s="638" t="s">
        <v>309</v>
      </c>
      <c r="C31" s="639"/>
      <c r="D31" s="639"/>
      <c r="E31" s="639"/>
      <c r="F31" s="639"/>
      <c r="G31" s="639"/>
      <c r="H31" s="639"/>
      <c r="I31" s="639"/>
      <c r="J31" s="639"/>
      <c r="K31" s="639"/>
      <c r="L31" s="639"/>
      <c r="M31" s="639"/>
      <c r="N31" s="639"/>
      <c r="O31" s="639"/>
      <c r="P31" s="639"/>
      <c r="Q31" s="640"/>
      <c r="R31" s="641">
        <v>50504</v>
      </c>
      <c r="S31" s="642"/>
      <c r="T31" s="642"/>
      <c r="U31" s="642"/>
      <c r="V31" s="642"/>
      <c r="W31" s="642"/>
      <c r="X31" s="642"/>
      <c r="Y31" s="643"/>
      <c r="Z31" s="644">
        <v>0.7</v>
      </c>
      <c r="AA31" s="644"/>
      <c r="AB31" s="644"/>
      <c r="AC31" s="644"/>
      <c r="AD31" s="645" t="s">
        <v>225</v>
      </c>
      <c r="AE31" s="645"/>
      <c r="AF31" s="645"/>
      <c r="AG31" s="645"/>
      <c r="AH31" s="645"/>
      <c r="AI31" s="645"/>
      <c r="AJ31" s="645"/>
      <c r="AK31" s="645"/>
      <c r="AL31" s="646" t="s">
        <v>232</v>
      </c>
      <c r="AM31" s="647"/>
      <c r="AN31" s="647"/>
      <c r="AO31" s="648"/>
      <c r="AP31" s="691"/>
      <c r="AQ31" s="692"/>
      <c r="AR31" s="692"/>
      <c r="AS31" s="692"/>
      <c r="AT31" s="696"/>
      <c r="AU31" s="229" t="s">
        <v>310</v>
      </c>
      <c r="AV31" s="229"/>
      <c r="AW31" s="229"/>
      <c r="AX31" s="638" t="s">
        <v>311</v>
      </c>
      <c r="AY31" s="639"/>
      <c r="AZ31" s="639"/>
      <c r="BA31" s="639"/>
      <c r="BB31" s="639"/>
      <c r="BC31" s="639"/>
      <c r="BD31" s="639"/>
      <c r="BE31" s="639"/>
      <c r="BF31" s="640"/>
      <c r="BG31" s="698">
        <v>98.9</v>
      </c>
      <c r="BH31" s="677"/>
      <c r="BI31" s="677"/>
      <c r="BJ31" s="677"/>
      <c r="BK31" s="677"/>
      <c r="BL31" s="677"/>
      <c r="BM31" s="647">
        <v>96.2</v>
      </c>
      <c r="BN31" s="699"/>
      <c r="BO31" s="699"/>
      <c r="BP31" s="699"/>
      <c r="BQ31" s="700"/>
      <c r="BR31" s="698">
        <v>98.6</v>
      </c>
      <c r="BS31" s="677"/>
      <c r="BT31" s="677"/>
      <c r="BU31" s="677"/>
      <c r="BV31" s="677"/>
      <c r="BW31" s="677"/>
      <c r="BX31" s="647">
        <v>96</v>
      </c>
      <c r="BY31" s="699"/>
      <c r="BZ31" s="699"/>
      <c r="CA31" s="699"/>
      <c r="CB31" s="700"/>
      <c r="CD31" s="706"/>
      <c r="CE31" s="707"/>
      <c r="CF31" s="656" t="s">
        <v>312</v>
      </c>
      <c r="CG31" s="657"/>
      <c r="CH31" s="657"/>
      <c r="CI31" s="657"/>
      <c r="CJ31" s="657"/>
      <c r="CK31" s="657"/>
      <c r="CL31" s="657"/>
      <c r="CM31" s="657"/>
      <c r="CN31" s="657"/>
      <c r="CO31" s="657"/>
      <c r="CP31" s="657"/>
      <c r="CQ31" s="658"/>
      <c r="CR31" s="641">
        <v>35582</v>
      </c>
      <c r="CS31" s="677"/>
      <c r="CT31" s="677"/>
      <c r="CU31" s="677"/>
      <c r="CV31" s="677"/>
      <c r="CW31" s="677"/>
      <c r="CX31" s="677"/>
      <c r="CY31" s="678"/>
      <c r="CZ31" s="646">
        <v>0.5</v>
      </c>
      <c r="DA31" s="675"/>
      <c r="DB31" s="675"/>
      <c r="DC31" s="679"/>
      <c r="DD31" s="650">
        <v>35582</v>
      </c>
      <c r="DE31" s="677"/>
      <c r="DF31" s="677"/>
      <c r="DG31" s="677"/>
      <c r="DH31" s="677"/>
      <c r="DI31" s="677"/>
      <c r="DJ31" s="677"/>
      <c r="DK31" s="678"/>
      <c r="DL31" s="650">
        <v>35582</v>
      </c>
      <c r="DM31" s="677"/>
      <c r="DN31" s="677"/>
      <c r="DO31" s="677"/>
      <c r="DP31" s="677"/>
      <c r="DQ31" s="677"/>
      <c r="DR31" s="677"/>
      <c r="DS31" s="677"/>
      <c r="DT31" s="677"/>
      <c r="DU31" s="677"/>
      <c r="DV31" s="678"/>
      <c r="DW31" s="646">
        <v>0.9</v>
      </c>
      <c r="DX31" s="675"/>
      <c r="DY31" s="675"/>
      <c r="DZ31" s="675"/>
      <c r="EA31" s="675"/>
      <c r="EB31" s="675"/>
      <c r="EC31" s="676"/>
    </row>
    <row r="32" spans="2:133" ht="11.25" customHeight="1" x14ac:dyDescent="0.15">
      <c r="B32" s="638" t="s">
        <v>313</v>
      </c>
      <c r="C32" s="639"/>
      <c r="D32" s="639"/>
      <c r="E32" s="639"/>
      <c r="F32" s="639"/>
      <c r="G32" s="639"/>
      <c r="H32" s="639"/>
      <c r="I32" s="639"/>
      <c r="J32" s="639"/>
      <c r="K32" s="639"/>
      <c r="L32" s="639"/>
      <c r="M32" s="639"/>
      <c r="N32" s="639"/>
      <c r="O32" s="639"/>
      <c r="P32" s="639"/>
      <c r="Q32" s="640"/>
      <c r="R32" s="641">
        <v>958653</v>
      </c>
      <c r="S32" s="642"/>
      <c r="T32" s="642"/>
      <c r="U32" s="642"/>
      <c r="V32" s="642"/>
      <c r="W32" s="642"/>
      <c r="X32" s="642"/>
      <c r="Y32" s="643"/>
      <c r="Z32" s="644">
        <v>12.4</v>
      </c>
      <c r="AA32" s="644"/>
      <c r="AB32" s="644"/>
      <c r="AC32" s="644"/>
      <c r="AD32" s="645" t="s">
        <v>225</v>
      </c>
      <c r="AE32" s="645"/>
      <c r="AF32" s="645"/>
      <c r="AG32" s="645"/>
      <c r="AH32" s="645"/>
      <c r="AI32" s="645"/>
      <c r="AJ32" s="645"/>
      <c r="AK32" s="645"/>
      <c r="AL32" s="646" t="s">
        <v>225</v>
      </c>
      <c r="AM32" s="647"/>
      <c r="AN32" s="647"/>
      <c r="AO32" s="648"/>
      <c r="AP32" s="693"/>
      <c r="AQ32" s="694"/>
      <c r="AR32" s="694"/>
      <c r="AS32" s="694"/>
      <c r="AT32" s="697"/>
      <c r="AU32" s="231"/>
      <c r="AV32" s="231"/>
      <c r="AW32" s="231"/>
      <c r="AX32" s="686" t="s">
        <v>314</v>
      </c>
      <c r="AY32" s="687"/>
      <c r="AZ32" s="687"/>
      <c r="BA32" s="687"/>
      <c r="BB32" s="687"/>
      <c r="BC32" s="687"/>
      <c r="BD32" s="687"/>
      <c r="BE32" s="687"/>
      <c r="BF32" s="688"/>
      <c r="BG32" s="710">
        <v>98.5</v>
      </c>
      <c r="BH32" s="711"/>
      <c r="BI32" s="711"/>
      <c r="BJ32" s="711"/>
      <c r="BK32" s="711"/>
      <c r="BL32" s="711"/>
      <c r="BM32" s="712">
        <v>93.8</v>
      </c>
      <c r="BN32" s="711"/>
      <c r="BO32" s="711"/>
      <c r="BP32" s="711"/>
      <c r="BQ32" s="713"/>
      <c r="BR32" s="710">
        <v>98.6</v>
      </c>
      <c r="BS32" s="711"/>
      <c r="BT32" s="711"/>
      <c r="BU32" s="711"/>
      <c r="BV32" s="711"/>
      <c r="BW32" s="711"/>
      <c r="BX32" s="712">
        <v>93.7</v>
      </c>
      <c r="BY32" s="711"/>
      <c r="BZ32" s="711"/>
      <c r="CA32" s="711"/>
      <c r="CB32" s="713"/>
      <c r="CD32" s="708"/>
      <c r="CE32" s="709"/>
      <c r="CF32" s="656" t="s">
        <v>315</v>
      </c>
      <c r="CG32" s="657"/>
      <c r="CH32" s="657"/>
      <c r="CI32" s="657"/>
      <c r="CJ32" s="657"/>
      <c r="CK32" s="657"/>
      <c r="CL32" s="657"/>
      <c r="CM32" s="657"/>
      <c r="CN32" s="657"/>
      <c r="CO32" s="657"/>
      <c r="CP32" s="657"/>
      <c r="CQ32" s="658"/>
      <c r="CR32" s="641" t="s">
        <v>225</v>
      </c>
      <c r="CS32" s="642"/>
      <c r="CT32" s="642"/>
      <c r="CU32" s="642"/>
      <c r="CV32" s="642"/>
      <c r="CW32" s="642"/>
      <c r="CX32" s="642"/>
      <c r="CY32" s="643"/>
      <c r="CZ32" s="646" t="s">
        <v>232</v>
      </c>
      <c r="DA32" s="675"/>
      <c r="DB32" s="675"/>
      <c r="DC32" s="679"/>
      <c r="DD32" s="650" t="s">
        <v>232</v>
      </c>
      <c r="DE32" s="642"/>
      <c r="DF32" s="642"/>
      <c r="DG32" s="642"/>
      <c r="DH32" s="642"/>
      <c r="DI32" s="642"/>
      <c r="DJ32" s="642"/>
      <c r="DK32" s="643"/>
      <c r="DL32" s="650" t="s">
        <v>232</v>
      </c>
      <c r="DM32" s="642"/>
      <c r="DN32" s="642"/>
      <c r="DO32" s="642"/>
      <c r="DP32" s="642"/>
      <c r="DQ32" s="642"/>
      <c r="DR32" s="642"/>
      <c r="DS32" s="642"/>
      <c r="DT32" s="642"/>
      <c r="DU32" s="642"/>
      <c r="DV32" s="643"/>
      <c r="DW32" s="646" t="s">
        <v>225</v>
      </c>
      <c r="DX32" s="675"/>
      <c r="DY32" s="675"/>
      <c r="DZ32" s="675"/>
      <c r="EA32" s="675"/>
      <c r="EB32" s="675"/>
      <c r="EC32" s="676"/>
    </row>
    <row r="33" spans="2:133" ht="11.25" customHeight="1" x14ac:dyDescent="0.15">
      <c r="B33" s="638" t="s">
        <v>316</v>
      </c>
      <c r="C33" s="639"/>
      <c r="D33" s="639"/>
      <c r="E33" s="639"/>
      <c r="F33" s="639"/>
      <c r="G33" s="639"/>
      <c r="H33" s="639"/>
      <c r="I33" s="639"/>
      <c r="J33" s="639"/>
      <c r="K33" s="639"/>
      <c r="L33" s="639"/>
      <c r="M33" s="639"/>
      <c r="N33" s="639"/>
      <c r="O33" s="639"/>
      <c r="P33" s="639"/>
      <c r="Q33" s="640"/>
      <c r="R33" s="641">
        <v>313753</v>
      </c>
      <c r="S33" s="642"/>
      <c r="T33" s="642"/>
      <c r="U33" s="642"/>
      <c r="V33" s="642"/>
      <c r="W33" s="642"/>
      <c r="X33" s="642"/>
      <c r="Y33" s="643"/>
      <c r="Z33" s="644">
        <v>4</v>
      </c>
      <c r="AA33" s="644"/>
      <c r="AB33" s="644"/>
      <c r="AC33" s="644"/>
      <c r="AD33" s="645" t="s">
        <v>225</v>
      </c>
      <c r="AE33" s="645"/>
      <c r="AF33" s="645"/>
      <c r="AG33" s="645"/>
      <c r="AH33" s="645"/>
      <c r="AI33" s="645"/>
      <c r="AJ33" s="645"/>
      <c r="AK33" s="645"/>
      <c r="AL33" s="646" t="s">
        <v>225</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317</v>
      </c>
      <c r="CE33" s="657"/>
      <c r="CF33" s="657"/>
      <c r="CG33" s="657"/>
      <c r="CH33" s="657"/>
      <c r="CI33" s="657"/>
      <c r="CJ33" s="657"/>
      <c r="CK33" s="657"/>
      <c r="CL33" s="657"/>
      <c r="CM33" s="657"/>
      <c r="CN33" s="657"/>
      <c r="CO33" s="657"/>
      <c r="CP33" s="657"/>
      <c r="CQ33" s="658"/>
      <c r="CR33" s="641">
        <v>3459447</v>
      </c>
      <c r="CS33" s="677"/>
      <c r="CT33" s="677"/>
      <c r="CU33" s="677"/>
      <c r="CV33" s="677"/>
      <c r="CW33" s="677"/>
      <c r="CX33" s="677"/>
      <c r="CY33" s="678"/>
      <c r="CZ33" s="646">
        <v>47.9</v>
      </c>
      <c r="DA33" s="675"/>
      <c r="DB33" s="675"/>
      <c r="DC33" s="679"/>
      <c r="DD33" s="650">
        <v>2643691</v>
      </c>
      <c r="DE33" s="677"/>
      <c r="DF33" s="677"/>
      <c r="DG33" s="677"/>
      <c r="DH33" s="677"/>
      <c r="DI33" s="677"/>
      <c r="DJ33" s="677"/>
      <c r="DK33" s="678"/>
      <c r="DL33" s="650">
        <v>1925726</v>
      </c>
      <c r="DM33" s="677"/>
      <c r="DN33" s="677"/>
      <c r="DO33" s="677"/>
      <c r="DP33" s="677"/>
      <c r="DQ33" s="677"/>
      <c r="DR33" s="677"/>
      <c r="DS33" s="677"/>
      <c r="DT33" s="677"/>
      <c r="DU33" s="677"/>
      <c r="DV33" s="678"/>
      <c r="DW33" s="646">
        <v>46.4</v>
      </c>
      <c r="DX33" s="675"/>
      <c r="DY33" s="675"/>
      <c r="DZ33" s="675"/>
      <c r="EA33" s="675"/>
      <c r="EB33" s="675"/>
      <c r="EC33" s="676"/>
    </row>
    <row r="34" spans="2:133" ht="11.25" customHeight="1" x14ac:dyDescent="0.15">
      <c r="B34" s="638" t="s">
        <v>318</v>
      </c>
      <c r="C34" s="639"/>
      <c r="D34" s="639"/>
      <c r="E34" s="639"/>
      <c r="F34" s="639"/>
      <c r="G34" s="639"/>
      <c r="H34" s="639"/>
      <c r="I34" s="639"/>
      <c r="J34" s="639"/>
      <c r="K34" s="639"/>
      <c r="L34" s="639"/>
      <c r="M34" s="639"/>
      <c r="N34" s="639"/>
      <c r="O34" s="639"/>
      <c r="P34" s="639"/>
      <c r="Q34" s="640"/>
      <c r="R34" s="641">
        <v>203259</v>
      </c>
      <c r="S34" s="642"/>
      <c r="T34" s="642"/>
      <c r="U34" s="642"/>
      <c r="V34" s="642"/>
      <c r="W34" s="642"/>
      <c r="X34" s="642"/>
      <c r="Y34" s="643"/>
      <c r="Z34" s="644">
        <v>2.6</v>
      </c>
      <c r="AA34" s="644"/>
      <c r="AB34" s="644"/>
      <c r="AC34" s="644"/>
      <c r="AD34" s="645">
        <v>118526</v>
      </c>
      <c r="AE34" s="645"/>
      <c r="AF34" s="645"/>
      <c r="AG34" s="645"/>
      <c r="AH34" s="645"/>
      <c r="AI34" s="645"/>
      <c r="AJ34" s="645"/>
      <c r="AK34" s="645"/>
      <c r="AL34" s="646">
        <v>3</v>
      </c>
      <c r="AM34" s="647"/>
      <c r="AN34" s="647"/>
      <c r="AO34" s="648"/>
      <c r="AP34" s="234"/>
      <c r="AQ34" s="620" t="s">
        <v>319</v>
      </c>
      <c r="AR34" s="621"/>
      <c r="AS34" s="621"/>
      <c r="AT34" s="621"/>
      <c r="AU34" s="621"/>
      <c r="AV34" s="621"/>
      <c r="AW34" s="621"/>
      <c r="AX34" s="621"/>
      <c r="AY34" s="621"/>
      <c r="AZ34" s="621"/>
      <c r="BA34" s="621"/>
      <c r="BB34" s="621"/>
      <c r="BC34" s="621"/>
      <c r="BD34" s="621"/>
      <c r="BE34" s="621"/>
      <c r="BF34" s="622"/>
      <c r="BG34" s="620" t="s">
        <v>320</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321</v>
      </c>
      <c r="CE34" s="657"/>
      <c r="CF34" s="657"/>
      <c r="CG34" s="657"/>
      <c r="CH34" s="657"/>
      <c r="CI34" s="657"/>
      <c r="CJ34" s="657"/>
      <c r="CK34" s="657"/>
      <c r="CL34" s="657"/>
      <c r="CM34" s="657"/>
      <c r="CN34" s="657"/>
      <c r="CO34" s="657"/>
      <c r="CP34" s="657"/>
      <c r="CQ34" s="658"/>
      <c r="CR34" s="641">
        <v>1453317</v>
      </c>
      <c r="CS34" s="642"/>
      <c r="CT34" s="642"/>
      <c r="CU34" s="642"/>
      <c r="CV34" s="642"/>
      <c r="CW34" s="642"/>
      <c r="CX34" s="642"/>
      <c r="CY34" s="643"/>
      <c r="CZ34" s="646">
        <v>20.100000000000001</v>
      </c>
      <c r="DA34" s="675"/>
      <c r="DB34" s="675"/>
      <c r="DC34" s="679"/>
      <c r="DD34" s="650">
        <v>1014705</v>
      </c>
      <c r="DE34" s="642"/>
      <c r="DF34" s="642"/>
      <c r="DG34" s="642"/>
      <c r="DH34" s="642"/>
      <c r="DI34" s="642"/>
      <c r="DJ34" s="642"/>
      <c r="DK34" s="643"/>
      <c r="DL34" s="650">
        <v>915089</v>
      </c>
      <c r="DM34" s="642"/>
      <c r="DN34" s="642"/>
      <c r="DO34" s="642"/>
      <c r="DP34" s="642"/>
      <c r="DQ34" s="642"/>
      <c r="DR34" s="642"/>
      <c r="DS34" s="642"/>
      <c r="DT34" s="642"/>
      <c r="DU34" s="642"/>
      <c r="DV34" s="643"/>
      <c r="DW34" s="646">
        <v>22.1</v>
      </c>
      <c r="DX34" s="675"/>
      <c r="DY34" s="675"/>
      <c r="DZ34" s="675"/>
      <c r="EA34" s="675"/>
      <c r="EB34" s="675"/>
      <c r="EC34" s="676"/>
    </row>
    <row r="35" spans="2:133" ht="11.25" customHeight="1" x14ac:dyDescent="0.15">
      <c r="B35" s="638" t="s">
        <v>322</v>
      </c>
      <c r="C35" s="639"/>
      <c r="D35" s="639"/>
      <c r="E35" s="639"/>
      <c r="F35" s="639"/>
      <c r="G35" s="639"/>
      <c r="H35" s="639"/>
      <c r="I35" s="639"/>
      <c r="J35" s="639"/>
      <c r="K35" s="639"/>
      <c r="L35" s="639"/>
      <c r="M35" s="639"/>
      <c r="N35" s="639"/>
      <c r="O35" s="639"/>
      <c r="P35" s="639"/>
      <c r="Q35" s="640"/>
      <c r="R35" s="641">
        <v>519744</v>
      </c>
      <c r="S35" s="642"/>
      <c r="T35" s="642"/>
      <c r="U35" s="642"/>
      <c r="V35" s="642"/>
      <c r="W35" s="642"/>
      <c r="X35" s="642"/>
      <c r="Y35" s="643"/>
      <c r="Z35" s="644">
        <v>6.7</v>
      </c>
      <c r="AA35" s="644"/>
      <c r="AB35" s="644"/>
      <c r="AC35" s="644"/>
      <c r="AD35" s="645" t="s">
        <v>232</v>
      </c>
      <c r="AE35" s="645"/>
      <c r="AF35" s="645"/>
      <c r="AG35" s="645"/>
      <c r="AH35" s="645"/>
      <c r="AI35" s="645"/>
      <c r="AJ35" s="645"/>
      <c r="AK35" s="645"/>
      <c r="AL35" s="646" t="s">
        <v>225</v>
      </c>
      <c r="AM35" s="647"/>
      <c r="AN35" s="647"/>
      <c r="AO35" s="648"/>
      <c r="AP35" s="234"/>
      <c r="AQ35" s="714" t="s">
        <v>323</v>
      </c>
      <c r="AR35" s="715"/>
      <c r="AS35" s="715"/>
      <c r="AT35" s="715"/>
      <c r="AU35" s="715"/>
      <c r="AV35" s="715"/>
      <c r="AW35" s="715"/>
      <c r="AX35" s="715"/>
      <c r="AY35" s="716"/>
      <c r="AZ35" s="630">
        <v>577173</v>
      </c>
      <c r="BA35" s="631"/>
      <c r="BB35" s="631"/>
      <c r="BC35" s="631"/>
      <c r="BD35" s="631"/>
      <c r="BE35" s="631"/>
      <c r="BF35" s="717"/>
      <c r="BG35" s="652" t="s">
        <v>324</v>
      </c>
      <c r="BH35" s="653"/>
      <c r="BI35" s="653"/>
      <c r="BJ35" s="653"/>
      <c r="BK35" s="653"/>
      <c r="BL35" s="653"/>
      <c r="BM35" s="653"/>
      <c r="BN35" s="653"/>
      <c r="BO35" s="653"/>
      <c r="BP35" s="653"/>
      <c r="BQ35" s="653"/>
      <c r="BR35" s="653"/>
      <c r="BS35" s="653"/>
      <c r="BT35" s="653"/>
      <c r="BU35" s="654"/>
      <c r="BV35" s="630">
        <v>77722</v>
      </c>
      <c r="BW35" s="631"/>
      <c r="BX35" s="631"/>
      <c r="BY35" s="631"/>
      <c r="BZ35" s="631"/>
      <c r="CA35" s="631"/>
      <c r="CB35" s="717"/>
      <c r="CD35" s="656" t="s">
        <v>325</v>
      </c>
      <c r="CE35" s="657"/>
      <c r="CF35" s="657"/>
      <c r="CG35" s="657"/>
      <c r="CH35" s="657"/>
      <c r="CI35" s="657"/>
      <c r="CJ35" s="657"/>
      <c r="CK35" s="657"/>
      <c r="CL35" s="657"/>
      <c r="CM35" s="657"/>
      <c r="CN35" s="657"/>
      <c r="CO35" s="657"/>
      <c r="CP35" s="657"/>
      <c r="CQ35" s="658"/>
      <c r="CR35" s="641">
        <v>24683</v>
      </c>
      <c r="CS35" s="677"/>
      <c r="CT35" s="677"/>
      <c r="CU35" s="677"/>
      <c r="CV35" s="677"/>
      <c r="CW35" s="677"/>
      <c r="CX35" s="677"/>
      <c r="CY35" s="678"/>
      <c r="CZ35" s="646">
        <v>0.3</v>
      </c>
      <c r="DA35" s="675"/>
      <c r="DB35" s="675"/>
      <c r="DC35" s="679"/>
      <c r="DD35" s="650">
        <v>11390</v>
      </c>
      <c r="DE35" s="677"/>
      <c r="DF35" s="677"/>
      <c r="DG35" s="677"/>
      <c r="DH35" s="677"/>
      <c r="DI35" s="677"/>
      <c r="DJ35" s="677"/>
      <c r="DK35" s="678"/>
      <c r="DL35" s="650">
        <v>11390</v>
      </c>
      <c r="DM35" s="677"/>
      <c r="DN35" s="677"/>
      <c r="DO35" s="677"/>
      <c r="DP35" s="677"/>
      <c r="DQ35" s="677"/>
      <c r="DR35" s="677"/>
      <c r="DS35" s="677"/>
      <c r="DT35" s="677"/>
      <c r="DU35" s="677"/>
      <c r="DV35" s="678"/>
      <c r="DW35" s="646">
        <v>0.3</v>
      </c>
      <c r="DX35" s="675"/>
      <c r="DY35" s="675"/>
      <c r="DZ35" s="675"/>
      <c r="EA35" s="675"/>
      <c r="EB35" s="675"/>
      <c r="EC35" s="676"/>
    </row>
    <row r="36" spans="2:133" ht="11.25" customHeight="1" x14ac:dyDescent="0.15">
      <c r="B36" s="638" t="s">
        <v>326</v>
      </c>
      <c r="C36" s="639"/>
      <c r="D36" s="639"/>
      <c r="E36" s="639"/>
      <c r="F36" s="639"/>
      <c r="G36" s="639"/>
      <c r="H36" s="639"/>
      <c r="I36" s="639"/>
      <c r="J36" s="639"/>
      <c r="K36" s="639"/>
      <c r="L36" s="639"/>
      <c r="M36" s="639"/>
      <c r="N36" s="639"/>
      <c r="O36" s="639"/>
      <c r="P36" s="639"/>
      <c r="Q36" s="640"/>
      <c r="R36" s="641" t="s">
        <v>225</v>
      </c>
      <c r="S36" s="642"/>
      <c r="T36" s="642"/>
      <c r="U36" s="642"/>
      <c r="V36" s="642"/>
      <c r="W36" s="642"/>
      <c r="X36" s="642"/>
      <c r="Y36" s="643"/>
      <c r="Z36" s="644" t="s">
        <v>232</v>
      </c>
      <c r="AA36" s="644"/>
      <c r="AB36" s="644"/>
      <c r="AC36" s="644"/>
      <c r="AD36" s="645" t="s">
        <v>232</v>
      </c>
      <c r="AE36" s="645"/>
      <c r="AF36" s="645"/>
      <c r="AG36" s="645"/>
      <c r="AH36" s="645"/>
      <c r="AI36" s="645"/>
      <c r="AJ36" s="645"/>
      <c r="AK36" s="645"/>
      <c r="AL36" s="646" t="s">
        <v>225</v>
      </c>
      <c r="AM36" s="647"/>
      <c r="AN36" s="647"/>
      <c r="AO36" s="648"/>
      <c r="AQ36" s="718" t="s">
        <v>327</v>
      </c>
      <c r="AR36" s="719"/>
      <c r="AS36" s="719"/>
      <c r="AT36" s="719"/>
      <c r="AU36" s="719"/>
      <c r="AV36" s="719"/>
      <c r="AW36" s="719"/>
      <c r="AX36" s="719"/>
      <c r="AY36" s="720"/>
      <c r="AZ36" s="641">
        <v>1631</v>
      </c>
      <c r="BA36" s="642"/>
      <c r="BB36" s="642"/>
      <c r="BC36" s="642"/>
      <c r="BD36" s="677"/>
      <c r="BE36" s="677"/>
      <c r="BF36" s="700"/>
      <c r="BG36" s="656" t="s">
        <v>328</v>
      </c>
      <c r="BH36" s="657"/>
      <c r="BI36" s="657"/>
      <c r="BJ36" s="657"/>
      <c r="BK36" s="657"/>
      <c r="BL36" s="657"/>
      <c r="BM36" s="657"/>
      <c r="BN36" s="657"/>
      <c r="BO36" s="657"/>
      <c r="BP36" s="657"/>
      <c r="BQ36" s="657"/>
      <c r="BR36" s="657"/>
      <c r="BS36" s="657"/>
      <c r="BT36" s="657"/>
      <c r="BU36" s="658"/>
      <c r="BV36" s="641">
        <v>58847</v>
      </c>
      <c r="BW36" s="642"/>
      <c r="BX36" s="642"/>
      <c r="BY36" s="642"/>
      <c r="BZ36" s="642"/>
      <c r="CA36" s="642"/>
      <c r="CB36" s="651"/>
      <c r="CD36" s="656" t="s">
        <v>329</v>
      </c>
      <c r="CE36" s="657"/>
      <c r="CF36" s="657"/>
      <c r="CG36" s="657"/>
      <c r="CH36" s="657"/>
      <c r="CI36" s="657"/>
      <c r="CJ36" s="657"/>
      <c r="CK36" s="657"/>
      <c r="CL36" s="657"/>
      <c r="CM36" s="657"/>
      <c r="CN36" s="657"/>
      <c r="CO36" s="657"/>
      <c r="CP36" s="657"/>
      <c r="CQ36" s="658"/>
      <c r="CR36" s="641">
        <v>836630</v>
      </c>
      <c r="CS36" s="642"/>
      <c r="CT36" s="642"/>
      <c r="CU36" s="642"/>
      <c r="CV36" s="642"/>
      <c r="CW36" s="642"/>
      <c r="CX36" s="642"/>
      <c r="CY36" s="643"/>
      <c r="CZ36" s="646">
        <v>11.6</v>
      </c>
      <c r="DA36" s="675"/>
      <c r="DB36" s="675"/>
      <c r="DC36" s="679"/>
      <c r="DD36" s="650">
        <v>600968</v>
      </c>
      <c r="DE36" s="642"/>
      <c r="DF36" s="642"/>
      <c r="DG36" s="642"/>
      <c r="DH36" s="642"/>
      <c r="DI36" s="642"/>
      <c r="DJ36" s="642"/>
      <c r="DK36" s="643"/>
      <c r="DL36" s="650">
        <v>531896</v>
      </c>
      <c r="DM36" s="642"/>
      <c r="DN36" s="642"/>
      <c r="DO36" s="642"/>
      <c r="DP36" s="642"/>
      <c r="DQ36" s="642"/>
      <c r="DR36" s="642"/>
      <c r="DS36" s="642"/>
      <c r="DT36" s="642"/>
      <c r="DU36" s="642"/>
      <c r="DV36" s="643"/>
      <c r="DW36" s="646">
        <v>12.8</v>
      </c>
      <c r="DX36" s="675"/>
      <c r="DY36" s="675"/>
      <c r="DZ36" s="675"/>
      <c r="EA36" s="675"/>
      <c r="EB36" s="675"/>
      <c r="EC36" s="676"/>
    </row>
    <row r="37" spans="2:133" ht="11.25" customHeight="1" x14ac:dyDescent="0.15">
      <c r="B37" s="638" t="s">
        <v>330</v>
      </c>
      <c r="C37" s="639"/>
      <c r="D37" s="639"/>
      <c r="E37" s="639"/>
      <c r="F37" s="639"/>
      <c r="G37" s="639"/>
      <c r="H37" s="639"/>
      <c r="I37" s="639"/>
      <c r="J37" s="639"/>
      <c r="K37" s="639"/>
      <c r="L37" s="639"/>
      <c r="M37" s="639"/>
      <c r="N37" s="639"/>
      <c r="O37" s="639"/>
      <c r="P37" s="639"/>
      <c r="Q37" s="640"/>
      <c r="R37" s="641">
        <v>172744</v>
      </c>
      <c r="S37" s="642"/>
      <c r="T37" s="642"/>
      <c r="U37" s="642"/>
      <c r="V37" s="642"/>
      <c r="W37" s="642"/>
      <c r="X37" s="642"/>
      <c r="Y37" s="643"/>
      <c r="Z37" s="644">
        <v>2.2000000000000002</v>
      </c>
      <c r="AA37" s="644"/>
      <c r="AB37" s="644"/>
      <c r="AC37" s="644"/>
      <c r="AD37" s="645" t="s">
        <v>225</v>
      </c>
      <c r="AE37" s="645"/>
      <c r="AF37" s="645"/>
      <c r="AG37" s="645"/>
      <c r="AH37" s="645"/>
      <c r="AI37" s="645"/>
      <c r="AJ37" s="645"/>
      <c r="AK37" s="645"/>
      <c r="AL37" s="646" t="s">
        <v>225</v>
      </c>
      <c r="AM37" s="647"/>
      <c r="AN37" s="647"/>
      <c r="AO37" s="648"/>
      <c r="AQ37" s="718" t="s">
        <v>331</v>
      </c>
      <c r="AR37" s="719"/>
      <c r="AS37" s="719"/>
      <c r="AT37" s="719"/>
      <c r="AU37" s="719"/>
      <c r="AV37" s="719"/>
      <c r="AW37" s="719"/>
      <c r="AX37" s="719"/>
      <c r="AY37" s="720"/>
      <c r="AZ37" s="641" t="s">
        <v>225</v>
      </c>
      <c r="BA37" s="642"/>
      <c r="BB37" s="642"/>
      <c r="BC37" s="642"/>
      <c r="BD37" s="677"/>
      <c r="BE37" s="677"/>
      <c r="BF37" s="700"/>
      <c r="BG37" s="656" t="s">
        <v>332</v>
      </c>
      <c r="BH37" s="657"/>
      <c r="BI37" s="657"/>
      <c r="BJ37" s="657"/>
      <c r="BK37" s="657"/>
      <c r="BL37" s="657"/>
      <c r="BM37" s="657"/>
      <c r="BN37" s="657"/>
      <c r="BO37" s="657"/>
      <c r="BP37" s="657"/>
      <c r="BQ37" s="657"/>
      <c r="BR37" s="657"/>
      <c r="BS37" s="657"/>
      <c r="BT37" s="657"/>
      <c r="BU37" s="658"/>
      <c r="BV37" s="641">
        <v>1533</v>
      </c>
      <c r="BW37" s="642"/>
      <c r="BX37" s="642"/>
      <c r="BY37" s="642"/>
      <c r="BZ37" s="642"/>
      <c r="CA37" s="642"/>
      <c r="CB37" s="651"/>
      <c r="CD37" s="656" t="s">
        <v>333</v>
      </c>
      <c r="CE37" s="657"/>
      <c r="CF37" s="657"/>
      <c r="CG37" s="657"/>
      <c r="CH37" s="657"/>
      <c r="CI37" s="657"/>
      <c r="CJ37" s="657"/>
      <c r="CK37" s="657"/>
      <c r="CL37" s="657"/>
      <c r="CM37" s="657"/>
      <c r="CN37" s="657"/>
      <c r="CO37" s="657"/>
      <c r="CP37" s="657"/>
      <c r="CQ37" s="658"/>
      <c r="CR37" s="641">
        <v>359283</v>
      </c>
      <c r="CS37" s="677"/>
      <c r="CT37" s="677"/>
      <c r="CU37" s="677"/>
      <c r="CV37" s="677"/>
      <c r="CW37" s="677"/>
      <c r="CX37" s="677"/>
      <c r="CY37" s="678"/>
      <c r="CZ37" s="646">
        <v>5</v>
      </c>
      <c r="DA37" s="675"/>
      <c r="DB37" s="675"/>
      <c r="DC37" s="679"/>
      <c r="DD37" s="650">
        <v>359283</v>
      </c>
      <c r="DE37" s="677"/>
      <c r="DF37" s="677"/>
      <c r="DG37" s="677"/>
      <c r="DH37" s="677"/>
      <c r="DI37" s="677"/>
      <c r="DJ37" s="677"/>
      <c r="DK37" s="678"/>
      <c r="DL37" s="650">
        <v>352995</v>
      </c>
      <c r="DM37" s="677"/>
      <c r="DN37" s="677"/>
      <c r="DO37" s="677"/>
      <c r="DP37" s="677"/>
      <c r="DQ37" s="677"/>
      <c r="DR37" s="677"/>
      <c r="DS37" s="677"/>
      <c r="DT37" s="677"/>
      <c r="DU37" s="677"/>
      <c r="DV37" s="678"/>
      <c r="DW37" s="646">
        <v>8.5</v>
      </c>
      <c r="DX37" s="675"/>
      <c r="DY37" s="675"/>
      <c r="DZ37" s="675"/>
      <c r="EA37" s="675"/>
      <c r="EB37" s="675"/>
      <c r="EC37" s="676"/>
    </row>
    <row r="38" spans="2:133" ht="11.25" customHeight="1" x14ac:dyDescent="0.15">
      <c r="B38" s="686" t="s">
        <v>334</v>
      </c>
      <c r="C38" s="687"/>
      <c r="D38" s="687"/>
      <c r="E38" s="687"/>
      <c r="F38" s="687"/>
      <c r="G38" s="687"/>
      <c r="H38" s="687"/>
      <c r="I38" s="687"/>
      <c r="J38" s="687"/>
      <c r="K38" s="687"/>
      <c r="L38" s="687"/>
      <c r="M38" s="687"/>
      <c r="N38" s="687"/>
      <c r="O38" s="687"/>
      <c r="P38" s="687"/>
      <c r="Q38" s="688"/>
      <c r="R38" s="721">
        <v>7747111</v>
      </c>
      <c r="S38" s="722"/>
      <c r="T38" s="722"/>
      <c r="U38" s="722"/>
      <c r="V38" s="722"/>
      <c r="W38" s="722"/>
      <c r="X38" s="722"/>
      <c r="Y38" s="723"/>
      <c r="Z38" s="724">
        <v>100</v>
      </c>
      <c r="AA38" s="724"/>
      <c r="AB38" s="724"/>
      <c r="AC38" s="724"/>
      <c r="AD38" s="725">
        <v>3977132</v>
      </c>
      <c r="AE38" s="725"/>
      <c r="AF38" s="725"/>
      <c r="AG38" s="725"/>
      <c r="AH38" s="725"/>
      <c r="AI38" s="725"/>
      <c r="AJ38" s="725"/>
      <c r="AK38" s="725"/>
      <c r="AL38" s="726">
        <v>100</v>
      </c>
      <c r="AM38" s="712"/>
      <c r="AN38" s="712"/>
      <c r="AO38" s="727"/>
      <c r="AQ38" s="718" t="s">
        <v>335</v>
      </c>
      <c r="AR38" s="719"/>
      <c r="AS38" s="719"/>
      <c r="AT38" s="719"/>
      <c r="AU38" s="719"/>
      <c r="AV38" s="719"/>
      <c r="AW38" s="719"/>
      <c r="AX38" s="719"/>
      <c r="AY38" s="720"/>
      <c r="AZ38" s="641" t="s">
        <v>225</v>
      </c>
      <c r="BA38" s="642"/>
      <c r="BB38" s="642"/>
      <c r="BC38" s="642"/>
      <c r="BD38" s="677"/>
      <c r="BE38" s="677"/>
      <c r="BF38" s="700"/>
      <c r="BG38" s="656" t="s">
        <v>336</v>
      </c>
      <c r="BH38" s="657"/>
      <c r="BI38" s="657"/>
      <c r="BJ38" s="657"/>
      <c r="BK38" s="657"/>
      <c r="BL38" s="657"/>
      <c r="BM38" s="657"/>
      <c r="BN38" s="657"/>
      <c r="BO38" s="657"/>
      <c r="BP38" s="657"/>
      <c r="BQ38" s="657"/>
      <c r="BR38" s="657"/>
      <c r="BS38" s="657"/>
      <c r="BT38" s="657"/>
      <c r="BU38" s="658"/>
      <c r="BV38" s="641">
        <v>2675</v>
      </c>
      <c r="BW38" s="642"/>
      <c r="BX38" s="642"/>
      <c r="BY38" s="642"/>
      <c r="BZ38" s="642"/>
      <c r="CA38" s="642"/>
      <c r="CB38" s="651"/>
      <c r="CD38" s="656" t="s">
        <v>337</v>
      </c>
      <c r="CE38" s="657"/>
      <c r="CF38" s="657"/>
      <c r="CG38" s="657"/>
      <c r="CH38" s="657"/>
      <c r="CI38" s="657"/>
      <c r="CJ38" s="657"/>
      <c r="CK38" s="657"/>
      <c r="CL38" s="657"/>
      <c r="CM38" s="657"/>
      <c r="CN38" s="657"/>
      <c r="CO38" s="657"/>
      <c r="CP38" s="657"/>
      <c r="CQ38" s="658"/>
      <c r="CR38" s="641">
        <v>577173</v>
      </c>
      <c r="CS38" s="642"/>
      <c r="CT38" s="642"/>
      <c r="CU38" s="642"/>
      <c r="CV38" s="642"/>
      <c r="CW38" s="642"/>
      <c r="CX38" s="642"/>
      <c r="CY38" s="643"/>
      <c r="CZ38" s="646">
        <v>8</v>
      </c>
      <c r="DA38" s="675"/>
      <c r="DB38" s="675"/>
      <c r="DC38" s="679"/>
      <c r="DD38" s="650">
        <v>487906</v>
      </c>
      <c r="DE38" s="642"/>
      <c r="DF38" s="642"/>
      <c r="DG38" s="642"/>
      <c r="DH38" s="642"/>
      <c r="DI38" s="642"/>
      <c r="DJ38" s="642"/>
      <c r="DK38" s="643"/>
      <c r="DL38" s="650">
        <v>467351</v>
      </c>
      <c r="DM38" s="642"/>
      <c r="DN38" s="642"/>
      <c r="DO38" s="642"/>
      <c r="DP38" s="642"/>
      <c r="DQ38" s="642"/>
      <c r="DR38" s="642"/>
      <c r="DS38" s="642"/>
      <c r="DT38" s="642"/>
      <c r="DU38" s="642"/>
      <c r="DV38" s="643"/>
      <c r="DW38" s="646">
        <v>11.3</v>
      </c>
      <c r="DX38" s="675"/>
      <c r="DY38" s="675"/>
      <c r="DZ38" s="675"/>
      <c r="EA38" s="675"/>
      <c r="EB38" s="675"/>
      <c r="EC38" s="676"/>
    </row>
    <row r="39" spans="2:133" ht="11.25" customHeight="1" x14ac:dyDescent="0.15">
      <c r="AQ39" s="718" t="s">
        <v>338</v>
      </c>
      <c r="AR39" s="719"/>
      <c r="AS39" s="719"/>
      <c r="AT39" s="719"/>
      <c r="AU39" s="719"/>
      <c r="AV39" s="719"/>
      <c r="AW39" s="719"/>
      <c r="AX39" s="719"/>
      <c r="AY39" s="720"/>
      <c r="AZ39" s="641" t="s">
        <v>232</v>
      </c>
      <c r="BA39" s="642"/>
      <c r="BB39" s="642"/>
      <c r="BC39" s="642"/>
      <c r="BD39" s="677"/>
      <c r="BE39" s="677"/>
      <c r="BF39" s="700"/>
      <c r="BG39" s="732" t="s">
        <v>339</v>
      </c>
      <c r="BH39" s="733"/>
      <c r="BI39" s="733"/>
      <c r="BJ39" s="733"/>
      <c r="BK39" s="733"/>
      <c r="BL39" s="235"/>
      <c r="BM39" s="657" t="s">
        <v>340</v>
      </c>
      <c r="BN39" s="657"/>
      <c r="BO39" s="657"/>
      <c r="BP39" s="657"/>
      <c r="BQ39" s="657"/>
      <c r="BR39" s="657"/>
      <c r="BS39" s="657"/>
      <c r="BT39" s="657"/>
      <c r="BU39" s="658"/>
      <c r="BV39" s="641">
        <v>100</v>
      </c>
      <c r="BW39" s="642"/>
      <c r="BX39" s="642"/>
      <c r="BY39" s="642"/>
      <c r="BZ39" s="642"/>
      <c r="CA39" s="642"/>
      <c r="CB39" s="651"/>
      <c r="CD39" s="656" t="s">
        <v>341</v>
      </c>
      <c r="CE39" s="657"/>
      <c r="CF39" s="657"/>
      <c r="CG39" s="657"/>
      <c r="CH39" s="657"/>
      <c r="CI39" s="657"/>
      <c r="CJ39" s="657"/>
      <c r="CK39" s="657"/>
      <c r="CL39" s="657"/>
      <c r="CM39" s="657"/>
      <c r="CN39" s="657"/>
      <c r="CO39" s="657"/>
      <c r="CP39" s="657"/>
      <c r="CQ39" s="658"/>
      <c r="CR39" s="641">
        <v>567644</v>
      </c>
      <c r="CS39" s="677"/>
      <c r="CT39" s="677"/>
      <c r="CU39" s="677"/>
      <c r="CV39" s="677"/>
      <c r="CW39" s="677"/>
      <c r="CX39" s="677"/>
      <c r="CY39" s="678"/>
      <c r="CZ39" s="646">
        <v>7.9</v>
      </c>
      <c r="DA39" s="675"/>
      <c r="DB39" s="675"/>
      <c r="DC39" s="679"/>
      <c r="DD39" s="650">
        <v>528722</v>
      </c>
      <c r="DE39" s="677"/>
      <c r="DF39" s="677"/>
      <c r="DG39" s="677"/>
      <c r="DH39" s="677"/>
      <c r="DI39" s="677"/>
      <c r="DJ39" s="677"/>
      <c r="DK39" s="678"/>
      <c r="DL39" s="650" t="s">
        <v>225</v>
      </c>
      <c r="DM39" s="677"/>
      <c r="DN39" s="677"/>
      <c r="DO39" s="677"/>
      <c r="DP39" s="677"/>
      <c r="DQ39" s="677"/>
      <c r="DR39" s="677"/>
      <c r="DS39" s="677"/>
      <c r="DT39" s="677"/>
      <c r="DU39" s="677"/>
      <c r="DV39" s="678"/>
      <c r="DW39" s="646" t="s">
        <v>225</v>
      </c>
      <c r="DX39" s="675"/>
      <c r="DY39" s="675"/>
      <c r="DZ39" s="675"/>
      <c r="EA39" s="675"/>
      <c r="EB39" s="675"/>
      <c r="EC39" s="676"/>
    </row>
    <row r="40" spans="2:133" ht="11.25" customHeight="1" x14ac:dyDescent="0.15">
      <c r="AQ40" s="718" t="s">
        <v>342</v>
      </c>
      <c r="AR40" s="719"/>
      <c r="AS40" s="719"/>
      <c r="AT40" s="719"/>
      <c r="AU40" s="719"/>
      <c r="AV40" s="719"/>
      <c r="AW40" s="719"/>
      <c r="AX40" s="719"/>
      <c r="AY40" s="720"/>
      <c r="AZ40" s="641">
        <v>133427</v>
      </c>
      <c r="BA40" s="642"/>
      <c r="BB40" s="642"/>
      <c r="BC40" s="642"/>
      <c r="BD40" s="677"/>
      <c r="BE40" s="677"/>
      <c r="BF40" s="700"/>
      <c r="BG40" s="732"/>
      <c r="BH40" s="733"/>
      <c r="BI40" s="733"/>
      <c r="BJ40" s="733"/>
      <c r="BK40" s="733"/>
      <c r="BL40" s="235"/>
      <c r="BM40" s="657" t="s">
        <v>343</v>
      </c>
      <c r="BN40" s="657"/>
      <c r="BO40" s="657"/>
      <c r="BP40" s="657"/>
      <c r="BQ40" s="657"/>
      <c r="BR40" s="657"/>
      <c r="BS40" s="657"/>
      <c r="BT40" s="657"/>
      <c r="BU40" s="658"/>
      <c r="BV40" s="641" t="s">
        <v>232</v>
      </c>
      <c r="BW40" s="642"/>
      <c r="BX40" s="642"/>
      <c r="BY40" s="642"/>
      <c r="BZ40" s="642"/>
      <c r="CA40" s="642"/>
      <c r="CB40" s="651"/>
      <c r="CD40" s="656" t="s">
        <v>344</v>
      </c>
      <c r="CE40" s="657"/>
      <c r="CF40" s="657"/>
      <c r="CG40" s="657"/>
      <c r="CH40" s="657"/>
      <c r="CI40" s="657"/>
      <c r="CJ40" s="657"/>
      <c r="CK40" s="657"/>
      <c r="CL40" s="657"/>
      <c r="CM40" s="657"/>
      <c r="CN40" s="657"/>
      <c r="CO40" s="657"/>
      <c r="CP40" s="657"/>
      <c r="CQ40" s="658"/>
      <c r="CR40" s="641" t="s">
        <v>232</v>
      </c>
      <c r="CS40" s="642"/>
      <c r="CT40" s="642"/>
      <c r="CU40" s="642"/>
      <c r="CV40" s="642"/>
      <c r="CW40" s="642"/>
      <c r="CX40" s="642"/>
      <c r="CY40" s="643"/>
      <c r="CZ40" s="646" t="s">
        <v>225</v>
      </c>
      <c r="DA40" s="675"/>
      <c r="DB40" s="675"/>
      <c r="DC40" s="679"/>
      <c r="DD40" s="650" t="s">
        <v>225</v>
      </c>
      <c r="DE40" s="642"/>
      <c r="DF40" s="642"/>
      <c r="DG40" s="642"/>
      <c r="DH40" s="642"/>
      <c r="DI40" s="642"/>
      <c r="DJ40" s="642"/>
      <c r="DK40" s="643"/>
      <c r="DL40" s="650" t="s">
        <v>232</v>
      </c>
      <c r="DM40" s="642"/>
      <c r="DN40" s="642"/>
      <c r="DO40" s="642"/>
      <c r="DP40" s="642"/>
      <c r="DQ40" s="642"/>
      <c r="DR40" s="642"/>
      <c r="DS40" s="642"/>
      <c r="DT40" s="642"/>
      <c r="DU40" s="642"/>
      <c r="DV40" s="643"/>
      <c r="DW40" s="646" t="s">
        <v>225</v>
      </c>
      <c r="DX40" s="675"/>
      <c r="DY40" s="675"/>
      <c r="DZ40" s="675"/>
      <c r="EA40" s="675"/>
      <c r="EB40" s="675"/>
      <c r="EC40" s="676"/>
    </row>
    <row r="41" spans="2:133" ht="11.25" customHeight="1" x14ac:dyDescent="0.15">
      <c r="AQ41" s="728" t="s">
        <v>345</v>
      </c>
      <c r="AR41" s="729"/>
      <c r="AS41" s="729"/>
      <c r="AT41" s="729"/>
      <c r="AU41" s="729"/>
      <c r="AV41" s="729"/>
      <c r="AW41" s="729"/>
      <c r="AX41" s="729"/>
      <c r="AY41" s="730"/>
      <c r="AZ41" s="721">
        <v>442115</v>
      </c>
      <c r="BA41" s="722"/>
      <c r="BB41" s="722"/>
      <c r="BC41" s="722"/>
      <c r="BD41" s="711"/>
      <c r="BE41" s="711"/>
      <c r="BF41" s="713"/>
      <c r="BG41" s="734"/>
      <c r="BH41" s="735"/>
      <c r="BI41" s="735"/>
      <c r="BJ41" s="735"/>
      <c r="BK41" s="735"/>
      <c r="BL41" s="236"/>
      <c r="BM41" s="666" t="s">
        <v>346</v>
      </c>
      <c r="BN41" s="666"/>
      <c r="BO41" s="666"/>
      <c r="BP41" s="666"/>
      <c r="BQ41" s="666"/>
      <c r="BR41" s="666"/>
      <c r="BS41" s="666"/>
      <c r="BT41" s="666"/>
      <c r="BU41" s="667"/>
      <c r="BV41" s="721">
        <v>372</v>
      </c>
      <c r="BW41" s="722"/>
      <c r="BX41" s="722"/>
      <c r="BY41" s="722"/>
      <c r="BZ41" s="722"/>
      <c r="CA41" s="722"/>
      <c r="CB41" s="731"/>
      <c r="CD41" s="656" t="s">
        <v>347</v>
      </c>
      <c r="CE41" s="657"/>
      <c r="CF41" s="657"/>
      <c r="CG41" s="657"/>
      <c r="CH41" s="657"/>
      <c r="CI41" s="657"/>
      <c r="CJ41" s="657"/>
      <c r="CK41" s="657"/>
      <c r="CL41" s="657"/>
      <c r="CM41" s="657"/>
      <c r="CN41" s="657"/>
      <c r="CO41" s="657"/>
      <c r="CP41" s="657"/>
      <c r="CQ41" s="658"/>
      <c r="CR41" s="641" t="s">
        <v>225</v>
      </c>
      <c r="CS41" s="677"/>
      <c r="CT41" s="677"/>
      <c r="CU41" s="677"/>
      <c r="CV41" s="677"/>
      <c r="CW41" s="677"/>
      <c r="CX41" s="677"/>
      <c r="CY41" s="678"/>
      <c r="CZ41" s="646" t="s">
        <v>225</v>
      </c>
      <c r="DA41" s="675"/>
      <c r="DB41" s="675"/>
      <c r="DC41" s="679"/>
      <c r="DD41" s="650" t="s">
        <v>232</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349</v>
      </c>
      <c r="CE42" s="639"/>
      <c r="CF42" s="639"/>
      <c r="CG42" s="639"/>
      <c r="CH42" s="639"/>
      <c r="CI42" s="639"/>
      <c r="CJ42" s="639"/>
      <c r="CK42" s="639"/>
      <c r="CL42" s="639"/>
      <c r="CM42" s="639"/>
      <c r="CN42" s="639"/>
      <c r="CO42" s="639"/>
      <c r="CP42" s="639"/>
      <c r="CQ42" s="640"/>
      <c r="CR42" s="641">
        <v>1319778</v>
      </c>
      <c r="CS42" s="642"/>
      <c r="CT42" s="642"/>
      <c r="CU42" s="642"/>
      <c r="CV42" s="642"/>
      <c r="CW42" s="642"/>
      <c r="CX42" s="642"/>
      <c r="CY42" s="643"/>
      <c r="CZ42" s="646">
        <v>18.3</v>
      </c>
      <c r="DA42" s="647"/>
      <c r="DB42" s="647"/>
      <c r="DC42" s="742"/>
      <c r="DD42" s="650">
        <v>371829</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351</v>
      </c>
      <c r="CE43" s="639"/>
      <c r="CF43" s="639"/>
      <c r="CG43" s="639"/>
      <c r="CH43" s="639"/>
      <c r="CI43" s="639"/>
      <c r="CJ43" s="639"/>
      <c r="CK43" s="639"/>
      <c r="CL43" s="639"/>
      <c r="CM43" s="639"/>
      <c r="CN43" s="639"/>
      <c r="CO43" s="639"/>
      <c r="CP43" s="639"/>
      <c r="CQ43" s="640"/>
      <c r="CR43" s="641">
        <v>26472</v>
      </c>
      <c r="CS43" s="677"/>
      <c r="CT43" s="677"/>
      <c r="CU43" s="677"/>
      <c r="CV43" s="677"/>
      <c r="CW43" s="677"/>
      <c r="CX43" s="677"/>
      <c r="CY43" s="678"/>
      <c r="CZ43" s="646">
        <v>0.4</v>
      </c>
      <c r="DA43" s="675"/>
      <c r="DB43" s="675"/>
      <c r="DC43" s="679"/>
      <c r="DD43" s="650">
        <v>7458</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352</v>
      </c>
      <c r="CD44" s="753" t="s">
        <v>304</v>
      </c>
      <c r="CE44" s="754"/>
      <c r="CF44" s="638" t="s">
        <v>353</v>
      </c>
      <c r="CG44" s="639"/>
      <c r="CH44" s="639"/>
      <c r="CI44" s="639"/>
      <c r="CJ44" s="639"/>
      <c r="CK44" s="639"/>
      <c r="CL44" s="639"/>
      <c r="CM44" s="639"/>
      <c r="CN44" s="639"/>
      <c r="CO44" s="639"/>
      <c r="CP44" s="639"/>
      <c r="CQ44" s="640"/>
      <c r="CR44" s="641">
        <v>1232607</v>
      </c>
      <c r="CS44" s="642"/>
      <c r="CT44" s="642"/>
      <c r="CU44" s="642"/>
      <c r="CV44" s="642"/>
      <c r="CW44" s="642"/>
      <c r="CX44" s="642"/>
      <c r="CY44" s="643"/>
      <c r="CZ44" s="646">
        <v>17.100000000000001</v>
      </c>
      <c r="DA44" s="647"/>
      <c r="DB44" s="647"/>
      <c r="DC44" s="742"/>
      <c r="DD44" s="650">
        <v>330836</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354</v>
      </c>
      <c r="CG45" s="639"/>
      <c r="CH45" s="639"/>
      <c r="CI45" s="639"/>
      <c r="CJ45" s="639"/>
      <c r="CK45" s="639"/>
      <c r="CL45" s="639"/>
      <c r="CM45" s="639"/>
      <c r="CN45" s="639"/>
      <c r="CO45" s="639"/>
      <c r="CP45" s="639"/>
      <c r="CQ45" s="640"/>
      <c r="CR45" s="641">
        <v>260630</v>
      </c>
      <c r="CS45" s="677"/>
      <c r="CT45" s="677"/>
      <c r="CU45" s="677"/>
      <c r="CV45" s="677"/>
      <c r="CW45" s="677"/>
      <c r="CX45" s="677"/>
      <c r="CY45" s="678"/>
      <c r="CZ45" s="646">
        <v>3.6</v>
      </c>
      <c r="DA45" s="675"/>
      <c r="DB45" s="675"/>
      <c r="DC45" s="679"/>
      <c r="DD45" s="650">
        <v>32086</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355</v>
      </c>
      <c r="CG46" s="639"/>
      <c r="CH46" s="639"/>
      <c r="CI46" s="639"/>
      <c r="CJ46" s="639"/>
      <c r="CK46" s="639"/>
      <c r="CL46" s="639"/>
      <c r="CM46" s="639"/>
      <c r="CN46" s="639"/>
      <c r="CO46" s="639"/>
      <c r="CP46" s="639"/>
      <c r="CQ46" s="640"/>
      <c r="CR46" s="641">
        <v>892843</v>
      </c>
      <c r="CS46" s="642"/>
      <c r="CT46" s="642"/>
      <c r="CU46" s="642"/>
      <c r="CV46" s="642"/>
      <c r="CW46" s="642"/>
      <c r="CX46" s="642"/>
      <c r="CY46" s="643"/>
      <c r="CZ46" s="646">
        <v>12.4</v>
      </c>
      <c r="DA46" s="647"/>
      <c r="DB46" s="647"/>
      <c r="DC46" s="742"/>
      <c r="DD46" s="650">
        <v>249866</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356</v>
      </c>
      <c r="CG47" s="639"/>
      <c r="CH47" s="639"/>
      <c r="CI47" s="639"/>
      <c r="CJ47" s="639"/>
      <c r="CK47" s="639"/>
      <c r="CL47" s="639"/>
      <c r="CM47" s="639"/>
      <c r="CN47" s="639"/>
      <c r="CO47" s="639"/>
      <c r="CP47" s="639"/>
      <c r="CQ47" s="640"/>
      <c r="CR47" s="641">
        <v>87171</v>
      </c>
      <c r="CS47" s="677"/>
      <c r="CT47" s="677"/>
      <c r="CU47" s="677"/>
      <c r="CV47" s="677"/>
      <c r="CW47" s="677"/>
      <c r="CX47" s="677"/>
      <c r="CY47" s="678"/>
      <c r="CZ47" s="646">
        <v>1.2</v>
      </c>
      <c r="DA47" s="675"/>
      <c r="DB47" s="675"/>
      <c r="DC47" s="679"/>
      <c r="DD47" s="650">
        <v>40993</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357</v>
      </c>
      <c r="CG48" s="639"/>
      <c r="CH48" s="639"/>
      <c r="CI48" s="639"/>
      <c r="CJ48" s="639"/>
      <c r="CK48" s="639"/>
      <c r="CL48" s="639"/>
      <c r="CM48" s="639"/>
      <c r="CN48" s="639"/>
      <c r="CO48" s="639"/>
      <c r="CP48" s="639"/>
      <c r="CQ48" s="640"/>
      <c r="CR48" s="641" t="s">
        <v>232</v>
      </c>
      <c r="CS48" s="642"/>
      <c r="CT48" s="642"/>
      <c r="CU48" s="642"/>
      <c r="CV48" s="642"/>
      <c r="CW48" s="642"/>
      <c r="CX48" s="642"/>
      <c r="CY48" s="643"/>
      <c r="CZ48" s="646" t="s">
        <v>232</v>
      </c>
      <c r="DA48" s="647"/>
      <c r="DB48" s="647"/>
      <c r="DC48" s="742"/>
      <c r="DD48" s="650" t="s">
        <v>232</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358</v>
      </c>
      <c r="CE49" s="687"/>
      <c r="CF49" s="687"/>
      <c r="CG49" s="687"/>
      <c r="CH49" s="687"/>
      <c r="CI49" s="687"/>
      <c r="CJ49" s="687"/>
      <c r="CK49" s="687"/>
      <c r="CL49" s="687"/>
      <c r="CM49" s="687"/>
      <c r="CN49" s="687"/>
      <c r="CO49" s="687"/>
      <c r="CP49" s="687"/>
      <c r="CQ49" s="688"/>
      <c r="CR49" s="721">
        <v>7217702</v>
      </c>
      <c r="CS49" s="711"/>
      <c r="CT49" s="711"/>
      <c r="CU49" s="711"/>
      <c r="CV49" s="711"/>
      <c r="CW49" s="711"/>
      <c r="CX49" s="711"/>
      <c r="CY49" s="743"/>
      <c r="CZ49" s="726">
        <v>100</v>
      </c>
      <c r="DA49" s="744"/>
      <c r="DB49" s="744"/>
      <c r="DC49" s="745"/>
      <c r="DD49" s="746">
        <v>4933355</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moHI/OdVFWUdKAdkMOnFYJB5FE8VTBCpz7518acQSmTXEkrbok4ikVyK0p5slPjCOdqiyxGhgbQEy8IuuF5pEA==" saltValue="uhPWOsy2BHw9tZpwd56/z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election activeCell="DV102" sqref="DV102:DZ102"/>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360</v>
      </c>
      <c r="DK2" s="789"/>
      <c r="DL2" s="789"/>
      <c r="DM2" s="789"/>
      <c r="DN2" s="789"/>
      <c r="DO2" s="790"/>
      <c r="DP2" s="249"/>
      <c r="DQ2" s="788" t="s">
        <v>361</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362</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364</v>
      </c>
      <c r="B5" s="783"/>
      <c r="C5" s="783"/>
      <c r="D5" s="783"/>
      <c r="E5" s="783"/>
      <c r="F5" s="783"/>
      <c r="G5" s="783"/>
      <c r="H5" s="783"/>
      <c r="I5" s="783"/>
      <c r="J5" s="783"/>
      <c r="K5" s="783"/>
      <c r="L5" s="783"/>
      <c r="M5" s="783"/>
      <c r="N5" s="783"/>
      <c r="O5" s="783"/>
      <c r="P5" s="784"/>
      <c r="Q5" s="759" t="s">
        <v>365</v>
      </c>
      <c r="R5" s="760"/>
      <c r="S5" s="760"/>
      <c r="T5" s="760"/>
      <c r="U5" s="761"/>
      <c r="V5" s="759" t="s">
        <v>366</v>
      </c>
      <c r="W5" s="760"/>
      <c r="X5" s="760"/>
      <c r="Y5" s="760"/>
      <c r="Z5" s="761"/>
      <c r="AA5" s="759" t="s">
        <v>367</v>
      </c>
      <c r="AB5" s="760"/>
      <c r="AC5" s="760"/>
      <c r="AD5" s="760"/>
      <c r="AE5" s="760"/>
      <c r="AF5" s="792" t="s">
        <v>368</v>
      </c>
      <c r="AG5" s="760"/>
      <c r="AH5" s="760"/>
      <c r="AI5" s="760"/>
      <c r="AJ5" s="771"/>
      <c r="AK5" s="760" t="s">
        <v>369</v>
      </c>
      <c r="AL5" s="760"/>
      <c r="AM5" s="760"/>
      <c r="AN5" s="760"/>
      <c r="AO5" s="761"/>
      <c r="AP5" s="759" t="s">
        <v>370</v>
      </c>
      <c r="AQ5" s="760"/>
      <c r="AR5" s="760"/>
      <c r="AS5" s="760"/>
      <c r="AT5" s="761"/>
      <c r="AU5" s="759" t="s">
        <v>371</v>
      </c>
      <c r="AV5" s="760"/>
      <c r="AW5" s="760"/>
      <c r="AX5" s="760"/>
      <c r="AY5" s="771"/>
      <c r="AZ5" s="256"/>
      <c r="BA5" s="256"/>
      <c r="BB5" s="256"/>
      <c r="BC5" s="256"/>
      <c r="BD5" s="256"/>
      <c r="BE5" s="257"/>
      <c r="BF5" s="257"/>
      <c r="BG5" s="257"/>
      <c r="BH5" s="257"/>
      <c r="BI5" s="257"/>
      <c r="BJ5" s="257"/>
      <c r="BK5" s="257"/>
      <c r="BL5" s="257"/>
      <c r="BM5" s="257"/>
      <c r="BN5" s="257"/>
      <c r="BO5" s="257"/>
      <c r="BP5" s="257"/>
      <c r="BQ5" s="782" t="s">
        <v>372</v>
      </c>
      <c r="BR5" s="783"/>
      <c r="BS5" s="783"/>
      <c r="BT5" s="783"/>
      <c r="BU5" s="783"/>
      <c r="BV5" s="783"/>
      <c r="BW5" s="783"/>
      <c r="BX5" s="783"/>
      <c r="BY5" s="783"/>
      <c r="BZ5" s="783"/>
      <c r="CA5" s="783"/>
      <c r="CB5" s="783"/>
      <c r="CC5" s="783"/>
      <c r="CD5" s="783"/>
      <c r="CE5" s="783"/>
      <c r="CF5" s="783"/>
      <c r="CG5" s="784"/>
      <c r="CH5" s="759" t="s">
        <v>373</v>
      </c>
      <c r="CI5" s="760"/>
      <c r="CJ5" s="760"/>
      <c r="CK5" s="760"/>
      <c r="CL5" s="761"/>
      <c r="CM5" s="759" t="s">
        <v>374</v>
      </c>
      <c r="CN5" s="760"/>
      <c r="CO5" s="760"/>
      <c r="CP5" s="760"/>
      <c r="CQ5" s="761"/>
      <c r="CR5" s="759" t="s">
        <v>375</v>
      </c>
      <c r="CS5" s="760"/>
      <c r="CT5" s="760"/>
      <c r="CU5" s="760"/>
      <c r="CV5" s="761"/>
      <c r="CW5" s="759" t="s">
        <v>376</v>
      </c>
      <c r="CX5" s="760"/>
      <c r="CY5" s="760"/>
      <c r="CZ5" s="760"/>
      <c r="DA5" s="761"/>
      <c r="DB5" s="759" t="s">
        <v>377</v>
      </c>
      <c r="DC5" s="760"/>
      <c r="DD5" s="760"/>
      <c r="DE5" s="760"/>
      <c r="DF5" s="761"/>
      <c r="DG5" s="765" t="s">
        <v>378</v>
      </c>
      <c r="DH5" s="766"/>
      <c r="DI5" s="766"/>
      <c r="DJ5" s="766"/>
      <c r="DK5" s="767"/>
      <c r="DL5" s="765" t="s">
        <v>379</v>
      </c>
      <c r="DM5" s="766"/>
      <c r="DN5" s="766"/>
      <c r="DO5" s="766"/>
      <c r="DP5" s="767"/>
      <c r="DQ5" s="759" t="s">
        <v>380</v>
      </c>
      <c r="DR5" s="760"/>
      <c r="DS5" s="760"/>
      <c r="DT5" s="760"/>
      <c r="DU5" s="761"/>
      <c r="DV5" s="759" t="s">
        <v>371</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381</v>
      </c>
      <c r="C7" s="774"/>
      <c r="D7" s="774"/>
      <c r="E7" s="774"/>
      <c r="F7" s="774"/>
      <c r="G7" s="774"/>
      <c r="H7" s="774"/>
      <c r="I7" s="774"/>
      <c r="J7" s="774"/>
      <c r="K7" s="774"/>
      <c r="L7" s="774"/>
      <c r="M7" s="774"/>
      <c r="N7" s="774"/>
      <c r="O7" s="774"/>
      <c r="P7" s="775"/>
      <c r="Q7" s="776">
        <v>7689</v>
      </c>
      <c r="R7" s="777"/>
      <c r="S7" s="777"/>
      <c r="T7" s="777"/>
      <c r="U7" s="777"/>
      <c r="V7" s="777">
        <v>7161</v>
      </c>
      <c r="W7" s="777"/>
      <c r="X7" s="777"/>
      <c r="Y7" s="777"/>
      <c r="Z7" s="777"/>
      <c r="AA7" s="777">
        <v>528</v>
      </c>
      <c r="AB7" s="777"/>
      <c r="AC7" s="777"/>
      <c r="AD7" s="777"/>
      <c r="AE7" s="778"/>
      <c r="AF7" s="779">
        <v>361</v>
      </c>
      <c r="AG7" s="780"/>
      <c r="AH7" s="780"/>
      <c r="AI7" s="780"/>
      <c r="AJ7" s="781"/>
      <c r="AK7" s="816">
        <v>959</v>
      </c>
      <c r="AL7" s="817"/>
      <c r="AM7" s="817"/>
      <c r="AN7" s="817"/>
      <c r="AO7" s="817"/>
      <c r="AP7" s="817">
        <v>6285</v>
      </c>
      <c r="AQ7" s="817"/>
      <c r="AR7" s="817"/>
      <c r="AS7" s="817"/>
      <c r="AT7" s="817"/>
      <c r="AU7" s="818" t="s">
        <v>585</v>
      </c>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602</v>
      </c>
      <c r="BT7" s="821"/>
      <c r="BU7" s="821"/>
      <c r="BV7" s="821"/>
      <c r="BW7" s="821"/>
      <c r="BX7" s="821"/>
      <c r="BY7" s="821"/>
      <c r="BZ7" s="821"/>
      <c r="CA7" s="821"/>
      <c r="CB7" s="821"/>
      <c r="CC7" s="821"/>
      <c r="CD7" s="821"/>
      <c r="CE7" s="821"/>
      <c r="CF7" s="821"/>
      <c r="CG7" s="822"/>
      <c r="CH7" s="813">
        <v>-118</v>
      </c>
      <c r="CI7" s="814"/>
      <c r="CJ7" s="814"/>
      <c r="CK7" s="814"/>
      <c r="CL7" s="815"/>
      <c r="CM7" s="813">
        <v>2758</v>
      </c>
      <c r="CN7" s="814"/>
      <c r="CO7" s="814"/>
      <c r="CP7" s="814"/>
      <c r="CQ7" s="815"/>
      <c r="CR7" s="813">
        <v>7</v>
      </c>
      <c r="CS7" s="814"/>
      <c r="CT7" s="814"/>
      <c r="CU7" s="814"/>
      <c r="CV7" s="815"/>
      <c r="CW7" s="813">
        <v>7</v>
      </c>
      <c r="CX7" s="814"/>
      <c r="CY7" s="814"/>
      <c r="CZ7" s="814"/>
      <c r="DA7" s="815"/>
      <c r="DB7" s="813" t="s">
        <v>603</v>
      </c>
      <c r="DC7" s="814"/>
      <c r="DD7" s="814"/>
      <c r="DE7" s="814"/>
      <c r="DF7" s="815"/>
      <c r="DG7" s="813" t="s">
        <v>612</v>
      </c>
      <c r="DH7" s="814"/>
      <c r="DI7" s="814"/>
      <c r="DJ7" s="814"/>
      <c r="DK7" s="815"/>
      <c r="DL7" s="813" t="s">
        <v>613</v>
      </c>
      <c r="DM7" s="814"/>
      <c r="DN7" s="814"/>
      <c r="DO7" s="814"/>
      <c r="DP7" s="815"/>
      <c r="DQ7" s="813" t="s">
        <v>621</v>
      </c>
      <c r="DR7" s="814"/>
      <c r="DS7" s="814"/>
      <c r="DT7" s="814"/>
      <c r="DU7" s="815"/>
      <c r="DV7" s="794" t="s">
        <v>614</v>
      </c>
      <c r="DW7" s="795"/>
      <c r="DX7" s="795"/>
      <c r="DY7" s="795"/>
      <c r="DZ7" s="796"/>
      <c r="EA7" s="254"/>
    </row>
    <row r="8" spans="1:131" s="255" customFormat="1" ht="26.25" customHeight="1" x14ac:dyDescent="0.15">
      <c r="A8" s="261">
        <v>2</v>
      </c>
      <c r="B8" s="797" t="s">
        <v>382</v>
      </c>
      <c r="C8" s="798"/>
      <c r="D8" s="798"/>
      <c r="E8" s="798"/>
      <c r="F8" s="798"/>
      <c r="G8" s="798"/>
      <c r="H8" s="798"/>
      <c r="I8" s="798"/>
      <c r="J8" s="798"/>
      <c r="K8" s="798"/>
      <c r="L8" s="798"/>
      <c r="M8" s="798"/>
      <c r="N8" s="798"/>
      <c r="O8" s="798"/>
      <c r="P8" s="799"/>
      <c r="Q8" s="800">
        <v>67</v>
      </c>
      <c r="R8" s="801"/>
      <c r="S8" s="801"/>
      <c r="T8" s="801"/>
      <c r="U8" s="801"/>
      <c r="V8" s="801">
        <v>65</v>
      </c>
      <c r="W8" s="801"/>
      <c r="X8" s="801"/>
      <c r="Y8" s="801"/>
      <c r="Z8" s="801"/>
      <c r="AA8" s="801">
        <v>2</v>
      </c>
      <c r="AB8" s="801"/>
      <c r="AC8" s="801"/>
      <c r="AD8" s="801"/>
      <c r="AE8" s="802"/>
      <c r="AF8" s="803">
        <v>2</v>
      </c>
      <c r="AG8" s="804"/>
      <c r="AH8" s="804"/>
      <c r="AI8" s="804"/>
      <c r="AJ8" s="805"/>
      <c r="AK8" s="806">
        <v>9</v>
      </c>
      <c r="AL8" s="807"/>
      <c r="AM8" s="807"/>
      <c r="AN8" s="807"/>
      <c r="AO8" s="807"/>
      <c r="AP8" s="807" t="s">
        <v>620</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383</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384</v>
      </c>
      <c r="B23" s="832" t="s">
        <v>385</v>
      </c>
      <c r="C23" s="833"/>
      <c r="D23" s="833"/>
      <c r="E23" s="833"/>
      <c r="F23" s="833"/>
      <c r="G23" s="833"/>
      <c r="H23" s="833"/>
      <c r="I23" s="833"/>
      <c r="J23" s="833"/>
      <c r="K23" s="833"/>
      <c r="L23" s="833"/>
      <c r="M23" s="833"/>
      <c r="N23" s="833"/>
      <c r="O23" s="833"/>
      <c r="P23" s="834"/>
      <c r="Q23" s="835">
        <v>7756</v>
      </c>
      <c r="R23" s="836"/>
      <c r="S23" s="836"/>
      <c r="T23" s="836"/>
      <c r="U23" s="836"/>
      <c r="V23" s="836">
        <v>7227</v>
      </c>
      <c r="W23" s="836"/>
      <c r="X23" s="836"/>
      <c r="Y23" s="836"/>
      <c r="Z23" s="836"/>
      <c r="AA23" s="836">
        <v>529</v>
      </c>
      <c r="AB23" s="836"/>
      <c r="AC23" s="836"/>
      <c r="AD23" s="836"/>
      <c r="AE23" s="837"/>
      <c r="AF23" s="838">
        <v>363</v>
      </c>
      <c r="AG23" s="836"/>
      <c r="AH23" s="836"/>
      <c r="AI23" s="836"/>
      <c r="AJ23" s="839"/>
      <c r="AK23" s="840"/>
      <c r="AL23" s="841"/>
      <c r="AM23" s="841"/>
      <c r="AN23" s="841"/>
      <c r="AO23" s="841"/>
      <c r="AP23" s="836">
        <v>6285</v>
      </c>
      <c r="AQ23" s="836"/>
      <c r="AR23" s="836"/>
      <c r="AS23" s="836"/>
      <c r="AT23" s="836"/>
      <c r="AU23" s="842"/>
      <c r="AV23" s="842"/>
      <c r="AW23" s="842"/>
      <c r="AX23" s="842"/>
      <c r="AY23" s="843"/>
      <c r="AZ23" s="851" t="s">
        <v>386</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387</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388</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364</v>
      </c>
      <c r="B26" s="783"/>
      <c r="C26" s="783"/>
      <c r="D26" s="783"/>
      <c r="E26" s="783"/>
      <c r="F26" s="783"/>
      <c r="G26" s="783"/>
      <c r="H26" s="783"/>
      <c r="I26" s="783"/>
      <c r="J26" s="783"/>
      <c r="K26" s="783"/>
      <c r="L26" s="783"/>
      <c r="M26" s="783"/>
      <c r="N26" s="783"/>
      <c r="O26" s="783"/>
      <c r="P26" s="784"/>
      <c r="Q26" s="759" t="s">
        <v>389</v>
      </c>
      <c r="R26" s="760"/>
      <c r="S26" s="760"/>
      <c r="T26" s="760"/>
      <c r="U26" s="761"/>
      <c r="V26" s="759" t="s">
        <v>390</v>
      </c>
      <c r="W26" s="760"/>
      <c r="X26" s="760"/>
      <c r="Y26" s="760"/>
      <c r="Z26" s="761"/>
      <c r="AA26" s="759" t="s">
        <v>391</v>
      </c>
      <c r="AB26" s="760"/>
      <c r="AC26" s="760"/>
      <c r="AD26" s="760"/>
      <c r="AE26" s="760"/>
      <c r="AF26" s="854" t="s">
        <v>392</v>
      </c>
      <c r="AG26" s="855"/>
      <c r="AH26" s="855"/>
      <c r="AI26" s="855"/>
      <c r="AJ26" s="856"/>
      <c r="AK26" s="760" t="s">
        <v>393</v>
      </c>
      <c r="AL26" s="760"/>
      <c r="AM26" s="760"/>
      <c r="AN26" s="760"/>
      <c r="AO26" s="761"/>
      <c r="AP26" s="759" t="s">
        <v>394</v>
      </c>
      <c r="AQ26" s="760"/>
      <c r="AR26" s="760"/>
      <c r="AS26" s="760"/>
      <c r="AT26" s="761"/>
      <c r="AU26" s="759" t="s">
        <v>395</v>
      </c>
      <c r="AV26" s="760"/>
      <c r="AW26" s="760"/>
      <c r="AX26" s="760"/>
      <c r="AY26" s="761"/>
      <c r="AZ26" s="759" t="s">
        <v>396</v>
      </c>
      <c r="BA26" s="760"/>
      <c r="BB26" s="760"/>
      <c r="BC26" s="760"/>
      <c r="BD26" s="761"/>
      <c r="BE26" s="759" t="s">
        <v>371</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397</v>
      </c>
      <c r="C28" s="774"/>
      <c r="D28" s="774"/>
      <c r="E28" s="774"/>
      <c r="F28" s="774"/>
      <c r="G28" s="774"/>
      <c r="H28" s="774"/>
      <c r="I28" s="774"/>
      <c r="J28" s="774"/>
      <c r="K28" s="774"/>
      <c r="L28" s="774"/>
      <c r="M28" s="774"/>
      <c r="N28" s="774"/>
      <c r="O28" s="774"/>
      <c r="P28" s="775"/>
      <c r="Q28" s="864">
        <v>1487</v>
      </c>
      <c r="R28" s="865"/>
      <c r="S28" s="865"/>
      <c r="T28" s="865"/>
      <c r="U28" s="865"/>
      <c r="V28" s="865">
        <v>1409</v>
      </c>
      <c r="W28" s="865"/>
      <c r="X28" s="865"/>
      <c r="Y28" s="865"/>
      <c r="Z28" s="865"/>
      <c r="AA28" s="865">
        <v>78</v>
      </c>
      <c r="AB28" s="865"/>
      <c r="AC28" s="865"/>
      <c r="AD28" s="865"/>
      <c r="AE28" s="866"/>
      <c r="AF28" s="867">
        <v>78</v>
      </c>
      <c r="AG28" s="865"/>
      <c r="AH28" s="865"/>
      <c r="AI28" s="865"/>
      <c r="AJ28" s="868"/>
      <c r="AK28" s="869">
        <v>133</v>
      </c>
      <c r="AL28" s="860"/>
      <c r="AM28" s="860"/>
      <c r="AN28" s="860"/>
      <c r="AO28" s="860"/>
      <c r="AP28" s="860" t="s">
        <v>586</v>
      </c>
      <c r="AQ28" s="860"/>
      <c r="AR28" s="860"/>
      <c r="AS28" s="860"/>
      <c r="AT28" s="860"/>
      <c r="AU28" s="860" t="s">
        <v>587</v>
      </c>
      <c r="AV28" s="860"/>
      <c r="AW28" s="860"/>
      <c r="AX28" s="860"/>
      <c r="AY28" s="860"/>
      <c r="AZ28" s="861" t="s">
        <v>586</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398</v>
      </c>
      <c r="C29" s="798"/>
      <c r="D29" s="798"/>
      <c r="E29" s="798"/>
      <c r="F29" s="798"/>
      <c r="G29" s="798"/>
      <c r="H29" s="798"/>
      <c r="I29" s="798"/>
      <c r="J29" s="798"/>
      <c r="K29" s="798"/>
      <c r="L29" s="798"/>
      <c r="M29" s="798"/>
      <c r="N29" s="798"/>
      <c r="O29" s="798"/>
      <c r="P29" s="799"/>
      <c r="Q29" s="800">
        <v>1474</v>
      </c>
      <c r="R29" s="801"/>
      <c r="S29" s="801"/>
      <c r="T29" s="801"/>
      <c r="U29" s="801"/>
      <c r="V29" s="801">
        <v>1386</v>
      </c>
      <c r="W29" s="801"/>
      <c r="X29" s="801"/>
      <c r="Y29" s="801"/>
      <c r="Z29" s="801"/>
      <c r="AA29" s="801">
        <v>88</v>
      </c>
      <c r="AB29" s="801"/>
      <c r="AC29" s="801"/>
      <c r="AD29" s="801"/>
      <c r="AE29" s="802"/>
      <c r="AF29" s="803">
        <v>88</v>
      </c>
      <c r="AG29" s="804"/>
      <c r="AH29" s="804"/>
      <c r="AI29" s="804"/>
      <c r="AJ29" s="805"/>
      <c r="AK29" s="872">
        <v>180</v>
      </c>
      <c r="AL29" s="873"/>
      <c r="AM29" s="873"/>
      <c r="AN29" s="873"/>
      <c r="AO29" s="873"/>
      <c r="AP29" s="873" t="s">
        <v>586</v>
      </c>
      <c r="AQ29" s="873"/>
      <c r="AR29" s="873"/>
      <c r="AS29" s="873"/>
      <c r="AT29" s="873"/>
      <c r="AU29" s="873" t="s">
        <v>588</v>
      </c>
      <c r="AV29" s="873"/>
      <c r="AW29" s="873"/>
      <c r="AX29" s="873"/>
      <c r="AY29" s="873"/>
      <c r="AZ29" s="874" t="s">
        <v>591</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399</v>
      </c>
      <c r="C30" s="798"/>
      <c r="D30" s="798"/>
      <c r="E30" s="798"/>
      <c r="F30" s="798"/>
      <c r="G30" s="798"/>
      <c r="H30" s="798"/>
      <c r="I30" s="798"/>
      <c r="J30" s="798"/>
      <c r="K30" s="798"/>
      <c r="L30" s="798"/>
      <c r="M30" s="798"/>
      <c r="N30" s="798"/>
      <c r="O30" s="798"/>
      <c r="P30" s="799"/>
      <c r="Q30" s="800">
        <v>135</v>
      </c>
      <c r="R30" s="801"/>
      <c r="S30" s="801"/>
      <c r="T30" s="801"/>
      <c r="U30" s="801"/>
      <c r="V30" s="801">
        <v>134</v>
      </c>
      <c r="W30" s="801"/>
      <c r="X30" s="801"/>
      <c r="Y30" s="801"/>
      <c r="Z30" s="801"/>
      <c r="AA30" s="801">
        <v>0</v>
      </c>
      <c r="AB30" s="801"/>
      <c r="AC30" s="801"/>
      <c r="AD30" s="801"/>
      <c r="AE30" s="802"/>
      <c r="AF30" s="803">
        <v>0</v>
      </c>
      <c r="AG30" s="804"/>
      <c r="AH30" s="804"/>
      <c r="AI30" s="804"/>
      <c r="AJ30" s="805"/>
      <c r="AK30" s="872">
        <v>48</v>
      </c>
      <c r="AL30" s="873"/>
      <c r="AM30" s="873"/>
      <c r="AN30" s="873"/>
      <c r="AO30" s="873"/>
      <c r="AP30" s="873" t="s">
        <v>586</v>
      </c>
      <c r="AQ30" s="873"/>
      <c r="AR30" s="873"/>
      <c r="AS30" s="873"/>
      <c r="AT30" s="873"/>
      <c r="AU30" s="873" t="s">
        <v>589</v>
      </c>
      <c r="AV30" s="873"/>
      <c r="AW30" s="873"/>
      <c r="AX30" s="873"/>
      <c r="AY30" s="873"/>
      <c r="AZ30" s="874" t="s">
        <v>592</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400</v>
      </c>
      <c r="C31" s="798"/>
      <c r="D31" s="798"/>
      <c r="E31" s="798"/>
      <c r="F31" s="798"/>
      <c r="G31" s="798"/>
      <c r="H31" s="798"/>
      <c r="I31" s="798"/>
      <c r="J31" s="798"/>
      <c r="K31" s="798"/>
      <c r="L31" s="798"/>
      <c r="M31" s="798"/>
      <c r="N31" s="798"/>
      <c r="O31" s="798"/>
      <c r="P31" s="799"/>
      <c r="Q31" s="800">
        <v>26</v>
      </c>
      <c r="R31" s="801"/>
      <c r="S31" s="801"/>
      <c r="T31" s="801"/>
      <c r="U31" s="801"/>
      <c r="V31" s="801">
        <v>26</v>
      </c>
      <c r="W31" s="801"/>
      <c r="X31" s="801"/>
      <c r="Y31" s="801"/>
      <c r="Z31" s="801"/>
      <c r="AA31" s="801">
        <v>0</v>
      </c>
      <c r="AB31" s="801"/>
      <c r="AC31" s="801"/>
      <c r="AD31" s="801"/>
      <c r="AE31" s="802"/>
      <c r="AF31" s="803" t="s">
        <v>401</v>
      </c>
      <c r="AG31" s="804"/>
      <c r="AH31" s="804"/>
      <c r="AI31" s="804"/>
      <c r="AJ31" s="805"/>
      <c r="AK31" s="872">
        <v>20</v>
      </c>
      <c r="AL31" s="873"/>
      <c r="AM31" s="873"/>
      <c r="AN31" s="873"/>
      <c r="AO31" s="873"/>
      <c r="AP31" s="873" t="s">
        <v>586</v>
      </c>
      <c r="AQ31" s="873"/>
      <c r="AR31" s="873"/>
      <c r="AS31" s="873"/>
      <c r="AT31" s="873"/>
      <c r="AU31" s="873" t="s">
        <v>590</v>
      </c>
      <c r="AV31" s="873"/>
      <c r="AW31" s="873"/>
      <c r="AX31" s="873"/>
      <c r="AY31" s="873"/>
      <c r="AZ31" s="874" t="s">
        <v>587</v>
      </c>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402</v>
      </c>
      <c r="C32" s="798"/>
      <c r="D32" s="798"/>
      <c r="E32" s="798"/>
      <c r="F32" s="798"/>
      <c r="G32" s="798"/>
      <c r="H32" s="798"/>
      <c r="I32" s="798"/>
      <c r="J32" s="798"/>
      <c r="K32" s="798"/>
      <c r="L32" s="798"/>
      <c r="M32" s="798"/>
      <c r="N32" s="798"/>
      <c r="O32" s="798"/>
      <c r="P32" s="799"/>
      <c r="Q32" s="800">
        <v>109</v>
      </c>
      <c r="R32" s="801"/>
      <c r="S32" s="801"/>
      <c r="T32" s="801"/>
      <c r="U32" s="801"/>
      <c r="V32" s="801">
        <v>89</v>
      </c>
      <c r="W32" s="801"/>
      <c r="X32" s="801"/>
      <c r="Y32" s="801"/>
      <c r="Z32" s="801"/>
      <c r="AA32" s="801">
        <v>20</v>
      </c>
      <c r="AB32" s="801"/>
      <c r="AC32" s="801"/>
      <c r="AD32" s="801"/>
      <c r="AE32" s="802"/>
      <c r="AF32" s="803">
        <v>20</v>
      </c>
      <c r="AG32" s="804"/>
      <c r="AH32" s="804"/>
      <c r="AI32" s="804"/>
      <c r="AJ32" s="805"/>
      <c r="AK32" s="872">
        <v>2</v>
      </c>
      <c r="AL32" s="873"/>
      <c r="AM32" s="873"/>
      <c r="AN32" s="873"/>
      <c r="AO32" s="873"/>
      <c r="AP32" s="873">
        <v>506</v>
      </c>
      <c r="AQ32" s="873"/>
      <c r="AR32" s="873"/>
      <c r="AS32" s="873"/>
      <c r="AT32" s="873"/>
      <c r="AU32" s="873">
        <v>52</v>
      </c>
      <c r="AV32" s="873"/>
      <c r="AW32" s="873"/>
      <c r="AX32" s="873"/>
      <c r="AY32" s="873"/>
      <c r="AZ32" s="874" t="s">
        <v>593</v>
      </c>
      <c r="BA32" s="874"/>
      <c r="BB32" s="874"/>
      <c r="BC32" s="874"/>
      <c r="BD32" s="874"/>
      <c r="BE32" s="870" t="s">
        <v>403</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c r="AG33" s="804"/>
      <c r="AH33" s="804"/>
      <c r="AI33" s="804"/>
      <c r="AJ33" s="805"/>
      <c r="AK33" s="872"/>
      <c r="AL33" s="873"/>
      <c r="AM33" s="873"/>
      <c r="AN33" s="873"/>
      <c r="AO33" s="873"/>
      <c r="AP33" s="873"/>
      <c r="AQ33" s="873"/>
      <c r="AR33" s="873"/>
      <c r="AS33" s="873"/>
      <c r="AT33" s="873"/>
      <c r="AU33" s="873"/>
      <c r="AV33" s="873"/>
      <c r="AW33" s="873"/>
      <c r="AX33" s="873"/>
      <c r="AY33" s="873"/>
      <c r="AZ33" s="874"/>
      <c r="BA33" s="874"/>
      <c r="BB33" s="874"/>
      <c r="BC33" s="874"/>
      <c r="BD33" s="874"/>
      <c r="BE33" s="870"/>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404</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384</v>
      </c>
      <c r="B63" s="832" t="s">
        <v>405</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185</v>
      </c>
      <c r="AG63" s="884"/>
      <c r="AH63" s="884"/>
      <c r="AI63" s="884"/>
      <c r="AJ63" s="885"/>
      <c r="AK63" s="886"/>
      <c r="AL63" s="881"/>
      <c r="AM63" s="881"/>
      <c r="AN63" s="881"/>
      <c r="AO63" s="881"/>
      <c r="AP63" s="884">
        <v>506</v>
      </c>
      <c r="AQ63" s="884"/>
      <c r="AR63" s="884"/>
      <c r="AS63" s="884"/>
      <c r="AT63" s="884"/>
      <c r="AU63" s="884">
        <v>52</v>
      </c>
      <c r="AV63" s="884"/>
      <c r="AW63" s="884"/>
      <c r="AX63" s="884"/>
      <c r="AY63" s="884"/>
      <c r="AZ63" s="888"/>
      <c r="BA63" s="888"/>
      <c r="BB63" s="888"/>
      <c r="BC63" s="888"/>
      <c r="BD63" s="888"/>
      <c r="BE63" s="889"/>
      <c r="BF63" s="889"/>
      <c r="BG63" s="889"/>
      <c r="BH63" s="889"/>
      <c r="BI63" s="890"/>
      <c r="BJ63" s="891" t="s">
        <v>406</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408</v>
      </c>
      <c r="B66" s="783"/>
      <c r="C66" s="783"/>
      <c r="D66" s="783"/>
      <c r="E66" s="783"/>
      <c r="F66" s="783"/>
      <c r="G66" s="783"/>
      <c r="H66" s="783"/>
      <c r="I66" s="783"/>
      <c r="J66" s="783"/>
      <c r="K66" s="783"/>
      <c r="L66" s="783"/>
      <c r="M66" s="783"/>
      <c r="N66" s="783"/>
      <c r="O66" s="783"/>
      <c r="P66" s="784"/>
      <c r="Q66" s="759" t="s">
        <v>409</v>
      </c>
      <c r="R66" s="760"/>
      <c r="S66" s="760"/>
      <c r="T66" s="760"/>
      <c r="U66" s="761"/>
      <c r="V66" s="759" t="s">
        <v>410</v>
      </c>
      <c r="W66" s="760"/>
      <c r="X66" s="760"/>
      <c r="Y66" s="760"/>
      <c r="Z66" s="761"/>
      <c r="AA66" s="759" t="s">
        <v>411</v>
      </c>
      <c r="AB66" s="760"/>
      <c r="AC66" s="760"/>
      <c r="AD66" s="760"/>
      <c r="AE66" s="761"/>
      <c r="AF66" s="894" t="s">
        <v>412</v>
      </c>
      <c r="AG66" s="855"/>
      <c r="AH66" s="855"/>
      <c r="AI66" s="855"/>
      <c r="AJ66" s="895"/>
      <c r="AK66" s="759" t="s">
        <v>413</v>
      </c>
      <c r="AL66" s="783"/>
      <c r="AM66" s="783"/>
      <c r="AN66" s="783"/>
      <c r="AO66" s="784"/>
      <c r="AP66" s="759" t="s">
        <v>414</v>
      </c>
      <c r="AQ66" s="760"/>
      <c r="AR66" s="760"/>
      <c r="AS66" s="760"/>
      <c r="AT66" s="761"/>
      <c r="AU66" s="759" t="s">
        <v>415</v>
      </c>
      <c r="AV66" s="760"/>
      <c r="AW66" s="760"/>
      <c r="AX66" s="760"/>
      <c r="AY66" s="761"/>
      <c r="AZ66" s="759" t="s">
        <v>371</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594</v>
      </c>
      <c r="C68" s="912"/>
      <c r="D68" s="912"/>
      <c r="E68" s="912"/>
      <c r="F68" s="912"/>
      <c r="G68" s="912"/>
      <c r="H68" s="912"/>
      <c r="I68" s="912"/>
      <c r="J68" s="912"/>
      <c r="K68" s="912"/>
      <c r="L68" s="912"/>
      <c r="M68" s="912"/>
      <c r="N68" s="912"/>
      <c r="O68" s="912"/>
      <c r="P68" s="913"/>
      <c r="Q68" s="914">
        <v>2206</v>
      </c>
      <c r="R68" s="908"/>
      <c r="S68" s="908"/>
      <c r="T68" s="908"/>
      <c r="U68" s="908"/>
      <c r="V68" s="908">
        <v>2200</v>
      </c>
      <c r="W68" s="908"/>
      <c r="X68" s="908"/>
      <c r="Y68" s="908"/>
      <c r="Z68" s="908"/>
      <c r="AA68" s="908">
        <v>6</v>
      </c>
      <c r="AB68" s="908"/>
      <c r="AC68" s="908"/>
      <c r="AD68" s="908"/>
      <c r="AE68" s="908"/>
      <c r="AF68" s="908">
        <v>6</v>
      </c>
      <c r="AG68" s="908"/>
      <c r="AH68" s="908"/>
      <c r="AI68" s="908"/>
      <c r="AJ68" s="908"/>
      <c r="AK68" s="908">
        <v>30</v>
      </c>
      <c r="AL68" s="908"/>
      <c r="AM68" s="908"/>
      <c r="AN68" s="908"/>
      <c r="AO68" s="908"/>
      <c r="AP68" s="908" t="s">
        <v>603</v>
      </c>
      <c r="AQ68" s="908"/>
      <c r="AR68" s="908"/>
      <c r="AS68" s="908"/>
      <c r="AT68" s="908"/>
      <c r="AU68" s="908" t="s">
        <v>520</v>
      </c>
      <c r="AV68" s="908"/>
      <c r="AW68" s="908"/>
      <c r="AX68" s="908"/>
      <c r="AY68" s="908"/>
      <c r="AZ68" s="909" t="s">
        <v>607</v>
      </c>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595</v>
      </c>
      <c r="C69" s="916"/>
      <c r="D69" s="916"/>
      <c r="E69" s="916"/>
      <c r="F69" s="916"/>
      <c r="G69" s="916"/>
      <c r="H69" s="916"/>
      <c r="I69" s="916"/>
      <c r="J69" s="916"/>
      <c r="K69" s="916"/>
      <c r="L69" s="916"/>
      <c r="M69" s="916"/>
      <c r="N69" s="916"/>
      <c r="O69" s="916"/>
      <c r="P69" s="917"/>
      <c r="Q69" s="918">
        <v>370</v>
      </c>
      <c r="R69" s="873"/>
      <c r="S69" s="873"/>
      <c r="T69" s="873"/>
      <c r="U69" s="873"/>
      <c r="V69" s="873">
        <v>369</v>
      </c>
      <c r="W69" s="873"/>
      <c r="X69" s="873"/>
      <c r="Y69" s="873"/>
      <c r="Z69" s="873"/>
      <c r="AA69" s="873">
        <v>0</v>
      </c>
      <c r="AB69" s="873"/>
      <c r="AC69" s="873"/>
      <c r="AD69" s="873"/>
      <c r="AE69" s="873"/>
      <c r="AF69" s="873">
        <v>0</v>
      </c>
      <c r="AG69" s="873"/>
      <c r="AH69" s="873"/>
      <c r="AI69" s="873"/>
      <c r="AJ69" s="873"/>
      <c r="AK69" s="873">
        <v>5</v>
      </c>
      <c r="AL69" s="873"/>
      <c r="AM69" s="873"/>
      <c r="AN69" s="873"/>
      <c r="AO69" s="873"/>
      <c r="AP69" s="873" t="s">
        <v>604</v>
      </c>
      <c r="AQ69" s="873"/>
      <c r="AR69" s="873"/>
      <c r="AS69" s="873"/>
      <c r="AT69" s="873"/>
      <c r="AU69" s="873" t="s">
        <v>520</v>
      </c>
      <c r="AV69" s="873"/>
      <c r="AW69" s="873"/>
      <c r="AX69" s="873"/>
      <c r="AY69" s="873"/>
      <c r="AZ69" s="919" t="s">
        <v>608</v>
      </c>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596</v>
      </c>
      <c r="C70" s="916"/>
      <c r="D70" s="916"/>
      <c r="E70" s="916"/>
      <c r="F70" s="916"/>
      <c r="G70" s="916"/>
      <c r="H70" s="916"/>
      <c r="I70" s="916"/>
      <c r="J70" s="916"/>
      <c r="K70" s="916"/>
      <c r="L70" s="916"/>
      <c r="M70" s="916"/>
      <c r="N70" s="916"/>
      <c r="O70" s="916"/>
      <c r="P70" s="917"/>
      <c r="Q70" s="918">
        <v>27</v>
      </c>
      <c r="R70" s="873"/>
      <c r="S70" s="873"/>
      <c r="T70" s="873"/>
      <c r="U70" s="873"/>
      <c r="V70" s="873">
        <v>26</v>
      </c>
      <c r="W70" s="873"/>
      <c r="X70" s="873"/>
      <c r="Y70" s="873"/>
      <c r="Z70" s="873"/>
      <c r="AA70" s="873">
        <v>1</v>
      </c>
      <c r="AB70" s="873"/>
      <c r="AC70" s="873"/>
      <c r="AD70" s="873"/>
      <c r="AE70" s="873"/>
      <c r="AF70" s="873">
        <v>1</v>
      </c>
      <c r="AG70" s="873"/>
      <c r="AH70" s="873"/>
      <c r="AI70" s="873"/>
      <c r="AJ70" s="873"/>
      <c r="AK70" s="873" t="s">
        <v>603</v>
      </c>
      <c r="AL70" s="873"/>
      <c r="AM70" s="873"/>
      <c r="AN70" s="873"/>
      <c r="AO70" s="873"/>
      <c r="AP70" s="873" t="s">
        <v>603</v>
      </c>
      <c r="AQ70" s="873"/>
      <c r="AR70" s="873"/>
      <c r="AS70" s="873"/>
      <c r="AT70" s="873"/>
      <c r="AU70" s="873" t="s">
        <v>520</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597</v>
      </c>
      <c r="C71" s="916"/>
      <c r="D71" s="916"/>
      <c r="E71" s="916"/>
      <c r="F71" s="916"/>
      <c r="G71" s="916"/>
      <c r="H71" s="916"/>
      <c r="I71" s="916"/>
      <c r="J71" s="916"/>
      <c r="K71" s="916"/>
      <c r="L71" s="916"/>
      <c r="M71" s="916"/>
      <c r="N71" s="916"/>
      <c r="O71" s="916"/>
      <c r="P71" s="917"/>
      <c r="Q71" s="918">
        <v>69</v>
      </c>
      <c r="R71" s="873"/>
      <c r="S71" s="873"/>
      <c r="T71" s="873"/>
      <c r="U71" s="873"/>
      <c r="V71" s="873">
        <v>51</v>
      </c>
      <c r="W71" s="873"/>
      <c r="X71" s="873"/>
      <c r="Y71" s="873"/>
      <c r="Z71" s="873"/>
      <c r="AA71" s="873">
        <v>19</v>
      </c>
      <c r="AB71" s="873"/>
      <c r="AC71" s="873"/>
      <c r="AD71" s="873"/>
      <c r="AE71" s="873"/>
      <c r="AF71" s="873">
        <v>19</v>
      </c>
      <c r="AG71" s="873"/>
      <c r="AH71" s="873"/>
      <c r="AI71" s="873"/>
      <c r="AJ71" s="873"/>
      <c r="AK71" s="873" t="s">
        <v>605</v>
      </c>
      <c r="AL71" s="873"/>
      <c r="AM71" s="873"/>
      <c r="AN71" s="873"/>
      <c r="AO71" s="873"/>
      <c r="AP71" s="873" t="s">
        <v>603</v>
      </c>
      <c r="AQ71" s="873"/>
      <c r="AR71" s="873"/>
      <c r="AS71" s="873"/>
      <c r="AT71" s="873"/>
      <c r="AU71" s="873" t="s">
        <v>520</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598</v>
      </c>
      <c r="C72" s="916"/>
      <c r="D72" s="916"/>
      <c r="E72" s="916"/>
      <c r="F72" s="916"/>
      <c r="G72" s="916"/>
      <c r="H72" s="916"/>
      <c r="I72" s="916"/>
      <c r="J72" s="916"/>
      <c r="K72" s="916"/>
      <c r="L72" s="916"/>
      <c r="M72" s="916"/>
      <c r="N72" s="916"/>
      <c r="O72" s="916"/>
      <c r="P72" s="917"/>
      <c r="Q72" s="918">
        <v>253</v>
      </c>
      <c r="R72" s="873"/>
      <c r="S72" s="873"/>
      <c r="T72" s="873"/>
      <c r="U72" s="873"/>
      <c r="V72" s="873">
        <v>188</v>
      </c>
      <c r="W72" s="873"/>
      <c r="X72" s="873"/>
      <c r="Y72" s="873"/>
      <c r="Z72" s="873"/>
      <c r="AA72" s="873">
        <v>65</v>
      </c>
      <c r="AB72" s="873"/>
      <c r="AC72" s="873"/>
      <c r="AD72" s="873"/>
      <c r="AE72" s="873"/>
      <c r="AF72" s="873">
        <v>65</v>
      </c>
      <c r="AG72" s="873"/>
      <c r="AH72" s="873"/>
      <c r="AI72" s="873"/>
      <c r="AJ72" s="873"/>
      <c r="AK72" s="873">
        <v>47</v>
      </c>
      <c r="AL72" s="873"/>
      <c r="AM72" s="873"/>
      <c r="AN72" s="873"/>
      <c r="AO72" s="873"/>
      <c r="AP72" s="873" t="s">
        <v>603</v>
      </c>
      <c r="AQ72" s="873"/>
      <c r="AR72" s="873"/>
      <c r="AS72" s="873"/>
      <c r="AT72" s="873"/>
      <c r="AU72" s="873" t="s">
        <v>520</v>
      </c>
      <c r="AV72" s="873"/>
      <c r="AW72" s="873"/>
      <c r="AX72" s="873"/>
      <c r="AY72" s="873"/>
      <c r="AZ72" s="919" t="s">
        <v>606</v>
      </c>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599</v>
      </c>
      <c r="C73" s="916"/>
      <c r="D73" s="916"/>
      <c r="E73" s="916"/>
      <c r="F73" s="916"/>
      <c r="G73" s="916"/>
      <c r="H73" s="916"/>
      <c r="I73" s="916"/>
      <c r="J73" s="916"/>
      <c r="K73" s="916"/>
      <c r="L73" s="916"/>
      <c r="M73" s="916"/>
      <c r="N73" s="916"/>
      <c r="O73" s="916"/>
      <c r="P73" s="917"/>
      <c r="Q73" s="918">
        <v>198218</v>
      </c>
      <c r="R73" s="873"/>
      <c r="S73" s="873"/>
      <c r="T73" s="873"/>
      <c r="U73" s="873"/>
      <c r="V73" s="873">
        <v>189076</v>
      </c>
      <c r="W73" s="873"/>
      <c r="X73" s="873"/>
      <c r="Y73" s="873"/>
      <c r="Z73" s="873"/>
      <c r="AA73" s="873">
        <v>9142</v>
      </c>
      <c r="AB73" s="873"/>
      <c r="AC73" s="873"/>
      <c r="AD73" s="873"/>
      <c r="AE73" s="873"/>
      <c r="AF73" s="873">
        <v>9142</v>
      </c>
      <c r="AG73" s="873"/>
      <c r="AH73" s="873"/>
      <c r="AI73" s="873"/>
      <c r="AJ73" s="873"/>
      <c r="AK73" s="873" t="s">
        <v>520</v>
      </c>
      <c r="AL73" s="873"/>
      <c r="AM73" s="873"/>
      <c r="AN73" s="873"/>
      <c r="AO73" s="873"/>
      <c r="AP73" s="873" t="s">
        <v>520</v>
      </c>
      <c r="AQ73" s="873"/>
      <c r="AR73" s="873"/>
      <c r="AS73" s="873"/>
      <c r="AT73" s="873"/>
      <c r="AU73" s="873" t="s">
        <v>520</v>
      </c>
      <c r="AV73" s="873"/>
      <c r="AW73" s="873"/>
      <c r="AX73" s="873"/>
      <c r="AY73" s="873"/>
      <c r="AZ73" s="919" t="s">
        <v>610</v>
      </c>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t="s">
        <v>600</v>
      </c>
      <c r="C74" s="916"/>
      <c r="D74" s="916"/>
      <c r="E74" s="916"/>
      <c r="F74" s="916"/>
      <c r="G74" s="916"/>
      <c r="H74" s="916"/>
      <c r="I74" s="916"/>
      <c r="J74" s="916"/>
      <c r="K74" s="916"/>
      <c r="L74" s="916"/>
      <c r="M74" s="916"/>
      <c r="N74" s="916"/>
      <c r="O74" s="916"/>
      <c r="P74" s="917"/>
      <c r="Q74" s="918">
        <v>1065</v>
      </c>
      <c r="R74" s="873"/>
      <c r="S74" s="873"/>
      <c r="T74" s="873"/>
      <c r="U74" s="873"/>
      <c r="V74" s="873">
        <v>1052</v>
      </c>
      <c r="W74" s="873"/>
      <c r="X74" s="873"/>
      <c r="Y74" s="873"/>
      <c r="Z74" s="873"/>
      <c r="AA74" s="873">
        <v>13</v>
      </c>
      <c r="AB74" s="873"/>
      <c r="AC74" s="873"/>
      <c r="AD74" s="873"/>
      <c r="AE74" s="873"/>
      <c r="AF74" s="873">
        <v>12</v>
      </c>
      <c r="AG74" s="873"/>
      <c r="AH74" s="873"/>
      <c r="AI74" s="873"/>
      <c r="AJ74" s="873"/>
      <c r="AK74" s="873">
        <v>5</v>
      </c>
      <c r="AL74" s="873"/>
      <c r="AM74" s="873"/>
      <c r="AN74" s="873"/>
      <c r="AO74" s="873"/>
      <c r="AP74" s="873">
        <v>562</v>
      </c>
      <c r="AQ74" s="873"/>
      <c r="AR74" s="873"/>
      <c r="AS74" s="873"/>
      <c r="AT74" s="873"/>
      <c r="AU74" s="873">
        <v>87</v>
      </c>
      <c r="AV74" s="873"/>
      <c r="AW74" s="873"/>
      <c r="AX74" s="873"/>
      <c r="AY74" s="873"/>
      <c r="AZ74" s="919" t="s">
        <v>609</v>
      </c>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t="s">
        <v>601</v>
      </c>
      <c r="C75" s="916"/>
      <c r="D75" s="916"/>
      <c r="E75" s="916"/>
      <c r="F75" s="916"/>
      <c r="G75" s="916"/>
      <c r="H75" s="916"/>
      <c r="I75" s="916"/>
      <c r="J75" s="916"/>
      <c r="K75" s="916"/>
      <c r="L75" s="916"/>
      <c r="M75" s="916"/>
      <c r="N75" s="916"/>
      <c r="O75" s="916"/>
      <c r="P75" s="917"/>
      <c r="Q75" s="921">
        <v>649</v>
      </c>
      <c r="R75" s="922"/>
      <c r="S75" s="922"/>
      <c r="T75" s="922"/>
      <c r="U75" s="872"/>
      <c r="V75" s="923">
        <v>634</v>
      </c>
      <c r="W75" s="922"/>
      <c r="X75" s="922"/>
      <c r="Y75" s="922"/>
      <c r="Z75" s="872"/>
      <c r="AA75" s="923">
        <v>15</v>
      </c>
      <c r="AB75" s="922"/>
      <c r="AC75" s="922"/>
      <c r="AD75" s="922"/>
      <c r="AE75" s="872"/>
      <c r="AF75" s="923">
        <v>15</v>
      </c>
      <c r="AG75" s="922"/>
      <c r="AH75" s="922"/>
      <c r="AI75" s="922"/>
      <c r="AJ75" s="872"/>
      <c r="AK75" s="923">
        <v>31</v>
      </c>
      <c r="AL75" s="922"/>
      <c r="AM75" s="922"/>
      <c r="AN75" s="922"/>
      <c r="AO75" s="872"/>
      <c r="AP75" s="923">
        <v>67</v>
      </c>
      <c r="AQ75" s="922"/>
      <c r="AR75" s="922"/>
      <c r="AS75" s="922"/>
      <c r="AT75" s="872"/>
      <c r="AU75" s="923">
        <v>19</v>
      </c>
      <c r="AV75" s="922"/>
      <c r="AW75" s="922"/>
      <c r="AX75" s="922"/>
      <c r="AY75" s="872"/>
      <c r="AZ75" s="919" t="s">
        <v>611</v>
      </c>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384</v>
      </c>
      <c r="B88" s="832" t="s">
        <v>416</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9260</v>
      </c>
      <c r="AG88" s="884"/>
      <c r="AH88" s="884"/>
      <c r="AI88" s="884"/>
      <c r="AJ88" s="884"/>
      <c r="AK88" s="881"/>
      <c r="AL88" s="881"/>
      <c r="AM88" s="881"/>
      <c r="AN88" s="881"/>
      <c r="AO88" s="881"/>
      <c r="AP88" s="884">
        <v>629</v>
      </c>
      <c r="AQ88" s="884"/>
      <c r="AR88" s="884"/>
      <c r="AS88" s="884"/>
      <c r="AT88" s="884"/>
      <c r="AU88" s="884">
        <v>106</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832" t="s">
        <v>417</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7</v>
      </c>
      <c r="CS102" s="892"/>
      <c r="CT102" s="892"/>
      <c r="CU102" s="892"/>
      <c r="CV102" s="935"/>
      <c r="CW102" s="934">
        <v>7</v>
      </c>
      <c r="CX102" s="892"/>
      <c r="CY102" s="892"/>
      <c r="CZ102" s="892"/>
      <c r="DA102" s="935"/>
      <c r="DB102" s="934" t="s">
        <v>621</v>
      </c>
      <c r="DC102" s="892"/>
      <c r="DD102" s="892"/>
      <c r="DE102" s="892"/>
      <c r="DF102" s="935"/>
      <c r="DG102" s="934" t="s">
        <v>621</v>
      </c>
      <c r="DH102" s="892"/>
      <c r="DI102" s="892"/>
      <c r="DJ102" s="892"/>
      <c r="DK102" s="935"/>
      <c r="DL102" s="934" t="s">
        <v>621</v>
      </c>
      <c r="DM102" s="892"/>
      <c r="DN102" s="892"/>
      <c r="DO102" s="892"/>
      <c r="DP102" s="935"/>
      <c r="DQ102" s="934" t="s">
        <v>621</v>
      </c>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418</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419</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422</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423</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424</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425</v>
      </c>
      <c r="AB109" s="937"/>
      <c r="AC109" s="937"/>
      <c r="AD109" s="937"/>
      <c r="AE109" s="938"/>
      <c r="AF109" s="936" t="s">
        <v>303</v>
      </c>
      <c r="AG109" s="937"/>
      <c r="AH109" s="937"/>
      <c r="AI109" s="937"/>
      <c r="AJ109" s="938"/>
      <c r="AK109" s="936" t="s">
        <v>302</v>
      </c>
      <c r="AL109" s="937"/>
      <c r="AM109" s="937"/>
      <c r="AN109" s="937"/>
      <c r="AO109" s="938"/>
      <c r="AP109" s="936" t="s">
        <v>426</v>
      </c>
      <c r="AQ109" s="937"/>
      <c r="AR109" s="937"/>
      <c r="AS109" s="937"/>
      <c r="AT109" s="939"/>
      <c r="AU109" s="956" t="s">
        <v>424</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425</v>
      </c>
      <c r="BR109" s="937"/>
      <c r="BS109" s="937"/>
      <c r="BT109" s="937"/>
      <c r="BU109" s="938"/>
      <c r="BV109" s="936" t="s">
        <v>303</v>
      </c>
      <c r="BW109" s="937"/>
      <c r="BX109" s="937"/>
      <c r="BY109" s="937"/>
      <c r="BZ109" s="938"/>
      <c r="CA109" s="936" t="s">
        <v>302</v>
      </c>
      <c r="CB109" s="937"/>
      <c r="CC109" s="937"/>
      <c r="CD109" s="937"/>
      <c r="CE109" s="938"/>
      <c r="CF109" s="957" t="s">
        <v>426</v>
      </c>
      <c r="CG109" s="957"/>
      <c r="CH109" s="957"/>
      <c r="CI109" s="957"/>
      <c r="CJ109" s="957"/>
      <c r="CK109" s="936" t="s">
        <v>427</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425</v>
      </c>
      <c r="DH109" s="937"/>
      <c r="DI109" s="937"/>
      <c r="DJ109" s="937"/>
      <c r="DK109" s="938"/>
      <c r="DL109" s="936" t="s">
        <v>303</v>
      </c>
      <c r="DM109" s="937"/>
      <c r="DN109" s="937"/>
      <c r="DO109" s="937"/>
      <c r="DP109" s="938"/>
      <c r="DQ109" s="936" t="s">
        <v>302</v>
      </c>
      <c r="DR109" s="937"/>
      <c r="DS109" s="937"/>
      <c r="DT109" s="937"/>
      <c r="DU109" s="938"/>
      <c r="DV109" s="936" t="s">
        <v>426</v>
      </c>
      <c r="DW109" s="937"/>
      <c r="DX109" s="937"/>
      <c r="DY109" s="937"/>
      <c r="DZ109" s="939"/>
    </row>
    <row r="110" spans="1:131" s="246" customFormat="1" ht="26.25" customHeight="1" x14ac:dyDescent="0.15">
      <c r="A110" s="940" t="s">
        <v>428</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736921</v>
      </c>
      <c r="AB110" s="944"/>
      <c r="AC110" s="944"/>
      <c r="AD110" s="944"/>
      <c r="AE110" s="945"/>
      <c r="AF110" s="946">
        <v>701934</v>
      </c>
      <c r="AG110" s="944"/>
      <c r="AH110" s="944"/>
      <c r="AI110" s="944"/>
      <c r="AJ110" s="945"/>
      <c r="AK110" s="946">
        <v>771856</v>
      </c>
      <c r="AL110" s="944"/>
      <c r="AM110" s="944"/>
      <c r="AN110" s="944"/>
      <c r="AO110" s="945"/>
      <c r="AP110" s="947">
        <v>22.6</v>
      </c>
      <c r="AQ110" s="948"/>
      <c r="AR110" s="948"/>
      <c r="AS110" s="948"/>
      <c r="AT110" s="949"/>
      <c r="AU110" s="950" t="s">
        <v>72</v>
      </c>
      <c r="AV110" s="951"/>
      <c r="AW110" s="951"/>
      <c r="AX110" s="951"/>
      <c r="AY110" s="951"/>
      <c r="AZ110" s="992" t="s">
        <v>429</v>
      </c>
      <c r="BA110" s="941"/>
      <c r="BB110" s="941"/>
      <c r="BC110" s="941"/>
      <c r="BD110" s="941"/>
      <c r="BE110" s="941"/>
      <c r="BF110" s="941"/>
      <c r="BG110" s="941"/>
      <c r="BH110" s="941"/>
      <c r="BI110" s="941"/>
      <c r="BJ110" s="941"/>
      <c r="BK110" s="941"/>
      <c r="BL110" s="941"/>
      <c r="BM110" s="941"/>
      <c r="BN110" s="941"/>
      <c r="BO110" s="941"/>
      <c r="BP110" s="942"/>
      <c r="BQ110" s="978">
        <v>6712519</v>
      </c>
      <c r="BR110" s="979"/>
      <c r="BS110" s="979"/>
      <c r="BT110" s="979"/>
      <c r="BU110" s="979"/>
      <c r="BV110" s="979">
        <v>6501246</v>
      </c>
      <c r="BW110" s="979"/>
      <c r="BX110" s="979"/>
      <c r="BY110" s="979"/>
      <c r="BZ110" s="979"/>
      <c r="CA110" s="979">
        <v>6284716</v>
      </c>
      <c r="CB110" s="979"/>
      <c r="CC110" s="979"/>
      <c r="CD110" s="979"/>
      <c r="CE110" s="979"/>
      <c r="CF110" s="993">
        <v>183.9</v>
      </c>
      <c r="CG110" s="994"/>
      <c r="CH110" s="994"/>
      <c r="CI110" s="994"/>
      <c r="CJ110" s="994"/>
      <c r="CK110" s="995" t="s">
        <v>430</v>
      </c>
      <c r="CL110" s="996"/>
      <c r="CM110" s="975" t="s">
        <v>431</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406</v>
      </c>
      <c r="DH110" s="979"/>
      <c r="DI110" s="979"/>
      <c r="DJ110" s="979"/>
      <c r="DK110" s="979"/>
      <c r="DL110" s="979" t="s">
        <v>432</v>
      </c>
      <c r="DM110" s="979"/>
      <c r="DN110" s="979"/>
      <c r="DO110" s="979"/>
      <c r="DP110" s="979"/>
      <c r="DQ110" s="979" t="s">
        <v>386</v>
      </c>
      <c r="DR110" s="979"/>
      <c r="DS110" s="979"/>
      <c r="DT110" s="979"/>
      <c r="DU110" s="979"/>
      <c r="DV110" s="980" t="s">
        <v>386</v>
      </c>
      <c r="DW110" s="980"/>
      <c r="DX110" s="980"/>
      <c r="DY110" s="980"/>
      <c r="DZ110" s="981"/>
    </row>
    <row r="111" spans="1:131" s="246" customFormat="1" ht="26.25" customHeight="1" x14ac:dyDescent="0.15">
      <c r="A111" s="982" t="s">
        <v>433</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406</v>
      </c>
      <c r="AB111" s="986"/>
      <c r="AC111" s="986"/>
      <c r="AD111" s="986"/>
      <c r="AE111" s="987"/>
      <c r="AF111" s="988" t="s">
        <v>406</v>
      </c>
      <c r="AG111" s="986"/>
      <c r="AH111" s="986"/>
      <c r="AI111" s="986"/>
      <c r="AJ111" s="987"/>
      <c r="AK111" s="988" t="s">
        <v>406</v>
      </c>
      <c r="AL111" s="986"/>
      <c r="AM111" s="986"/>
      <c r="AN111" s="986"/>
      <c r="AO111" s="987"/>
      <c r="AP111" s="989" t="s">
        <v>434</v>
      </c>
      <c r="AQ111" s="990"/>
      <c r="AR111" s="990"/>
      <c r="AS111" s="990"/>
      <c r="AT111" s="991"/>
      <c r="AU111" s="952"/>
      <c r="AV111" s="953"/>
      <c r="AW111" s="953"/>
      <c r="AX111" s="953"/>
      <c r="AY111" s="953"/>
      <c r="AZ111" s="1001" t="s">
        <v>435</v>
      </c>
      <c r="BA111" s="1002"/>
      <c r="BB111" s="1002"/>
      <c r="BC111" s="1002"/>
      <c r="BD111" s="1002"/>
      <c r="BE111" s="1002"/>
      <c r="BF111" s="1002"/>
      <c r="BG111" s="1002"/>
      <c r="BH111" s="1002"/>
      <c r="BI111" s="1002"/>
      <c r="BJ111" s="1002"/>
      <c r="BK111" s="1002"/>
      <c r="BL111" s="1002"/>
      <c r="BM111" s="1002"/>
      <c r="BN111" s="1002"/>
      <c r="BO111" s="1002"/>
      <c r="BP111" s="1003"/>
      <c r="BQ111" s="971" t="s">
        <v>436</v>
      </c>
      <c r="BR111" s="972"/>
      <c r="BS111" s="972"/>
      <c r="BT111" s="972"/>
      <c r="BU111" s="972"/>
      <c r="BV111" s="972" t="s">
        <v>386</v>
      </c>
      <c r="BW111" s="972"/>
      <c r="BX111" s="972"/>
      <c r="BY111" s="972"/>
      <c r="BZ111" s="972"/>
      <c r="CA111" s="972" t="s">
        <v>401</v>
      </c>
      <c r="CB111" s="972"/>
      <c r="CC111" s="972"/>
      <c r="CD111" s="972"/>
      <c r="CE111" s="972"/>
      <c r="CF111" s="966" t="s">
        <v>401</v>
      </c>
      <c r="CG111" s="967"/>
      <c r="CH111" s="967"/>
      <c r="CI111" s="967"/>
      <c r="CJ111" s="967"/>
      <c r="CK111" s="997"/>
      <c r="CL111" s="998"/>
      <c r="CM111" s="968" t="s">
        <v>437</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432</v>
      </c>
      <c r="DH111" s="972"/>
      <c r="DI111" s="972"/>
      <c r="DJ111" s="972"/>
      <c r="DK111" s="972"/>
      <c r="DL111" s="972" t="s">
        <v>401</v>
      </c>
      <c r="DM111" s="972"/>
      <c r="DN111" s="972"/>
      <c r="DO111" s="972"/>
      <c r="DP111" s="972"/>
      <c r="DQ111" s="972" t="s">
        <v>438</v>
      </c>
      <c r="DR111" s="972"/>
      <c r="DS111" s="972"/>
      <c r="DT111" s="972"/>
      <c r="DU111" s="972"/>
      <c r="DV111" s="973" t="s">
        <v>432</v>
      </c>
      <c r="DW111" s="973"/>
      <c r="DX111" s="973"/>
      <c r="DY111" s="973"/>
      <c r="DZ111" s="974"/>
    </row>
    <row r="112" spans="1:131" s="246" customFormat="1" ht="26.25" customHeight="1" x14ac:dyDescent="0.15">
      <c r="A112" s="1004" t="s">
        <v>439</v>
      </c>
      <c r="B112" s="1005"/>
      <c r="C112" s="1002" t="s">
        <v>440</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434</v>
      </c>
      <c r="AB112" s="1011"/>
      <c r="AC112" s="1011"/>
      <c r="AD112" s="1011"/>
      <c r="AE112" s="1012"/>
      <c r="AF112" s="1013" t="s">
        <v>401</v>
      </c>
      <c r="AG112" s="1011"/>
      <c r="AH112" s="1011"/>
      <c r="AI112" s="1011"/>
      <c r="AJ112" s="1012"/>
      <c r="AK112" s="1013" t="s">
        <v>386</v>
      </c>
      <c r="AL112" s="1011"/>
      <c r="AM112" s="1011"/>
      <c r="AN112" s="1011"/>
      <c r="AO112" s="1012"/>
      <c r="AP112" s="1014" t="s">
        <v>436</v>
      </c>
      <c r="AQ112" s="1015"/>
      <c r="AR112" s="1015"/>
      <c r="AS112" s="1015"/>
      <c r="AT112" s="1016"/>
      <c r="AU112" s="952"/>
      <c r="AV112" s="953"/>
      <c r="AW112" s="953"/>
      <c r="AX112" s="953"/>
      <c r="AY112" s="953"/>
      <c r="AZ112" s="1001" t="s">
        <v>441</v>
      </c>
      <c r="BA112" s="1002"/>
      <c r="BB112" s="1002"/>
      <c r="BC112" s="1002"/>
      <c r="BD112" s="1002"/>
      <c r="BE112" s="1002"/>
      <c r="BF112" s="1002"/>
      <c r="BG112" s="1002"/>
      <c r="BH112" s="1002"/>
      <c r="BI112" s="1002"/>
      <c r="BJ112" s="1002"/>
      <c r="BK112" s="1002"/>
      <c r="BL112" s="1002"/>
      <c r="BM112" s="1002"/>
      <c r="BN112" s="1002"/>
      <c r="BO112" s="1002"/>
      <c r="BP112" s="1003"/>
      <c r="BQ112" s="971">
        <v>113368</v>
      </c>
      <c r="BR112" s="972"/>
      <c r="BS112" s="972"/>
      <c r="BT112" s="972"/>
      <c r="BU112" s="972"/>
      <c r="BV112" s="972">
        <v>87501</v>
      </c>
      <c r="BW112" s="972"/>
      <c r="BX112" s="972"/>
      <c r="BY112" s="972"/>
      <c r="BZ112" s="972"/>
      <c r="CA112" s="972">
        <v>51631</v>
      </c>
      <c r="CB112" s="972"/>
      <c r="CC112" s="972"/>
      <c r="CD112" s="972"/>
      <c r="CE112" s="972"/>
      <c r="CF112" s="966">
        <v>1.5</v>
      </c>
      <c r="CG112" s="967"/>
      <c r="CH112" s="967"/>
      <c r="CI112" s="967"/>
      <c r="CJ112" s="967"/>
      <c r="CK112" s="997"/>
      <c r="CL112" s="998"/>
      <c r="CM112" s="968" t="s">
        <v>442</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401</v>
      </c>
      <c r="DH112" s="972"/>
      <c r="DI112" s="972"/>
      <c r="DJ112" s="972"/>
      <c r="DK112" s="972"/>
      <c r="DL112" s="972" t="s">
        <v>436</v>
      </c>
      <c r="DM112" s="972"/>
      <c r="DN112" s="972"/>
      <c r="DO112" s="972"/>
      <c r="DP112" s="972"/>
      <c r="DQ112" s="972" t="s">
        <v>432</v>
      </c>
      <c r="DR112" s="972"/>
      <c r="DS112" s="972"/>
      <c r="DT112" s="972"/>
      <c r="DU112" s="972"/>
      <c r="DV112" s="973" t="s">
        <v>432</v>
      </c>
      <c r="DW112" s="973"/>
      <c r="DX112" s="973"/>
      <c r="DY112" s="973"/>
      <c r="DZ112" s="974"/>
    </row>
    <row r="113" spans="1:130" s="246" customFormat="1" ht="26.25" customHeight="1" x14ac:dyDescent="0.15">
      <c r="A113" s="1006"/>
      <c r="B113" s="1007"/>
      <c r="C113" s="1002" t="s">
        <v>443</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5947</v>
      </c>
      <c r="AB113" s="986"/>
      <c r="AC113" s="986"/>
      <c r="AD113" s="986"/>
      <c r="AE113" s="987"/>
      <c r="AF113" s="988">
        <v>3910</v>
      </c>
      <c r="AG113" s="986"/>
      <c r="AH113" s="986"/>
      <c r="AI113" s="986"/>
      <c r="AJ113" s="987"/>
      <c r="AK113" s="988">
        <v>1631</v>
      </c>
      <c r="AL113" s="986"/>
      <c r="AM113" s="986"/>
      <c r="AN113" s="986"/>
      <c r="AO113" s="987"/>
      <c r="AP113" s="989">
        <v>0</v>
      </c>
      <c r="AQ113" s="990"/>
      <c r="AR113" s="990"/>
      <c r="AS113" s="990"/>
      <c r="AT113" s="991"/>
      <c r="AU113" s="952"/>
      <c r="AV113" s="953"/>
      <c r="AW113" s="953"/>
      <c r="AX113" s="953"/>
      <c r="AY113" s="953"/>
      <c r="AZ113" s="1001" t="s">
        <v>444</v>
      </c>
      <c r="BA113" s="1002"/>
      <c r="BB113" s="1002"/>
      <c r="BC113" s="1002"/>
      <c r="BD113" s="1002"/>
      <c r="BE113" s="1002"/>
      <c r="BF113" s="1002"/>
      <c r="BG113" s="1002"/>
      <c r="BH113" s="1002"/>
      <c r="BI113" s="1002"/>
      <c r="BJ113" s="1002"/>
      <c r="BK113" s="1002"/>
      <c r="BL113" s="1002"/>
      <c r="BM113" s="1002"/>
      <c r="BN113" s="1002"/>
      <c r="BO113" s="1002"/>
      <c r="BP113" s="1003"/>
      <c r="BQ113" s="971">
        <v>131832</v>
      </c>
      <c r="BR113" s="972"/>
      <c r="BS113" s="972"/>
      <c r="BT113" s="972"/>
      <c r="BU113" s="972"/>
      <c r="BV113" s="972">
        <v>120370</v>
      </c>
      <c r="BW113" s="972"/>
      <c r="BX113" s="972"/>
      <c r="BY113" s="972"/>
      <c r="BZ113" s="972"/>
      <c r="CA113" s="972">
        <v>105578</v>
      </c>
      <c r="CB113" s="972"/>
      <c r="CC113" s="972"/>
      <c r="CD113" s="972"/>
      <c r="CE113" s="972"/>
      <c r="CF113" s="966">
        <v>3.1</v>
      </c>
      <c r="CG113" s="967"/>
      <c r="CH113" s="967"/>
      <c r="CI113" s="967"/>
      <c r="CJ113" s="967"/>
      <c r="CK113" s="997"/>
      <c r="CL113" s="998"/>
      <c r="CM113" s="968" t="s">
        <v>445</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432</v>
      </c>
      <c r="DH113" s="1011"/>
      <c r="DI113" s="1011"/>
      <c r="DJ113" s="1011"/>
      <c r="DK113" s="1012"/>
      <c r="DL113" s="1013" t="s">
        <v>434</v>
      </c>
      <c r="DM113" s="1011"/>
      <c r="DN113" s="1011"/>
      <c r="DO113" s="1011"/>
      <c r="DP113" s="1012"/>
      <c r="DQ113" s="1013" t="s">
        <v>386</v>
      </c>
      <c r="DR113" s="1011"/>
      <c r="DS113" s="1011"/>
      <c r="DT113" s="1011"/>
      <c r="DU113" s="1012"/>
      <c r="DV113" s="1014" t="s">
        <v>406</v>
      </c>
      <c r="DW113" s="1015"/>
      <c r="DX113" s="1015"/>
      <c r="DY113" s="1015"/>
      <c r="DZ113" s="1016"/>
    </row>
    <row r="114" spans="1:130" s="246" customFormat="1" ht="26.25" customHeight="1" x14ac:dyDescent="0.15">
      <c r="A114" s="1006"/>
      <c r="B114" s="1007"/>
      <c r="C114" s="1002" t="s">
        <v>446</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27958</v>
      </c>
      <c r="AB114" s="1011"/>
      <c r="AC114" s="1011"/>
      <c r="AD114" s="1011"/>
      <c r="AE114" s="1012"/>
      <c r="AF114" s="1013">
        <v>28227</v>
      </c>
      <c r="AG114" s="1011"/>
      <c r="AH114" s="1011"/>
      <c r="AI114" s="1011"/>
      <c r="AJ114" s="1012"/>
      <c r="AK114" s="1013">
        <v>28375</v>
      </c>
      <c r="AL114" s="1011"/>
      <c r="AM114" s="1011"/>
      <c r="AN114" s="1011"/>
      <c r="AO114" s="1012"/>
      <c r="AP114" s="1014">
        <v>0.8</v>
      </c>
      <c r="AQ114" s="1015"/>
      <c r="AR114" s="1015"/>
      <c r="AS114" s="1015"/>
      <c r="AT114" s="1016"/>
      <c r="AU114" s="952"/>
      <c r="AV114" s="953"/>
      <c r="AW114" s="953"/>
      <c r="AX114" s="953"/>
      <c r="AY114" s="953"/>
      <c r="AZ114" s="1001" t="s">
        <v>447</v>
      </c>
      <c r="BA114" s="1002"/>
      <c r="BB114" s="1002"/>
      <c r="BC114" s="1002"/>
      <c r="BD114" s="1002"/>
      <c r="BE114" s="1002"/>
      <c r="BF114" s="1002"/>
      <c r="BG114" s="1002"/>
      <c r="BH114" s="1002"/>
      <c r="BI114" s="1002"/>
      <c r="BJ114" s="1002"/>
      <c r="BK114" s="1002"/>
      <c r="BL114" s="1002"/>
      <c r="BM114" s="1002"/>
      <c r="BN114" s="1002"/>
      <c r="BO114" s="1002"/>
      <c r="BP114" s="1003"/>
      <c r="BQ114" s="971">
        <v>858717</v>
      </c>
      <c r="BR114" s="972"/>
      <c r="BS114" s="972"/>
      <c r="BT114" s="972"/>
      <c r="BU114" s="972"/>
      <c r="BV114" s="972">
        <v>477337</v>
      </c>
      <c r="BW114" s="972"/>
      <c r="BX114" s="972"/>
      <c r="BY114" s="972"/>
      <c r="BZ114" s="972"/>
      <c r="CA114" s="972">
        <v>341956</v>
      </c>
      <c r="CB114" s="972"/>
      <c r="CC114" s="972"/>
      <c r="CD114" s="972"/>
      <c r="CE114" s="972"/>
      <c r="CF114" s="966">
        <v>10</v>
      </c>
      <c r="CG114" s="967"/>
      <c r="CH114" s="967"/>
      <c r="CI114" s="967"/>
      <c r="CJ114" s="967"/>
      <c r="CK114" s="997"/>
      <c r="CL114" s="998"/>
      <c r="CM114" s="968" t="s">
        <v>448</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401</v>
      </c>
      <c r="DH114" s="1011"/>
      <c r="DI114" s="1011"/>
      <c r="DJ114" s="1011"/>
      <c r="DK114" s="1012"/>
      <c r="DL114" s="1013" t="s">
        <v>386</v>
      </c>
      <c r="DM114" s="1011"/>
      <c r="DN114" s="1011"/>
      <c r="DO114" s="1011"/>
      <c r="DP114" s="1012"/>
      <c r="DQ114" s="1013" t="s">
        <v>406</v>
      </c>
      <c r="DR114" s="1011"/>
      <c r="DS114" s="1011"/>
      <c r="DT114" s="1011"/>
      <c r="DU114" s="1012"/>
      <c r="DV114" s="1014" t="s">
        <v>434</v>
      </c>
      <c r="DW114" s="1015"/>
      <c r="DX114" s="1015"/>
      <c r="DY114" s="1015"/>
      <c r="DZ114" s="1016"/>
    </row>
    <row r="115" spans="1:130" s="246" customFormat="1" ht="26.25" customHeight="1" x14ac:dyDescent="0.15">
      <c r="A115" s="1006"/>
      <c r="B115" s="1007"/>
      <c r="C115" s="1002" t="s">
        <v>449</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t="s">
        <v>401</v>
      </c>
      <c r="AB115" s="986"/>
      <c r="AC115" s="986"/>
      <c r="AD115" s="986"/>
      <c r="AE115" s="987"/>
      <c r="AF115" s="988" t="s">
        <v>450</v>
      </c>
      <c r="AG115" s="986"/>
      <c r="AH115" s="986"/>
      <c r="AI115" s="986"/>
      <c r="AJ115" s="987"/>
      <c r="AK115" s="988" t="s">
        <v>450</v>
      </c>
      <c r="AL115" s="986"/>
      <c r="AM115" s="986"/>
      <c r="AN115" s="986"/>
      <c r="AO115" s="987"/>
      <c r="AP115" s="989" t="s">
        <v>436</v>
      </c>
      <c r="AQ115" s="990"/>
      <c r="AR115" s="990"/>
      <c r="AS115" s="990"/>
      <c r="AT115" s="991"/>
      <c r="AU115" s="952"/>
      <c r="AV115" s="953"/>
      <c r="AW115" s="953"/>
      <c r="AX115" s="953"/>
      <c r="AY115" s="953"/>
      <c r="AZ115" s="1001" t="s">
        <v>451</v>
      </c>
      <c r="BA115" s="1002"/>
      <c r="BB115" s="1002"/>
      <c r="BC115" s="1002"/>
      <c r="BD115" s="1002"/>
      <c r="BE115" s="1002"/>
      <c r="BF115" s="1002"/>
      <c r="BG115" s="1002"/>
      <c r="BH115" s="1002"/>
      <c r="BI115" s="1002"/>
      <c r="BJ115" s="1002"/>
      <c r="BK115" s="1002"/>
      <c r="BL115" s="1002"/>
      <c r="BM115" s="1002"/>
      <c r="BN115" s="1002"/>
      <c r="BO115" s="1002"/>
      <c r="BP115" s="1003"/>
      <c r="BQ115" s="971" t="s">
        <v>450</v>
      </c>
      <c r="BR115" s="972"/>
      <c r="BS115" s="972"/>
      <c r="BT115" s="972"/>
      <c r="BU115" s="972"/>
      <c r="BV115" s="972" t="s">
        <v>406</v>
      </c>
      <c r="BW115" s="972"/>
      <c r="BX115" s="972"/>
      <c r="BY115" s="972"/>
      <c r="BZ115" s="972"/>
      <c r="CA115" s="972" t="s">
        <v>432</v>
      </c>
      <c r="CB115" s="972"/>
      <c r="CC115" s="972"/>
      <c r="CD115" s="972"/>
      <c r="CE115" s="972"/>
      <c r="CF115" s="966" t="s">
        <v>406</v>
      </c>
      <c r="CG115" s="967"/>
      <c r="CH115" s="967"/>
      <c r="CI115" s="967"/>
      <c r="CJ115" s="967"/>
      <c r="CK115" s="997"/>
      <c r="CL115" s="998"/>
      <c r="CM115" s="1001" t="s">
        <v>452</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432</v>
      </c>
      <c r="DH115" s="1011"/>
      <c r="DI115" s="1011"/>
      <c r="DJ115" s="1011"/>
      <c r="DK115" s="1012"/>
      <c r="DL115" s="1013" t="s">
        <v>406</v>
      </c>
      <c r="DM115" s="1011"/>
      <c r="DN115" s="1011"/>
      <c r="DO115" s="1011"/>
      <c r="DP115" s="1012"/>
      <c r="DQ115" s="1013" t="s">
        <v>401</v>
      </c>
      <c r="DR115" s="1011"/>
      <c r="DS115" s="1011"/>
      <c r="DT115" s="1011"/>
      <c r="DU115" s="1012"/>
      <c r="DV115" s="1014" t="s">
        <v>401</v>
      </c>
      <c r="DW115" s="1015"/>
      <c r="DX115" s="1015"/>
      <c r="DY115" s="1015"/>
      <c r="DZ115" s="1016"/>
    </row>
    <row r="116" spans="1:130" s="246" customFormat="1" ht="26.25" customHeight="1" x14ac:dyDescent="0.15">
      <c r="A116" s="1008"/>
      <c r="B116" s="1009"/>
      <c r="C116" s="1017" t="s">
        <v>453</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432</v>
      </c>
      <c r="AB116" s="1011"/>
      <c r="AC116" s="1011"/>
      <c r="AD116" s="1011"/>
      <c r="AE116" s="1012"/>
      <c r="AF116" s="1013" t="s">
        <v>406</v>
      </c>
      <c r="AG116" s="1011"/>
      <c r="AH116" s="1011"/>
      <c r="AI116" s="1011"/>
      <c r="AJ116" s="1012"/>
      <c r="AK116" s="1013" t="s">
        <v>432</v>
      </c>
      <c r="AL116" s="1011"/>
      <c r="AM116" s="1011"/>
      <c r="AN116" s="1011"/>
      <c r="AO116" s="1012"/>
      <c r="AP116" s="1014" t="s">
        <v>436</v>
      </c>
      <c r="AQ116" s="1015"/>
      <c r="AR116" s="1015"/>
      <c r="AS116" s="1015"/>
      <c r="AT116" s="1016"/>
      <c r="AU116" s="952"/>
      <c r="AV116" s="953"/>
      <c r="AW116" s="953"/>
      <c r="AX116" s="953"/>
      <c r="AY116" s="953"/>
      <c r="AZ116" s="1019" t="s">
        <v>454</v>
      </c>
      <c r="BA116" s="1020"/>
      <c r="BB116" s="1020"/>
      <c r="BC116" s="1020"/>
      <c r="BD116" s="1020"/>
      <c r="BE116" s="1020"/>
      <c r="BF116" s="1020"/>
      <c r="BG116" s="1020"/>
      <c r="BH116" s="1020"/>
      <c r="BI116" s="1020"/>
      <c r="BJ116" s="1020"/>
      <c r="BK116" s="1020"/>
      <c r="BL116" s="1020"/>
      <c r="BM116" s="1020"/>
      <c r="BN116" s="1020"/>
      <c r="BO116" s="1020"/>
      <c r="BP116" s="1021"/>
      <c r="BQ116" s="971" t="s">
        <v>432</v>
      </c>
      <c r="BR116" s="972"/>
      <c r="BS116" s="972"/>
      <c r="BT116" s="972"/>
      <c r="BU116" s="972"/>
      <c r="BV116" s="972" t="s">
        <v>432</v>
      </c>
      <c r="BW116" s="972"/>
      <c r="BX116" s="972"/>
      <c r="BY116" s="972"/>
      <c r="BZ116" s="972"/>
      <c r="CA116" s="972" t="s">
        <v>432</v>
      </c>
      <c r="CB116" s="972"/>
      <c r="CC116" s="972"/>
      <c r="CD116" s="972"/>
      <c r="CE116" s="972"/>
      <c r="CF116" s="966" t="s">
        <v>406</v>
      </c>
      <c r="CG116" s="967"/>
      <c r="CH116" s="967"/>
      <c r="CI116" s="967"/>
      <c r="CJ116" s="967"/>
      <c r="CK116" s="997"/>
      <c r="CL116" s="998"/>
      <c r="CM116" s="968" t="s">
        <v>455</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401</v>
      </c>
      <c r="DH116" s="1011"/>
      <c r="DI116" s="1011"/>
      <c r="DJ116" s="1011"/>
      <c r="DK116" s="1012"/>
      <c r="DL116" s="1013" t="s">
        <v>401</v>
      </c>
      <c r="DM116" s="1011"/>
      <c r="DN116" s="1011"/>
      <c r="DO116" s="1011"/>
      <c r="DP116" s="1012"/>
      <c r="DQ116" s="1013" t="s">
        <v>434</v>
      </c>
      <c r="DR116" s="1011"/>
      <c r="DS116" s="1011"/>
      <c r="DT116" s="1011"/>
      <c r="DU116" s="1012"/>
      <c r="DV116" s="1014" t="s">
        <v>434</v>
      </c>
      <c r="DW116" s="1015"/>
      <c r="DX116" s="1015"/>
      <c r="DY116" s="1015"/>
      <c r="DZ116" s="1016"/>
    </row>
    <row r="117" spans="1:130" s="246" customFormat="1" ht="26.25" customHeight="1" x14ac:dyDescent="0.15">
      <c r="A117" s="956" t="s">
        <v>186</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456</v>
      </c>
      <c r="Z117" s="938"/>
      <c r="AA117" s="1028">
        <v>770826</v>
      </c>
      <c r="AB117" s="1029"/>
      <c r="AC117" s="1029"/>
      <c r="AD117" s="1029"/>
      <c r="AE117" s="1030"/>
      <c r="AF117" s="1031">
        <v>734071</v>
      </c>
      <c r="AG117" s="1029"/>
      <c r="AH117" s="1029"/>
      <c r="AI117" s="1029"/>
      <c r="AJ117" s="1030"/>
      <c r="AK117" s="1031">
        <v>801862</v>
      </c>
      <c r="AL117" s="1029"/>
      <c r="AM117" s="1029"/>
      <c r="AN117" s="1029"/>
      <c r="AO117" s="1030"/>
      <c r="AP117" s="1032"/>
      <c r="AQ117" s="1033"/>
      <c r="AR117" s="1033"/>
      <c r="AS117" s="1033"/>
      <c r="AT117" s="1034"/>
      <c r="AU117" s="952"/>
      <c r="AV117" s="953"/>
      <c r="AW117" s="953"/>
      <c r="AX117" s="953"/>
      <c r="AY117" s="953"/>
      <c r="AZ117" s="1019" t="s">
        <v>457</v>
      </c>
      <c r="BA117" s="1020"/>
      <c r="BB117" s="1020"/>
      <c r="BC117" s="1020"/>
      <c r="BD117" s="1020"/>
      <c r="BE117" s="1020"/>
      <c r="BF117" s="1020"/>
      <c r="BG117" s="1020"/>
      <c r="BH117" s="1020"/>
      <c r="BI117" s="1020"/>
      <c r="BJ117" s="1020"/>
      <c r="BK117" s="1020"/>
      <c r="BL117" s="1020"/>
      <c r="BM117" s="1020"/>
      <c r="BN117" s="1020"/>
      <c r="BO117" s="1020"/>
      <c r="BP117" s="1021"/>
      <c r="BQ117" s="971" t="s">
        <v>436</v>
      </c>
      <c r="BR117" s="972"/>
      <c r="BS117" s="972"/>
      <c r="BT117" s="972"/>
      <c r="BU117" s="972"/>
      <c r="BV117" s="972" t="s">
        <v>436</v>
      </c>
      <c r="BW117" s="972"/>
      <c r="BX117" s="972"/>
      <c r="BY117" s="972"/>
      <c r="BZ117" s="972"/>
      <c r="CA117" s="972" t="s">
        <v>432</v>
      </c>
      <c r="CB117" s="972"/>
      <c r="CC117" s="972"/>
      <c r="CD117" s="972"/>
      <c r="CE117" s="972"/>
      <c r="CF117" s="966" t="s">
        <v>450</v>
      </c>
      <c r="CG117" s="967"/>
      <c r="CH117" s="967"/>
      <c r="CI117" s="967"/>
      <c r="CJ117" s="967"/>
      <c r="CK117" s="997"/>
      <c r="CL117" s="998"/>
      <c r="CM117" s="968" t="s">
        <v>458</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432</v>
      </c>
      <c r="DH117" s="1011"/>
      <c r="DI117" s="1011"/>
      <c r="DJ117" s="1011"/>
      <c r="DK117" s="1012"/>
      <c r="DL117" s="1013" t="s">
        <v>432</v>
      </c>
      <c r="DM117" s="1011"/>
      <c r="DN117" s="1011"/>
      <c r="DO117" s="1011"/>
      <c r="DP117" s="1012"/>
      <c r="DQ117" s="1013" t="s">
        <v>436</v>
      </c>
      <c r="DR117" s="1011"/>
      <c r="DS117" s="1011"/>
      <c r="DT117" s="1011"/>
      <c r="DU117" s="1012"/>
      <c r="DV117" s="1014" t="s">
        <v>432</v>
      </c>
      <c r="DW117" s="1015"/>
      <c r="DX117" s="1015"/>
      <c r="DY117" s="1015"/>
      <c r="DZ117" s="1016"/>
    </row>
    <row r="118" spans="1:130" s="246" customFormat="1" ht="26.25" customHeight="1" x14ac:dyDescent="0.15">
      <c r="A118" s="956" t="s">
        <v>427</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425</v>
      </c>
      <c r="AB118" s="937"/>
      <c r="AC118" s="937"/>
      <c r="AD118" s="937"/>
      <c r="AE118" s="938"/>
      <c r="AF118" s="936" t="s">
        <v>303</v>
      </c>
      <c r="AG118" s="937"/>
      <c r="AH118" s="937"/>
      <c r="AI118" s="937"/>
      <c r="AJ118" s="938"/>
      <c r="AK118" s="936" t="s">
        <v>302</v>
      </c>
      <c r="AL118" s="937"/>
      <c r="AM118" s="937"/>
      <c r="AN118" s="937"/>
      <c r="AO118" s="938"/>
      <c r="AP118" s="1023" t="s">
        <v>426</v>
      </c>
      <c r="AQ118" s="1024"/>
      <c r="AR118" s="1024"/>
      <c r="AS118" s="1024"/>
      <c r="AT118" s="1025"/>
      <c r="AU118" s="952"/>
      <c r="AV118" s="953"/>
      <c r="AW118" s="953"/>
      <c r="AX118" s="953"/>
      <c r="AY118" s="953"/>
      <c r="AZ118" s="1026" t="s">
        <v>459</v>
      </c>
      <c r="BA118" s="1017"/>
      <c r="BB118" s="1017"/>
      <c r="BC118" s="1017"/>
      <c r="BD118" s="1017"/>
      <c r="BE118" s="1017"/>
      <c r="BF118" s="1017"/>
      <c r="BG118" s="1017"/>
      <c r="BH118" s="1017"/>
      <c r="BI118" s="1017"/>
      <c r="BJ118" s="1017"/>
      <c r="BK118" s="1017"/>
      <c r="BL118" s="1017"/>
      <c r="BM118" s="1017"/>
      <c r="BN118" s="1017"/>
      <c r="BO118" s="1017"/>
      <c r="BP118" s="1018"/>
      <c r="BQ118" s="1049" t="s">
        <v>406</v>
      </c>
      <c r="BR118" s="1050"/>
      <c r="BS118" s="1050"/>
      <c r="BT118" s="1050"/>
      <c r="BU118" s="1050"/>
      <c r="BV118" s="1050" t="s">
        <v>436</v>
      </c>
      <c r="BW118" s="1050"/>
      <c r="BX118" s="1050"/>
      <c r="BY118" s="1050"/>
      <c r="BZ118" s="1050"/>
      <c r="CA118" s="1050" t="s">
        <v>406</v>
      </c>
      <c r="CB118" s="1050"/>
      <c r="CC118" s="1050"/>
      <c r="CD118" s="1050"/>
      <c r="CE118" s="1050"/>
      <c r="CF118" s="966" t="s">
        <v>432</v>
      </c>
      <c r="CG118" s="967"/>
      <c r="CH118" s="967"/>
      <c r="CI118" s="967"/>
      <c r="CJ118" s="967"/>
      <c r="CK118" s="997"/>
      <c r="CL118" s="998"/>
      <c r="CM118" s="968" t="s">
        <v>460</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406</v>
      </c>
      <c r="DH118" s="1011"/>
      <c r="DI118" s="1011"/>
      <c r="DJ118" s="1011"/>
      <c r="DK118" s="1012"/>
      <c r="DL118" s="1013" t="s">
        <v>436</v>
      </c>
      <c r="DM118" s="1011"/>
      <c r="DN118" s="1011"/>
      <c r="DO118" s="1011"/>
      <c r="DP118" s="1012"/>
      <c r="DQ118" s="1013" t="s">
        <v>436</v>
      </c>
      <c r="DR118" s="1011"/>
      <c r="DS118" s="1011"/>
      <c r="DT118" s="1011"/>
      <c r="DU118" s="1012"/>
      <c r="DV118" s="1014" t="s">
        <v>432</v>
      </c>
      <c r="DW118" s="1015"/>
      <c r="DX118" s="1015"/>
      <c r="DY118" s="1015"/>
      <c r="DZ118" s="1016"/>
    </row>
    <row r="119" spans="1:130" s="246" customFormat="1" ht="26.25" customHeight="1" x14ac:dyDescent="0.15">
      <c r="A119" s="1110" t="s">
        <v>430</v>
      </c>
      <c r="B119" s="996"/>
      <c r="C119" s="975" t="s">
        <v>431</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432</v>
      </c>
      <c r="AB119" s="944"/>
      <c r="AC119" s="944"/>
      <c r="AD119" s="944"/>
      <c r="AE119" s="945"/>
      <c r="AF119" s="946" t="s">
        <v>406</v>
      </c>
      <c r="AG119" s="944"/>
      <c r="AH119" s="944"/>
      <c r="AI119" s="944"/>
      <c r="AJ119" s="945"/>
      <c r="AK119" s="946" t="s">
        <v>436</v>
      </c>
      <c r="AL119" s="944"/>
      <c r="AM119" s="944"/>
      <c r="AN119" s="944"/>
      <c r="AO119" s="945"/>
      <c r="AP119" s="947" t="s">
        <v>406</v>
      </c>
      <c r="AQ119" s="948"/>
      <c r="AR119" s="948"/>
      <c r="AS119" s="948"/>
      <c r="AT119" s="949"/>
      <c r="AU119" s="954"/>
      <c r="AV119" s="955"/>
      <c r="AW119" s="955"/>
      <c r="AX119" s="955"/>
      <c r="AY119" s="955"/>
      <c r="AZ119" s="277" t="s">
        <v>186</v>
      </c>
      <c r="BA119" s="277"/>
      <c r="BB119" s="277"/>
      <c r="BC119" s="277"/>
      <c r="BD119" s="277"/>
      <c r="BE119" s="277"/>
      <c r="BF119" s="277"/>
      <c r="BG119" s="277"/>
      <c r="BH119" s="277"/>
      <c r="BI119" s="277"/>
      <c r="BJ119" s="277"/>
      <c r="BK119" s="277"/>
      <c r="BL119" s="277"/>
      <c r="BM119" s="277"/>
      <c r="BN119" s="277"/>
      <c r="BO119" s="1027" t="s">
        <v>461</v>
      </c>
      <c r="BP119" s="1058"/>
      <c r="BQ119" s="1049">
        <v>7816436</v>
      </c>
      <c r="BR119" s="1050"/>
      <c r="BS119" s="1050"/>
      <c r="BT119" s="1050"/>
      <c r="BU119" s="1050"/>
      <c r="BV119" s="1050">
        <v>7186454</v>
      </c>
      <c r="BW119" s="1050"/>
      <c r="BX119" s="1050"/>
      <c r="BY119" s="1050"/>
      <c r="BZ119" s="1050"/>
      <c r="CA119" s="1050">
        <v>6783881</v>
      </c>
      <c r="CB119" s="1050"/>
      <c r="CC119" s="1050"/>
      <c r="CD119" s="1050"/>
      <c r="CE119" s="1050"/>
      <c r="CF119" s="1051"/>
      <c r="CG119" s="1052"/>
      <c r="CH119" s="1052"/>
      <c r="CI119" s="1052"/>
      <c r="CJ119" s="1053"/>
      <c r="CK119" s="999"/>
      <c r="CL119" s="1000"/>
      <c r="CM119" s="1054" t="s">
        <v>462</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406</v>
      </c>
      <c r="DH119" s="1036"/>
      <c r="DI119" s="1036"/>
      <c r="DJ119" s="1036"/>
      <c r="DK119" s="1037"/>
      <c r="DL119" s="1035" t="s">
        <v>406</v>
      </c>
      <c r="DM119" s="1036"/>
      <c r="DN119" s="1036"/>
      <c r="DO119" s="1036"/>
      <c r="DP119" s="1037"/>
      <c r="DQ119" s="1035" t="s">
        <v>406</v>
      </c>
      <c r="DR119" s="1036"/>
      <c r="DS119" s="1036"/>
      <c r="DT119" s="1036"/>
      <c r="DU119" s="1037"/>
      <c r="DV119" s="1038" t="s">
        <v>432</v>
      </c>
      <c r="DW119" s="1039"/>
      <c r="DX119" s="1039"/>
      <c r="DY119" s="1039"/>
      <c r="DZ119" s="1040"/>
    </row>
    <row r="120" spans="1:130" s="246" customFormat="1" ht="26.25" customHeight="1" x14ac:dyDescent="0.15">
      <c r="A120" s="1111"/>
      <c r="B120" s="998"/>
      <c r="C120" s="968" t="s">
        <v>437</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406</v>
      </c>
      <c r="AB120" s="1011"/>
      <c r="AC120" s="1011"/>
      <c r="AD120" s="1011"/>
      <c r="AE120" s="1012"/>
      <c r="AF120" s="1013" t="s">
        <v>406</v>
      </c>
      <c r="AG120" s="1011"/>
      <c r="AH120" s="1011"/>
      <c r="AI120" s="1011"/>
      <c r="AJ120" s="1012"/>
      <c r="AK120" s="1013" t="s">
        <v>432</v>
      </c>
      <c r="AL120" s="1011"/>
      <c r="AM120" s="1011"/>
      <c r="AN120" s="1011"/>
      <c r="AO120" s="1012"/>
      <c r="AP120" s="1014" t="s">
        <v>406</v>
      </c>
      <c r="AQ120" s="1015"/>
      <c r="AR120" s="1015"/>
      <c r="AS120" s="1015"/>
      <c r="AT120" s="1016"/>
      <c r="AU120" s="1041" t="s">
        <v>463</v>
      </c>
      <c r="AV120" s="1042"/>
      <c r="AW120" s="1042"/>
      <c r="AX120" s="1042"/>
      <c r="AY120" s="1043"/>
      <c r="AZ120" s="992" t="s">
        <v>464</v>
      </c>
      <c r="BA120" s="941"/>
      <c r="BB120" s="941"/>
      <c r="BC120" s="941"/>
      <c r="BD120" s="941"/>
      <c r="BE120" s="941"/>
      <c r="BF120" s="941"/>
      <c r="BG120" s="941"/>
      <c r="BH120" s="941"/>
      <c r="BI120" s="941"/>
      <c r="BJ120" s="941"/>
      <c r="BK120" s="941"/>
      <c r="BL120" s="941"/>
      <c r="BM120" s="941"/>
      <c r="BN120" s="941"/>
      <c r="BO120" s="941"/>
      <c r="BP120" s="942"/>
      <c r="BQ120" s="978">
        <v>7066009</v>
      </c>
      <c r="BR120" s="979"/>
      <c r="BS120" s="979"/>
      <c r="BT120" s="979"/>
      <c r="BU120" s="979"/>
      <c r="BV120" s="979">
        <v>7188731</v>
      </c>
      <c r="BW120" s="979"/>
      <c r="BX120" s="979"/>
      <c r="BY120" s="979"/>
      <c r="BZ120" s="979"/>
      <c r="CA120" s="979">
        <v>7033598</v>
      </c>
      <c r="CB120" s="979"/>
      <c r="CC120" s="979"/>
      <c r="CD120" s="979"/>
      <c r="CE120" s="979"/>
      <c r="CF120" s="993">
        <v>205.8</v>
      </c>
      <c r="CG120" s="994"/>
      <c r="CH120" s="994"/>
      <c r="CI120" s="994"/>
      <c r="CJ120" s="994"/>
      <c r="CK120" s="1059" t="s">
        <v>465</v>
      </c>
      <c r="CL120" s="1060"/>
      <c r="CM120" s="1060"/>
      <c r="CN120" s="1060"/>
      <c r="CO120" s="1061"/>
      <c r="CP120" s="1067" t="s">
        <v>466</v>
      </c>
      <c r="CQ120" s="1068"/>
      <c r="CR120" s="1068"/>
      <c r="CS120" s="1068"/>
      <c r="CT120" s="1068"/>
      <c r="CU120" s="1068"/>
      <c r="CV120" s="1068"/>
      <c r="CW120" s="1068"/>
      <c r="CX120" s="1068"/>
      <c r="CY120" s="1068"/>
      <c r="CZ120" s="1068"/>
      <c r="DA120" s="1068"/>
      <c r="DB120" s="1068"/>
      <c r="DC120" s="1068"/>
      <c r="DD120" s="1068"/>
      <c r="DE120" s="1068"/>
      <c r="DF120" s="1069"/>
      <c r="DG120" s="978">
        <v>113368</v>
      </c>
      <c r="DH120" s="979"/>
      <c r="DI120" s="979"/>
      <c r="DJ120" s="979"/>
      <c r="DK120" s="979"/>
      <c r="DL120" s="979">
        <v>87501</v>
      </c>
      <c r="DM120" s="979"/>
      <c r="DN120" s="979"/>
      <c r="DO120" s="979"/>
      <c r="DP120" s="979"/>
      <c r="DQ120" s="979">
        <v>51631</v>
      </c>
      <c r="DR120" s="979"/>
      <c r="DS120" s="979"/>
      <c r="DT120" s="979"/>
      <c r="DU120" s="979"/>
      <c r="DV120" s="980">
        <v>1.5</v>
      </c>
      <c r="DW120" s="980"/>
      <c r="DX120" s="980"/>
      <c r="DY120" s="980"/>
      <c r="DZ120" s="981"/>
    </row>
    <row r="121" spans="1:130" s="246" customFormat="1" ht="26.25" customHeight="1" x14ac:dyDescent="0.15">
      <c r="A121" s="1111"/>
      <c r="B121" s="998"/>
      <c r="C121" s="1019" t="s">
        <v>467</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406</v>
      </c>
      <c r="AB121" s="1011"/>
      <c r="AC121" s="1011"/>
      <c r="AD121" s="1011"/>
      <c r="AE121" s="1012"/>
      <c r="AF121" s="1013" t="s">
        <v>406</v>
      </c>
      <c r="AG121" s="1011"/>
      <c r="AH121" s="1011"/>
      <c r="AI121" s="1011"/>
      <c r="AJ121" s="1012"/>
      <c r="AK121" s="1013" t="s">
        <v>406</v>
      </c>
      <c r="AL121" s="1011"/>
      <c r="AM121" s="1011"/>
      <c r="AN121" s="1011"/>
      <c r="AO121" s="1012"/>
      <c r="AP121" s="1014" t="s">
        <v>401</v>
      </c>
      <c r="AQ121" s="1015"/>
      <c r="AR121" s="1015"/>
      <c r="AS121" s="1015"/>
      <c r="AT121" s="1016"/>
      <c r="AU121" s="1044"/>
      <c r="AV121" s="1045"/>
      <c r="AW121" s="1045"/>
      <c r="AX121" s="1045"/>
      <c r="AY121" s="1046"/>
      <c r="AZ121" s="1001" t="s">
        <v>468</v>
      </c>
      <c r="BA121" s="1002"/>
      <c r="BB121" s="1002"/>
      <c r="BC121" s="1002"/>
      <c r="BD121" s="1002"/>
      <c r="BE121" s="1002"/>
      <c r="BF121" s="1002"/>
      <c r="BG121" s="1002"/>
      <c r="BH121" s="1002"/>
      <c r="BI121" s="1002"/>
      <c r="BJ121" s="1002"/>
      <c r="BK121" s="1002"/>
      <c r="BL121" s="1002"/>
      <c r="BM121" s="1002"/>
      <c r="BN121" s="1002"/>
      <c r="BO121" s="1002"/>
      <c r="BP121" s="1003"/>
      <c r="BQ121" s="971">
        <v>306118</v>
      </c>
      <c r="BR121" s="972"/>
      <c r="BS121" s="972"/>
      <c r="BT121" s="972"/>
      <c r="BU121" s="972"/>
      <c r="BV121" s="972">
        <v>295661</v>
      </c>
      <c r="BW121" s="972"/>
      <c r="BX121" s="972"/>
      <c r="BY121" s="972"/>
      <c r="BZ121" s="972"/>
      <c r="CA121" s="972">
        <v>239425</v>
      </c>
      <c r="CB121" s="972"/>
      <c r="CC121" s="972"/>
      <c r="CD121" s="972"/>
      <c r="CE121" s="972"/>
      <c r="CF121" s="966">
        <v>7</v>
      </c>
      <c r="CG121" s="967"/>
      <c r="CH121" s="967"/>
      <c r="CI121" s="967"/>
      <c r="CJ121" s="967"/>
      <c r="CK121" s="1062"/>
      <c r="CL121" s="1063"/>
      <c r="CM121" s="1063"/>
      <c r="CN121" s="1063"/>
      <c r="CO121" s="1064"/>
      <c r="CP121" s="1072" t="s">
        <v>469</v>
      </c>
      <c r="CQ121" s="1073"/>
      <c r="CR121" s="1073"/>
      <c r="CS121" s="1073"/>
      <c r="CT121" s="1073"/>
      <c r="CU121" s="1073"/>
      <c r="CV121" s="1073"/>
      <c r="CW121" s="1073"/>
      <c r="CX121" s="1073"/>
      <c r="CY121" s="1073"/>
      <c r="CZ121" s="1073"/>
      <c r="DA121" s="1073"/>
      <c r="DB121" s="1073"/>
      <c r="DC121" s="1073"/>
      <c r="DD121" s="1073"/>
      <c r="DE121" s="1073"/>
      <c r="DF121" s="1074"/>
      <c r="DG121" s="971" t="s">
        <v>432</v>
      </c>
      <c r="DH121" s="972"/>
      <c r="DI121" s="972"/>
      <c r="DJ121" s="972"/>
      <c r="DK121" s="972"/>
      <c r="DL121" s="972" t="s">
        <v>406</v>
      </c>
      <c r="DM121" s="972"/>
      <c r="DN121" s="972"/>
      <c r="DO121" s="972"/>
      <c r="DP121" s="972"/>
      <c r="DQ121" s="972" t="s">
        <v>406</v>
      </c>
      <c r="DR121" s="972"/>
      <c r="DS121" s="972"/>
      <c r="DT121" s="972"/>
      <c r="DU121" s="972"/>
      <c r="DV121" s="973" t="s">
        <v>432</v>
      </c>
      <c r="DW121" s="973"/>
      <c r="DX121" s="973"/>
      <c r="DY121" s="973"/>
      <c r="DZ121" s="974"/>
    </row>
    <row r="122" spans="1:130" s="246" customFormat="1" ht="26.25" customHeight="1" x14ac:dyDescent="0.15">
      <c r="A122" s="1111"/>
      <c r="B122" s="998"/>
      <c r="C122" s="968" t="s">
        <v>448</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432</v>
      </c>
      <c r="AB122" s="1011"/>
      <c r="AC122" s="1011"/>
      <c r="AD122" s="1011"/>
      <c r="AE122" s="1012"/>
      <c r="AF122" s="1013" t="s">
        <v>432</v>
      </c>
      <c r="AG122" s="1011"/>
      <c r="AH122" s="1011"/>
      <c r="AI122" s="1011"/>
      <c r="AJ122" s="1012"/>
      <c r="AK122" s="1013" t="s">
        <v>406</v>
      </c>
      <c r="AL122" s="1011"/>
      <c r="AM122" s="1011"/>
      <c r="AN122" s="1011"/>
      <c r="AO122" s="1012"/>
      <c r="AP122" s="1014" t="s">
        <v>432</v>
      </c>
      <c r="AQ122" s="1015"/>
      <c r="AR122" s="1015"/>
      <c r="AS122" s="1015"/>
      <c r="AT122" s="1016"/>
      <c r="AU122" s="1044"/>
      <c r="AV122" s="1045"/>
      <c r="AW122" s="1045"/>
      <c r="AX122" s="1045"/>
      <c r="AY122" s="1046"/>
      <c r="AZ122" s="1026" t="s">
        <v>470</v>
      </c>
      <c r="BA122" s="1017"/>
      <c r="BB122" s="1017"/>
      <c r="BC122" s="1017"/>
      <c r="BD122" s="1017"/>
      <c r="BE122" s="1017"/>
      <c r="BF122" s="1017"/>
      <c r="BG122" s="1017"/>
      <c r="BH122" s="1017"/>
      <c r="BI122" s="1017"/>
      <c r="BJ122" s="1017"/>
      <c r="BK122" s="1017"/>
      <c r="BL122" s="1017"/>
      <c r="BM122" s="1017"/>
      <c r="BN122" s="1017"/>
      <c r="BO122" s="1017"/>
      <c r="BP122" s="1018"/>
      <c r="BQ122" s="1049">
        <v>5395493</v>
      </c>
      <c r="BR122" s="1050"/>
      <c r="BS122" s="1050"/>
      <c r="BT122" s="1050"/>
      <c r="BU122" s="1050"/>
      <c r="BV122" s="1050">
        <v>5251721</v>
      </c>
      <c r="BW122" s="1050"/>
      <c r="BX122" s="1050"/>
      <c r="BY122" s="1050"/>
      <c r="BZ122" s="1050"/>
      <c r="CA122" s="1050">
        <v>5143410</v>
      </c>
      <c r="CB122" s="1050"/>
      <c r="CC122" s="1050"/>
      <c r="CD122" s="1050"/>
      <c r="CE122" s="1050"/>
      <c r="CF122" s="1070">
        <v>150.5</v>
      </c>
      <c r="CG122" s="1071"/>
      <c r="CH122" s="1071"/>
      <c r="CI122" s="1071"/>
      <c r="CJ122" s="1071"/>
      <c r="CK122" s="1062"/>
      <c r="CL122" s="1063"/>
      <c r="CM122" s="1063"/>
      <c r="CN122" s="1063"/>
      <c r="CO122" s="1064"/>
      <c r="CP122" s="1072" t="s">
        <v>398</v>
      </c>
      <c r="CQ122" s="1073"/>
      <c r="CR122" s="1073"/>
      <c r="CS122" s="1073"/>
      <c r="CT122" s="1073"/>
      <c r="CU122" s="1073"/>
      <c r="CV122" s="1073"/>
      <c r="CW122" s="1073"/>
      <c r="CX122" s="1073"/>
      <c r="CY122" s="1073"/>
      <c r="CZ122" s="1073"/>
      <c r="DA122" s="1073"/>
      <c r="DB122" s="1073"/>
      <c r="DC122" s="1073"/>
      <c r="DD122" s="1073"/>
      <c r="DE122" s="1073"/>
      <c r="DF122" s="1074"/>
      <c r="DG122" s="971" t="s">
        <v>401</v>
      </c>
      <c r="DH122" s="972"/>
      <c r="DI122" s="972"/>
      <c r="DJ122" s="972"/>
      <c r="DK122" s="972"/>
      <c r="DL122" s="972" t="s">
        <v>406</v>
      </c>
      <c r="DM122" s="972"/>
      <c r="DN122" s="972"/>
      <c r="DO122" s="972"/>
      <c r="DP122" s="972"/>
      <c r="DQ122" s="972" t="s">
        <v>401</v>
      </c>
      <c r="DR122" s="972"/>
      <c r="DS122" s="972"/>
      <c r="DT122" s="972"/>
      <c r="DU122" s="972"/>
      <c r="DV122" s="973" t="s">
        <v>401</v>
      </c>
      <c r="DW122" s="973"/>
      <c r="DX122" s="973"/>
      <c r="DY122" s="973"/>
      <c r="DZ122" s="974"/>
    </row>
    <row r="123" spans="1:130" s="246" customFormat="1" ht="26.25" customHeight="1" x14ac:dyDescent="0.15">
      <c r="A123" s="1111"/>
      <c r="B123" s="998"/>
      <c r="C123" s="968" t="s">
        <v>455</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406</v>
      </c>
      <c r="AB123" s="1011"/>
      <c r="AC123" s="1011"/>
      <c r="AD123" s="1011"/>
      <c r="AE123" s="1012"/>
      <c r="AF123" s="1013" t="s">
        <v>401</v>
      </c>
      <c r="AG123" s="1011"/>
      <c r="AH123" s="1011"/>
      <c r="AI123" s="1011"/>
      <c r="AJ123" s="1012"/>
      <c r="AK123" s="1013" t="s">
        <v>406</v>
      </c>
      <c r="AL123" s="1011"/>
      <c r="AM123" s="1011"/>
      <c r="AN123" s="1011"/>
      <c r="AO123" s="1012"/>
      <c r="AP123" s="1014" t="s">
        <v>401</v>
      </c>
      <c r="AQ123" s="1015"/>
      <c r="AR123" s="1015"/>
      <c r="AS123" s="1015"/>
      <c r="AT123" s="1016"/>
      <c r="AU123" s="1047"/>
      <c r="AV123" s="1048"/>
      <c r="AW123" s="1048"/>
      <c r="AX123" s="1048"/>
      <c r="AY123" s="1048"/>
      <c r="AZ123" s="277" t="s">
        <v>186</v>
      </c>
      <c r="BA123" s="277"/>
      <c r="BB123" s="277"/>
      <c r="BC123" s="277"/>
      <c r="BD123" s="277"/>
      <c r="BE123" s="277"/>
      <c r="BF123" s="277"/>
      <c r="BG123" s="277"/>
      <c r="BH123" s="277"/>
      <c r="BI123" s="277"/>
      <c r="BJ123" s="277"/>
      <c r="BK123" s="277"/>
      <c r="BL123" s="277"/>
      <c r="BM123" s="277"/>
      <c r="BN123" s="277"/>
      <c r="BO123" s="1027" t="s">
        <v>471</v>
      </c>
      <c r="BP123" s="1058"/>
      <c r="BQ123" s="1117">
        <v>12767620</v>
      </c>
      <c r="BR123" s="1118"/>
      <c r="BS123" s="1118"/>
      <c r="BT123" s="1118"/>
      <c r="BU123" s="1118"/>
      <c r="BV123" s="1118">
        <v>12736113</v>
      </c>
      <c r="BW123" s="1118"/>
      <c r="BX123" s="1118"/>
      <c r="BY123" s="1118"/>
      <c r="BZ123" s="1118"/>
      <c r="CA123" s="1118">
        <v>12416433</v>
      </c>
      <c r="CB123" s="1118"/>
      <c r="CC123" s="1118"/>
      <c r="CD123" s="1118"/>
      <c r="CE123" s="1118"/>
      <c r="CF123" s="1051"/>
      <c r="CG123" s="1052"/>
      <c r="CH123" s="1052"/>
      <c r="CI123" s="1052"/>
      <c r="CJ123" s="1053"/>
      <c r="CK123" s="1062"/>
      <c r="CL123" s="1063"/>
      <c r="CM123" s="1063"/>
      <c r="CN123" s="1063"/>
      <c r="CO123" s="1064"/>
      <c r="CP123" s="1072" t="s">
        <v>472</v>
      </c>
      <c r="CQ123" s="1073"/>
      <c r="CR123" s="1073"/>
      <c r="CS123" s="1073"/>
      <c r="CT123" s="1073"/>
      <c r="CU123" s="1073"/>
      <c r="CV123" s="1073"/>
      <c r="CW123" s="1073"/>
      <c r="CX123" s="1073"/>
      <c r="CY123" s="1073"/>
      <c r="CZ123" s="1073"/>
      <c r="DA123" s="1073"/>
      <c r="DB123" s="1073"/>
      <c r="DC123" s="1073"/>
      <c r="DD123" s="1073"/>
      <c r="DE123" s="1073"/>
      <c r="DF123" s="1074"/>
      <c r="DG123" s="1010" t="s">
        <v>406</v>
      </c>
      <c r="DH123" s="1011"/>
      <c r="DI123" s="1011"/>
      <c r="DJ123" s="1011"/>
      <c r="DK123" s="1012"/>
      <c r="DL123" s="1013" t="s">
        <v>432</v>
      </c>
      <c r="DM123" s="1011"/>
      <c r="DN123" s="1011"/>
      <c r="DO123" s="1011"/>
      <c r="DP123" s="1012"/>
      <c r="DQ123" s="1013" t="s">
        <v>432</v>
      </c>
      <c r="DR123" s="1011"/>
      <c r="DS123" s="1011"/>
      <c r="DT123" s="1011"/>
      <c r="DU123" s="1012"/>
      <c r="DV123" s="1014" t="s">
        <v>406</v>
      </c>
      <c r="DW123" s="1015"/>
      <c r="DX123" s="1015"/>
      <c r="DY123" s="1015"/>
      <c r="DZ123" s="1016"/>
    </row>
    <row r="124" spans="1:130" s="246" customFormat="1" ht="26.25" customHeight="1" thickBot="1" x14ac:dyDescent="0.2">
      <c r="A124" s="1111"/>
      <c r="B124" s="998"/>
      <c r="C124" s="968" t="s">
        <v>458</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432</v>
      </c>
      <c r="AB124" s="1011"/>
      <c r="AC124" s="1011"/>
      <c r="AD124" s="1011"/>
      <c r="AE124" s="1012"/>
      <c r="AF124" s="1013" t="s">
        <v>432</v>
      </c>
      <c r="AG124" s="1011"/>
      <c r="AH124" s="1011"/>
      <c r="AI124" s="1011"/>
      <c r="AJ124" s="1012"/>
      <c r="AK124" s="1013" t="s">
        <v>406</v>
      </c>
      <c r="AL124" s="1011"/>
      <c r="AM124" s="1011"/>
      <c r="AN124" s="1011"/>
      <c r="AO124" s="1012"/>
      <c r="AP124" s="1014" t="s">
        <v>406</v>
      </c>
      <c r="AQ124" s="1015"/>
      <c r="AR124" s="1015"/>
      <c r="AS124" s="1015"/>
      <c r="AT124" s="1016"/>
      <c r="AU124" s="1113" t="s">
        <v>473</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t="s">
        <v>406</v>
      </c>
      <c r="BR124" s="1080"/>
      <c r="BS124" s="1080"/>
      <c r="BT124" s="1080"/>
      <c r="BU124" s="1080"/>
      <c r="BV124" s="1080" t="s">
        <v>432</v>
      </c>
      <c r="BW124" s="1080"/>
      <c r="BX124" s="1080"/>
      <c r="BY124" s="1080"/>
      <c r="BZ124" s="1080"/>
      <c r="CA124" s="1080" t="s">
        <v>406</v>
      </c>
      <c r="CB124" s="1080"/>
      <c r="CC124" s="1080"/>
      <c r="CD124" s="1080"/>
      <c r="CE124" s="1080"/>
      <c r="CF124" s="1081"/>
      <c r="CG124" s="1082"/>
      <c r="CH124" s="1082"/>
      <c r="CI124" s="1082"/>
      <c r="CJ124" s="1083"/>
      <c r="CK124" s="1065"/>
      <c r="CL124" s="1065"/>
      <c r="CM124" s="1065"/>
      <c r="CN124" s="1065"/>
      <c r="CO124" s="1066"/>
      <c r="CP124" s="1072" t="s">
        <v>474</v>
      </c>
      <c r="CQ124" s="1073"/>
      <c r="CR124" s="1073"/>
      <c r="CS124" s="1073"/>
      <c r="CT124" s="1073"/>
      <c r="CU124" s="1073"/>
      <c r="CV124" s="1073"/>
      <c r="CW124" s="1073"/>
      <c r="CX124" s="1073"/>
      <c r="CY124" s="1073"/>
      <c r="CZ124" s="1073"/>
      <c r="DA124" s="1073"/>
      <c r="DB124" s="1073"/>
      <c r="DC124" s="1073"/>
      <c r="DD124" s="1073"/>
      <c r="DE124" s="1073"/>
      <c r="DF124" s="1074"/>
      <c r="DG124" s="1057" t="s">
        <v>475</v>
      </c>
      <c r="DH124" s="1036"/>
      <c r="DI124" s="1036"/>
      <c r="DJ124" s="1036"/>
      <c r="DK124" s="1037"/>
      <c r="DL124" s="1035" t="s">
        <v>476</v>
      </c>
      <c r="DM124" s="1036"/>
      <c r="DN124" s="1036"/>
      <c r="DO124" s="1036"/>
      <c r="DP124" s="1037"/>
      <c r="DQ124" s="1035" t="s">
        <v>475</v>
      </c>
      <c r="DR124" s="1036"/>
      <c r="DS124" s="1036"/>
      <c r="DT124" s="1036"/>
      <c r="DU124" s="1037"/>
      <c r="DV124" s="1038" t="s">
        <v>477</v>
      </c>
      <c r="DW124" s="1039"/>
      <c r="DX124" s="1039"/>
      <c r="DY124" s="1039"/>
      <c r="DZ124" s="1040"/>
    </row>
    <row r="125" spans="1:130" s="246" customFormat="1" ht="26.25" customHeight="1" x14ac:dyDescent="0.15">
      <c r="A125" s="1111"/>
      <c r="B125" s="998"/>
      <c r="C125" s="968" t="s">
        <v>460</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477</v>
      </c>
      <c r="AB125" s="1011"/>
      <c r="AC125" s="1011"/>
      <c r="AD125" s="1011"/>
      <c r="AE125" s="1012"/>
      <c r="AF125" s="1013" t="s">
        <v>478</v>
      </c>
      <c r="AG125" s="1011"/>
      <c r="AH125" s="1011"/>
      <c r="AI125" s="1011"/>
      <c r="AJ125" s="1012"/>
      <c r="AK125" s="1013" t="s">
        <v>478</v>
      </c>
      <c r="AL125" s="1011"/>
      <c r="AM125" s="1011"/>
      <c r="AN125" s="1011"/>
      <c r="AO125" s="1012"/>
      <c r="AP125" s="1014" t="s">
        <v>475</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479</v>
      </c>
      <c r="CL125" s="1060"/>
      <c r="CM125" s="1060"/>
      <c r="CN125" s="1060"/>
      <c r="CO125" s="1061"/>
      <c r="CP125" s="992" t="s">
        <v>480</v>
      </c>
      <c r="CQ125" s="941"/>
      <c r="CR125" s="941"/>
      <c r="CS125" s="941"/>
      <c r="CT125" s="941"/>
      <c r="CU125" s="941"/>
      <c r="CV125" s="941"/>
      <c r="CW125" s="941"/>
      <c r="CX125" s="941"/>
      <c r="CY125" s="941"/>
      <c r="CZ125" s="941"/>
      <c r="DA125" s="941"/>
      <c r="DB125" s="941"/>
      <c r="DC125" s="941"/>
      <c r="DD125" s="941"/>
      <c r="DE125" s="941"/>
      <c r="DF125" s="942"/>
      <c r="DG125" s="978" t="s">
        <v>481</v>
      </c>
      <c r="DH125" s="979"/>
      <c r="DI125" s="979"/>
      <c r="DJ125" s="979"/>
      <c r="DK125" s="979"/>
      <c r="DL125" s="979" t="s">
        <v>481</v>
      </c>
      <c r="DM125" s="979"/>
      <c r="DN125" s="979"/>
      <c r="DO125" s="979"/>
      <c r="DP125" s="979"/>
      <c r="DQ125" s="979" t="s">
        <v>406</v>
      </c>
      <c r="DR125" s="979"/>
      <c r="DS125" s="979"/>
      <c r="DT125" s="979"/>
      <c r="DU125" s="979"/>
      <c r="DV125" s="980" t="s">
        <v>482</v>
      </c>
      <c r="DW125" s="980"/>
      <c r="DX125" s="980"/>
      <c r="DY125" s="980"/>
      <c r="DZ125" s="981"/>
    </row>
    <row r="126" spans="1:130" s="246" customFormat="1" ht="26.25" customHeight="1" thickBot="1" x14ac:dyDescent="0.2">
      <c r="A126" s="1111"/>
      <c r="B126" s="998"/>
      <c r="C126" s="968" t="s">
        <v>462</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475</v>
      </c>
      <c r="AB126" s="1011"/>
      <c r="AC126" s="1011"/>
      <c r="AD126" s="1011"/>
      <c r="AE126" s="1012"/>
      <c r="AF126" s="1013" t="s">
        <v>483</v>
      </c>
      <c r="AG126" s="1011"/>
      <c r="AH126" s="1011"/>
      <c r="AI126" s="1011"/>
      <c r="AJ126" s="1012"/>
      <c r="AK126" s="1013" t="s">
        <v>477</v>
      </c>
      <c r="AL126" s="1011"/>
      <c r="AM126" s="1011"/>
      <c r="AN126" s="1011"/>
      <c r="AO126" s="1012"/>
      <c r="AP126" s="1014" t="s">
        <v>484</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485</v>
      </c>
      <c r="CQ126" s="1002"/>
      <c r="CR126" s="1002"/>
      <c r="CS126" s="1002"/>
      <c r="CT126" s="1002"/>
      <c r="CU126" s="1002"/>
      <c r="CV126" s="1002"/>
      <c r="CW126" s="1002"/>
      <c r="CX126" s="1002"/>
      <c r="CY126" s="1002"/>
      <c r="CZ126" s="1002"/>
      <c r="DA126" s="1002"/>
      <c r="DB126" s="1002"/>
      <c r="DC126" s="1002"/>
      <c r="DD126" s="1002"/>
      <c r="DE126" s="1002"/>
      <c r="DF126" s="1003"/>
      <c r="DG126" s="971" t="s">
        <v>486</v>
      </c>
      <c r="DH126" s="972"/>
      <c r="DI126" s="972"/>
      <c r="DJ126" s="972"/>
      <c r="DK126" s="972"/>
      <c r="DL126" s="972" t="s">
        <v>477</v>
      </c>
      <c r="DM126" s="972"/>
      <c r="DN126" s="972"/>
      <c r="DO126" s="972"/>
      <c r="DP126" s="972"/>
      <c r="DQ126" s="972" t="s">
        <v>477</v>
      </c>
      <c r="DR126" s="972"/>
      <c r="DS126" s="972"/>
      <c r="DT126" s="972"/>
      <c r="DU126" s="972"/>
      <c r="DV126" s="973" t="s">
        <v>482</v>
      </c>
      <c r="DW126" s="973"/>
      <c r="DX126" s="973"/>
      <c r="DY126" s="973"/>
      <c r="DZ126" s="974"/>
    </row>
    <row r="127" spans="1:130" s="246" customFormat="1" ht="26.25" customHeight="1" x14ac:dyDescent="0.15">
      <c r="A127" s="1112"/>
      <c r="B127" s="1000"/>
      <c r="C127" s="1054" t="s">
        <v>487</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450</v>
      </c>
      <c r="AB127" s="1011"/>
      <c r="AC127" s="1011"/>
      <c r="AD127" s="1011"/>
      <c r="AE127" s="1012"/>
      <c r="AF127" s="1013" t="s">
        <v>478</v>
      </c>
      <c r="AG127" s="1011"/>
      <c r="AH127" s="1011"/>
      <c r="AI127" s="1011"/>
      <c r="AJ127" s="1012"/>
      <c r="AK127" s="1013" t="s">
        <v>475</v>
      </c>
      <c r="AL127" s="1011"/>
      <c r="AM127" s="1011"/>
      <c r="AN127" s="1011"/>
      <c r="AO127" s="1012"/>
      <c r="AP127" s="1014" t="s">
        <v>484</v>
      </c>
      <c r="AQ127" s="1015"/>
      <c r="AR127" s="1015"/>
      <c r="AS127" s="1015"/>
      <c r="AT127" s="1016"/>
      <c r="AU127" s="282"/>
      <c r="AV127" s="282"/>
      <c r="AW127" s="282"/>
      <c r="AX127" s="1084" t="s">
        <v>488</v>
      </c>
      <c r="AY127" s="1085"/>
      <c r="AZ127" s="1085"/>
      <c r="BA127" s="1085"/>
      <c r="BB127" s="1085"/>
      <c r="BC127" s="1085"/>
      <c r="BD127" s="1085"/>
      <c r="BE127" s="1086"/>
      <c r="BF127" s="1087" t="s">
        <v>489</v>
      </c>
      <c r="BG127" s="1085"/>
      <c r="BH127" s="1085"/>
      <c r="BI127" s="1085"/>
      <c r="BJ127" s="1085"/>
      <c r="BK127" s="1085"/>
      <c r="BL127" s="1086"/>
      <c r="BM127" s="1087" t="s">
        <v>490</v>
      </c>
      <c r="BN127" s="1085"/>
      <c r="BO127" s="1085"/>
      <c r="BP127" s="1085"/>
      <c r="BQ127" s="1085"/>
      <c r="BR127" s="1085"/>
      <c r="BS127" s="1086"/>
      <c r="BT127" s="1087" t="s">
        <v>491</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492</v>
      </c>
      <c r="CQ127" s="1002"/>
      <c r="CR127" s="1002"/>
      <c r="CS127" s="1002"/>
      <c r="CT127" s="1002"/>
      <c r="CU127" s="1002"/>
      <c r="CV127" s="1002"/>
      <c r="CW127" s="1002"/>
      <c r="CX127" s="1002"/>
      <c r="CY127" s="1002"/>
      <c r="CZ127" s="1002"/>
      <c r="DA127" s="1002"/>
      <c r="DB127" s="1002"/>
      <c r="DC127" s="1002"/>
      <c r="DD127" s="1002"/>
      <c r="DE127" s="1002"/>
      <c r="DF127" s="1003"/>
      <c r="DG127" s="971" t="s">
        <v>477</v>
      </c>
      <c r="DH127" s="972"/>
      <c r="DI127" s="972"/>
      <c r="DJ127" s="972"/>
      <c r="DK127" s="972"/>
      <c r="DL127" s="972" t="s">
        <v>476</v>
      </c>
      <c r="DM127" s="972"/>
      <c r="DN127" s="972"/>
      <c r="DO127" s="972"/>
      <c r="DP127" s="972"/>
      <c r="DQ127" s="972" t="s">
        <v>483</v>
      </c>
      <c r="DR127" s="972"/>
      <c r="DS127" s="972"/>
      <c r="DT127" s="972"/>
      <c r="DU127" s="972"/>
      <c r="DV127" s="973" t="s">
        <v>450</v>
      </c>
      <c r="DW127" s="973"/>
      <c r="DX127" s="973"/>
      <c r="DY127" s="973"/>
      <c r="DZ127" s="974"/>
    </row>
    <row r="128" spans="1:130" s="246" customFormat="1" ht="26.25" customHeight="1" thickBot="1" x14ac:dyDescent="0.2">
      <c r="A128" s="1095" t="s">
        <v>493</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494</v>
      </c>
      <c r="X128" s="1097"/>
      <c r="Y128" s="1097"/>
      <c r="Z128" s="1098"/>
      <c r="AA128" s="1099">
        <v>21892</v>
      </c>
      <c r="AB128" s="1100"/>
      <c r="AC128" s="1100"/>
      <c r="AD128" s="1100"/>
      <c r="AE128" s="1101"/>
      <c r="AF128" s="1102">
        <v>23392</v>
      </c>
      <c r="AG128" s="1100"/>
      <c r="AH128" s="1100"/>
      <c r="AI128" s="1100"/>
      <c r="AJ128" s="1101"/>
      <c r="AK128" s="1102">
        <v>21637</v>
      </c>
      <c r="AL128" s="1100"/>
      <c r="AM128" s="1100"/>
      <c r="AN128" s="1100"/>
      <c r="AO128" s="1101"/>
      <c r="AP128" s="1103"/>
      <c r="AQ128" s="1104"/>
      <c r="AR128" s="1104"/>
      <c r="AS128" s="1104"/>
      <c r="AT128" s="1105"/>
      <c r="AU128" s="282"/>
      <c r="AV128" s="282"/>
      <c r="AW128" s="282"/>
      <c r="AX128" s="940" t="s">
        <v>495</v>
      </c>
      <c r="AY128" s="941"/>
      <c r="AZ128" s="941"/>
      <c r="BA128" s="941"/>
      <c r="BB128" s="941"/>
      <c r="BC128" s="941"/>
      <c r="BD128" s="941"/>
      <c r="BE128" s="942"/>
      <c r="BF128" s="1106" t="s">
        <v>496</v>
      </c>
      <c r="BG128" s="1107"/>
      <c r="BH128" s="1107"/>
      <c r="BI128" s="1107"/>
      <c r="BJ128" s="1107"/>
      <c r="BK128" s="1107"/>
      <c r="BL128" s="1108"/>
      <c r="BM128" s="1106">
        <v>15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497</v>
      </c>
      <c r="CQ128" s="1089"/>
      <c r="CR128" s="1089"/>
      <c r="CS128" s="1089"/>
      <c r="CT128" s="1089"/>
      <c r="CU128" s="1089"/>
      <c r="CV128" s="1089"/>
      <c r="CW128" s="1089"/>
      <c r="CX128" s="1089"/>
      <c r="CY128" s="1089"/>
      <c r="CZ128" s="1089"/>
      <c r="DA128" s="1089"/>
      <c r="DB128" s="1089"/>
      <c r="DC128" s="1089"/>
      <c r="DD128" s="1089"/>
      <c r="DE128" s="1089"/>
      <c r="DF128" s="1090"/>
      <c r="DG128" s="1091" t="s">
        <v>484</v>
      </c>
      <c r="DH128" s="1092"/>
      <c r="DI128" s="1092"/>
      <c r="DJ128" s="1092"/>
      <c r="DK128" s="1092"/>
      <c r="DL128" s="1092" t="s">
        <v>477</v>
      </c>
      <c r="DM128" s="1092"/>
      <c r="DN128" s="1092"/>
      <c r="DO128" s="1092"/>
      <c r="DP128" s="1092"/>
      <c r="DQ128" s="1092" t="s">
        <v>484</v>
      </c>
      <c r="DR128" s="1092"/>
      <c r="DS128" s="1092"/>
      <c r="DT128" s="1092"/>
      <c r="DU128" s="1092"/>
      <c r="DV128" s="1093" t="s">
        <v>484</v>
      </c>
      <c r="DW128" s="1093"/>
      <c r="DX128" s="1093"/>
      <c r="DY128" s="1093"/>
      <c r="DZ128" s="1094"/>
    </row>
    <row r="129" spans="1:131" s="246" customFormat="1" ht="26.25" customHeight="1" x14ac:dyDescent="0.15">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498</v>
      </c>
      <c r="X129" s="1126"/>
      <c r="Y129" s="1126"/>
      <c r="Z129" s="1127"/>
      <c r="AA129" s="1010">
        <v>4129519</v>
      </c>
      <c r="AB129" s="1011"/>
      <c r="AC129" s="1011"/>
      <c r="AD129" s="1011"/>
      <c r="AE129" s="1012"/>
      <c r="AF129" s="1013">
        <v>4013949</v>
      </c>
      <c r="AG129" s="1011"/>
      <c r="AH129" s="1011"/>
      <c r="AI129" s="1011"/>
      <c r="AJ129" s="1012"/>
      <c r="AK129" s="1013">
        <v>3980353</v>
      </c>
      <c r="AL129" s="1011"/>
      <c r="AM129" s="1011"/>
      <c r="AN129" s="1011"/>
      <c r="AO129" s="1012"/>
      <c r="AP129" s="1128"/>
      <c r="AQ129" s="1129"/>
      <c r="AR129" s="1129"/>
      <c r="AS129" s="1129"/>
      <c r="AT129" s="1130"/>
      <c r="AU129" s="284"/>
      <c r="AV129" s="284"/>
      <c r="AW129" s="284"/>
      <c r="AX129" s="1119" t="s">
        <v>499</v>
      </c>
      <c r="AY129" s="1002"/>
      <c r="AZ129" s="1002"/>
      <c r="BA129" s="1002"/>
      <c r="BB129" s="1002"/>
      <c r="BC129" s="1002"/>
      <c r="BD129" s="1002"/>
      <c r="BE129" s="1003"/>
      <c r="BF129" s="1120" t="s">
        <v>486</v>
      </c>
      <c r="BG129" s="1121"/>
      <c r="BH129" s="1121"/>
      <c r="BI129" s="1121"/>
      <c r="BJ129" s="1121"/>
      <c r="BK129" s="1121"/>
      <c r="BL129" s="1122"/>
      <c r="BM129" s="1120">
        <v>20</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500</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501</v>
      </c>
      <c r="X130" s="1126"/>
      <c r="Y130" s="1126"/>
      <c r="Z130" s="1127"/>
      <c r="AA130" s="1010">
        <v>578866</v>
      </c>
      <c r="AB130" s="1011"/>
      <c r="AC130" s="1011"/>
      <c r="AD130" s="1011"/>
      <c r="AE130" s="1012"/>
      <c r="AF130" s="1013">
        <v>531632</v>
      </c>
      <c r="AG130" s="1011"/>
      <c r="AH130" s="1011"/>
      <c r="AI130" s="1011"/>
      <c r="AJ130" s="1012"/>
      <c r="AK130" s="1013">
        <v>562626</v>
      </c>
      <c r="AL130" s="1011"/>
      <c r="AM130" s="1011"/>
      <c r="AN130" s="1011"/>
      <c r="AO130" s="1012"/>
      <c r="AP130" s="1128"/>
      <c r="AQ130" s="1129"/>
      <c r="AR130" s="1129"/>
      <c r="AS130" s="1129"/>
      <c r="AT130" s="1130"/>
      <c r="AU130" s="284"/>
      <c r="AV130" s="284"/>
      <c r="AW130" s="284"/>
      <c r="AX130" s="1119" t="s">
        <v>502</v>
      </c>
      <c r="AY130" s="1002"/>
      <c r="AZ130" s="1002"/>
      <c r="BA130" s="1002"/>
      <c r="BB130" s="1002"/>
      <c r="BC130" s="1002"/>
      <c r="BD130" s="1002"/>
      <c r="BE130" s="1003"/>
      <c r="BF130" s="1156">
        <v>5.4</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503</v>
      </c>
      <c r="X131" s="1164"/>
      <c r="Y131" s="1164"/>
      <c r="Z131" s="1165"/>
      <c r="AA131" s="1057">
        <v>3550653</v>
      </c>
      <c r="AB131" s="1036"/>
      <c r="AC131" s="1036"/>
      <c r="AD131" s="1036"/>
      <c r="AE131" s="1037"/>
      <c r="AF131" s="1035">
        <v>3482317</v>
      </c>
      <c r="AG131" s="1036"/>
      <c r="AH131" s="1036"/>
      <c r="AI131" s="1036"/>
      <c r="AJ131" s="1037"/>
      <c r="AK131" s="1035">
        <v>3417727</v>
      </c>
      <c r="AL131" s="1036"/>
      <c r="AM131" s="1036"/>
      <c r="AN131" s="1036"/>
      <c r="AO131" s="1037"/>
      <c r="AP131" s="1166"/>
      <c r="AQ131" s="1167"/>
      <c r="AR131" s="1167"/>
      <c r="AS131" s="1167"/>
      <c r="AT131" s="1168"/>
      <c r="AU131" s="284"/>
      <c r="AV131" s="284"/>
      <c r="AW131" s="284"/>
      <c r="AX131" s="1138" t="s">
        <v>504</v>
      </c>
      <c r="AY131" s="1089"/>
      <c r="AZ131" s="1089"/>
      <c r="BA131" s="1089"/>
      <c r="BB131" s="1089"/>
      <c r="BC131" s="1089"/>
      <c r="BD131" s="1089"/>
      <c r="BE131" s="1090"/>
      <c r="BF131" s="1139" t="s">
        <v>406</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505</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506</v>
      </c>
      <c r="W132" s="1149"/>
      <c r="X132" s="1149"/>
      <c r="Y132" s="1149"/>
      <c r="Z132" s="1150"/>
      <c r="AA132" s="1151">
        <v>4.7897668400000004</v>
      </c>
      <c r="AB132" s="1152"/>
      <c r="AC132" s="1152"/>
      <c r="AD132" s="1152"/>
      <c r="AE132" s="1153"/>
      <c r="AF132" s="1154">
        <v>5.1416054310000003</v>
      </c>
      <c r="AG132" s="1152"/>
      <c r="AH132" s="1152"/>
      <c r="AI132" s="1152"/>
      <c r="AJ132" s="1153"/>
      <c r="AK132" s="1154">
        <v>6.3667753449999998</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507</v>
      </c>
      <c r="W133" s="1132"/>
      <c r="X133" s="1132"/>
      <c r="Y133" s="1132"/>
      <c r="Z133" s="1133"/>
      <c r="AA133" s="1134">
        <v>4.4000000000000004</v>
      </c>
      <c r="AB133" s="1135"/>
      <c r="AC133" s="1135"/>
      <c r="AD133" s="1135"/>
      <c r="AE133" s="1136"/>
      <c r="AF133" s="1134">
        <v>4.7</v>
      </c>
      <c r="AG133" s="1135"/>
      <c r="AH133" s="1135"/>
      <c r="AI133" s="1135"/>
      <c r="AJ133" s="1136"/>
      <c r="AK133" s="1134">
        <v>5.4</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TZMhYJPS3WE1D/uyOydBxeD/JdU/1i7msZ+QXKa21DRtbZNnXRqakFe9nUmJpxtjuU/VR06Roo3Ml785hI7I7Q==" saltValue="T+rNsyQYSNLMytZBE0FDS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C7" zoomScale="70" zoomScaleNormal="85" zoomScaleSheetLayoutView="70" workbookViewId="0">
      <selection activeCell="DF50" sqref="DF50"/>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3OemI+10t0xWW6on0ONSVh5my5q0xjouZbCMTC7hYV9HtXnZUrlokdLHo8L8EUbxutYOpXhn656v/llboWMPWg==" saltValue="WbAPNq8/blYy9bicbury6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31" zoomScale="70" zoomScaleNormal="70" zoomScaleSheetLayoutView="55" workbookViewId="0">
      <selection activeCell="DF50" sqref="DF50"/>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LlHjMiCq6R3Or5Qz9uLChNYbzwhTgtwdeeEX8+VS+A0VuUDf6H5NEyS4LroYH+q0Q2V0kNCfZqtgH9PUS1XoTw==" saltValue="eBn3MHmQDADLHnoTgy7NKg=="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election activeCell="DF50" sqref="DF50"/>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511</v>
      </c>
      <c r="AP7" s="303"/>
      <c r="AQ7" s="304" t="s">
        <v>512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513</v>
      </c>
      <c r="AQ8" s="310" t="s">
        <v>514</v>
      </c>
      <c r="AR8" s="311" t="s">
        <v>515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516</v>
      </c>
      <c r="AL9" s="1175"/>
      <c r="AM9" s="1175"/>
      <c r="AN9" s="1176"/>
      <c r="AO9" s="312">
        <v>1131695</v>
      </c>
      <c r="AP9" s="312">
        <v>118751</v>
      </c>
      <c r="AQ9" s="313">
        <v>137457</v>
      </c>
      <c r="AR9" s="314">
        <v>-13.6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517</v>
      </c>
      <c r="AL10" s="1175"/>
      <c r="AM10" s="1175"/>
      <c r="AN10" s="1176"/>
      <c r="AO10" s="315">
        <v>197543</v>
      </c>
      <c r="AP10" s="315">
        <v>20729</v>
      </c>
      <c r="AQ10" s="316">
        <v>16552</v>
      </c>
      <c r="AR10" s="317">
        <v>25.2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518</v>
      </c>
      <c r="AL11" s="1175"/>
      <c r="AM11" s="1175"/>
      <c r="AN11" s="1176"/>
      <c r="AO11" s="315">
        <v>158005</v>
      </c>
      <c r="AP11" s="315">
        <v>16580</v>
      </c>
      <c r="AQ11" s="316">
        <v>23820</v>
      </c>
      <c r="AR11" s="317">
        <v>-30.4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519</v>
      </c>
      <c r="AL12" s="1175"/>
      <c r="AM12" s="1175"/>
      <c r="AN12" s="1176"/>
      <c r="AO12" s="315" t="s">
        <v>520</v>
      </c>
      <c r="AP12" s="315" t="s">
        <v>520</v>
      </c>
      <c r="AQ12" s="316">
        <v>3889</v>
      </c>
      <c r="AR12" s="317" t="s">
        <v>520</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521</v>
      </c>
      <c r="AL13" s="1175"/>
      <c r="AM13" s="1175"/>
      <c r="AN13" s="1176"/>
      <c r="AO13" s="315" t="s">
        <v>520</v>
      </c>
      <c r="AP13" s="315" t="s">
        <v>520</v>
      </c>
      <c r="AQ13" s="316" t="s">
        <v>520</v>
      </c>
      <c r="AR13" s="317" t="s">
        <v>520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522</v>
      </c>
      <c r="AL14" s="1175"/>
      <c r="AM14" s="1175"/>
      <c r="AN14" s="1176"/>
      <c r="AO14" s="315">
        <v>71177</v>
      </c>
      <c r="AP14" s="315">
        <v>7469</v>
      </c>
      <c r="AQ14" s="316">
        <v>6581</v>
      </c>
      <c r="AR14" s="317">
        <v>13.5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523</v>
      </c>
      <c r="AL15" s="1175"/>
      <c r="AM15" s="1175"/>
      <c r="AN15" s="1176"/>
      <c r="AO15" s="315">
        <v>26472</v>
      </c>
      <c r="AP15" s="315">
        <v>2778</v>
      </c>
      <c r="AQ15" s="316">
        <v>3467</v>
      </c>
      <c r="AR15" s="317">
        <v>-19.899999999999999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524</v>
      </c>
      <c r="AL16" s="1178"/>
      <c r="AM16" s="1178"/>
      <c r="AN16" s="1179"/>
      <c r="AO16" s="315">
        <v>-111757</v>
      </c>
      <c r="AP16" s="315">
        <v>-11727</v>
      </c>
      <c r="AQ16" s="316">
        <v>-13853</v>
      </c>
      <c r="AR16" s="317">
        <v>-15.3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186</v>
      </c>
      <c r="AL17" s="1178"/>
      <c r="AM17" s="1178"/>
      <c r="AN17" s="1179"/>
      <c r="AO17" s="315">
        <v>1473135</v>
      </c>
      <c r="AP17" s="315">
        <v>154579</v>
      </c>
      <c r="AQ17" s="316">
        <v>177914</v>
      </c>
      <c r="AR17" s="317">
        <v>-13.1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526</v>
      </c>
      <c r="AP20" s="323" t="s">
        <v>527</v>
      </c>
      <c r="AQ20" s="324" t="s">
        <v>528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529</v>
      </c>
      <c r="AL21" s="1170"/>
      <c r="AM21" s="1170"/>
      <c r="AN21" s="1171"/>
      <c r="AO21" s="327">
        <v>14.48</v>
      </c>
      <c r="AP21" s="328">
        <v>15.77</v>
      </c>
      <c r="AQ21" s="329">
        <v>-1.29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530</v>
      </c>
      <c r="AL22" s="1170"/>
      <c r="AM22" s="1170"/>
      <c r="AN22" s="1171"/>
      <c r="AO22" s="332">
        <v>99.5</v>
      </c>
      <c r="AP22" s="333">
        <v>96</v>
      </c>
      <c r="AQ22" s="334">
        <v>3.5</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511</v>
      </c>
      <c r="AP30" s="303"/>
      <c r="AQ30" s="304" t="s">
        <v>512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513</v>
      </c>
      <c r="AQ31" s="310" t="s">
        <v>514</v>
      </c>
      <c r="AR31" s="311" t="s">
        <v>515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534</v>
      </c>
      <c r="AL32" s="1186"/>
      <c r="AM32" s="1186"/>
      <c r="AN32" s="1187"/>
      <c r="AO32" s="342">
        <v>771856</v>
      </c>
      <c r="AP32" s="342">
        <v>80992</v>
      </c>
      <c r="AQ32" s="343">
        <v>107318</v>
      </c>
      <c r="AR32" s="344">
        <v>-24.5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535</v>
      </c>
      <c r="AL33" s="1186"/>
      <c r="AM33" s="1186"/>
      <c r="AN33" s="1187"/>
      <c r="AO33" s="342" t="s">
        <v>520</v>
      </c>
      <c r="AP33" s="342" t="s">
        <v>520</v>
      </c>
      <c r="AQ33" s="343">
        <v>192</v>
      </c>
      <c r="AR33" s="344" t="s">
        <v>520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536</v>
      </c>
      <c r="AL34" s="1186"/>
      <c r="AM34" s="1186"/>
      <c r="AN34" s="1187"/>
      <c r="AO34" s="342" t="s">
        <v>520</v>
      </c>
      <c r="AP34" s="342" t="s">
        <v>520</v>
      </c>
      <c r="AQ34" s="343">
        <v>281</v>
      </c>
      <c r="AR34" s="344" t="s">
        <v>520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537</v>
      </c>
      <c r="AL35" s="1186"/>
      <c r="AM35" s="1186"/>
      <c r="AN35" s="1187"/>
      <c r="AO35" s="342">
        <v>1631</v>
      </c>
      <c r="AP35" s="342">
        <v>171</v>
      </c>
      <c r="AQ35" s="343">
        <v>22732</v>
      </c>
      <c r="AR35" s="344">
        <v>-99.2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538</v>
      </c>
      <c r="AL36" s="1186"/>
      <c r="AM36" s="1186"/>
      <c r="AN36" s="1187"/>
      <c r="AO36" s="342">
        <v>28375</v>
      </c>
      <c r="AP36" s="342">
        <v>2977</v>
      </c>
      <c r="AQ36" s="343">
        <v>3735</v>
      </c>
      <c r="AR36" s="344">
        <v>-20.3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539</v>
      </c>
      <c r="AL37" s="1186"/>
      <c r="AM37" s="1186"/>
      <c r="AN37" s="1187"/>
      <c r="AO37" s="342" t="s">
        <v>520</v>
      </c>
      <c r="AP37" s="342" t="s">
        <v>520</v>
      </c>
      <c r="AQ37" s="343">
        <v>1596</v>
      </c>
      <c r="AR37" s="344" t="s">
        <v>520</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540</v>
      </c>
      <c r="AL38" s="1189"/>
      <c r="AM38" s="1189"/>
      <c r="AN38" s="1190"/>
      <c r="AO38" s="345" t="s">
        <v>520</v>
      </c>
      <c r="AP38" s="345" t="s">
        <v>520</v>
      </c>
      <c r="AQ38" s="346">
        <v>19</v>
      </c>
      <c r="AR38" s="334" t="s">
        <v>520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541</v>
      </c>
      <c r="AL39" s="1189"/>
      <c r="AM39" s="1189"/>
      <c r="AN39" s="1190"/>
      <c r="AO39" s="342">
        <v>-21637</v>
      </c>
      <c r="AP39" s="342">
        <v>-2270</v>
      </c>
      <c r="AQ39" s="343">
        <v>-5126</v>
      </c>
      <c r="AR39" s="344">
        <v>-55.7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542</v>
      </c>
      <c r="AL40" s="1186"/>
      <c r="AM40" s="1186"/>
      <c r="AN40" s="1187"/>
      <c r="AO40" s="342">
        <v>-562626</v>
      </c>
      <c r="AP40" s="342">
        <v>-59037</v>
      </c>
      <c r="AQ40" s="343">
        <v>-92432</v>
      </c>
      <c r="AR40" s="344">
        <v>-36.1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297</v>
      </c>
      <c r="AL41" s="1192"/>
      <c r="AM41" s="1192"/>
      <c r="AN41" s="1193"/>
      <c r="AO41" s="342">
        <v>217599</v>
      </c>
      <c r="AP41" s="342">
        <v>22833</v>
      </c>
      <c r="AQ41" s="343">
        <v>38314</v>
      </c>
      <c r="AR41" s="344">
        <v>-40.4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511</v>
      </c>
      <c r="AN49" s="1182" t="s">
        <v>546</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547</v>
      </c>
      <c r="AO50" s="359" t="s">
        <v>548</v>
      </c>
      <c r="AP50" s="360" t="s">
        <v>549</v>
      </c>
      <c r="AQ50" s="361" t="s">
        <v>550</v>
      </c>
      <c r="AR50" s="362" t="s">
        <v>551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552</v>
      </c>
      <c r="AL51" s="355"/>
      <c r="AM51" s="363">
        <v>1531240</v>
      </c>
      <c r="AN51" s="364">
        <v>148968</v>
      </c>
      <c r="AO51" s="365">
        <v>47</v>
      </c>
      <c r="AP51" s="366">
        <v>132212</v>
      </c>
      <c r="AQ51" s="367">
        <v>-3.2</v>
      </c>
      <c r="AR51" s="368">
        <v>50.2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553</v>
      </c>
      <c r="AM52" s="371">
        <v>1043274</v>
      </c>
      <c r="AN52" s="372">
        <v>101496</v>
      </c>
      <c r="AO52" s="373">
        <v>100.1</v>
      </c>
      <c r="AP52" s="374">
        <v>67114</v>
      </c>
      <c r="AQ52" s="375">
        <v>12.5</v>
      </c>
      <c r="AR52" s="376">
        <v>87.6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554</v>
      </c>
      <c r="AL53" s="355"/>
      <c r="AM53" s="363">
        <v>1898906</v>
      </c>
      <c r="AN53" s="364">
        <v>188029</v>
      </c>
      <c r="AO53" s="365">
        <v>26.2</v>
      </c>
      <c r="AP53" s="366">
        <v>162193</v>
      </c>
      <c r="AQ53" s="367">
        <v>22.7</v>
      </c>
      <c r="AR53" s="368">
        <v>3.5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553</v>
      </c>
      <c r="AM54" s="371">
        <v>1591558</v>
      </c>
      <c r="AN54" s="372">
        <v>157596</v>
      </c>
      <c r="AO54" s="373">
        <v>55.3</v>
      </c>
      <c r="AP54" s="374">
        <v>79985</v>
      </c>
      <c r="AQ54" s="375">
        <v>19.2</v>
      </c>
      <c r="AR54" s="376">
        <v>36.1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555</v>
      </c>
      <c r="AL55" s="355"/>
      <c r="AM55" s="363">
        <v>1356799</v>
      </c>
      <c r="AN55" s="364">
        <v>136954</v>
      </c>
      <c r="AO55" s="365">
        <v>-27.2</v>
      </c>
      <c r="AP55" s="366">
        <v>168868</v>
      </c>
      <c r="AQ55" s="367">
        <v>4.0999999999999996</v>
      </c>
      <c r="AR55" s="368">
        <v>-31.3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553</v>
      </c>
      <c r="AM56" s="371">
        <v>757680</v>
      </c>
      <c r="AN56" s="372">
        <v>76479</v>
      </c>
      <c r="AO56" s="373">
        <v>-51.5</v>
      </c>
      <c r="AP56" s="374">
        <v>79360</v>
      </c>
      <c r="AQ56" s="375">
        <v>-0.8</v>
      </c>
      <c r="AR56" s="376">
        <v>-50.7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556</v>
      </c>
      <c r="AL57" s="355"/>
      <c r="AM57" s="363">
        <v>1185128</v>
      </c>
      <c r="AN57" s="364">
        <v>121952</v>
      </c>
      <c r="AO57" s="365">
        <v>-11</v>
      </c>
      <c r="AP57" s="366">
        <v>202870</v>
      </c>
      <c r="AQ57" s="367">
        <v>20.100000000000001</v>
      </c>
      <c r="AR57" s="368">
        <v>-31.1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553</v>
      </c>
      <c r="AM58" s="371">
        <v>693647</v>
      </c>
      <c r="AN58" s="372">
        <v>71378</v>
      </c>
      <c r="AO58" s="373">
        <v>-6.7</v>
      </c>
      <c r="AP58" s="374">
        <v>79735</v>
      </c>
      <c r="AQ58" s="375">
        <v>0.5</v>
      </c>
      <c r="AR58" s="376">
        <v>-7.2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557</v>
      </c>
      <c r="AL59" s="355"/>
      <c r="AM59" s="363">
        <v>1232607</v>
      </c>
      <c r="AN59" s="364">
        <v>129340</v>
      </c>
      <c r="AO59" s="365">
        <v>6.1</v>
      </c>
      <c r="AP59" s="366">
        <v>167497</v>
      </c>
      <c r="AQ59" s="367">
        <v>-17.399999999999999</v>
      </c>
      <c r="AR59" s="368">
        <v>23.5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553</v>
      </c>
      <c r="AM60" s="371">
        <v>892843</v>
      </c>
      <c r="AN60" s="372">
        <v>93688</v>
      </c>
      <c r="AO60" s="373">
        <v>31.3</v>
      </c>
      <c r="AP60" s="374">
        <v>82571</v>
      </c>
      <c r="AQ60" s="375">
        <v>3.6</v>
      </c>
      <c r="AR60" s="376">
        <v>27.7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558</v>
      </c>
      <c r="AL61" s="377"/>
      <c r="AM61" s="378">
        <v>1440936</v>
      </c>
      <c r="AN61" s="379">
        <v>145049</v>
      </c>
      <c r="AO61" s="380">
        <v>8.1999999999999993</v>
      </c>
      <c r="AP61" s="381">
        <v>166728</v>
      </c>
      <c r="AQ61" s="382">
        <v>5.3</v>
      </c>
      <c r="AR61" s="368">
        <v>2.9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553</v>
      </c>
      <c r="AM62" s="371">
        <v>995800</v>
      </c>
      <c r="AN62" s="372">
        <v>100127</v>
      </c>
      <c r="AO62" s="373">
        <v>25.7</v>
      </c>
      <c r="AP62" s="374">
        <v>77753</v>
      </c>
      <c r="AQ62" s="375">
        <v>7</v>
      </c>
      <c r="AR62" s="376">
        <v>18.7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0YglpzF1Vax+eK0auGTdgkPg5d4DaoXcOW1CajWfd2jjTDNDSsz3KufbITI5jXLSs4D2N77rMuJ8ICTJt2fbOg==" saltValue="Zr7i9QPK3wK8At1W+89Tz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2" zoomScale="70" zoomScaleNormal="70" zoomScaleSheetLayoutView="55" workbookViewId="0">
      <selection activeCell="DF50" sqref="DF50"/>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N/HYth02uTQv3P2+URf5zVViHHcfXtxhIb1b0zrQkph9VDX3GjV1fgu3gPE8fDegZitd5JQJUfAwIAl3bPGqg==" saltValue="WuHMTZN3Jp18GiQhRNTyc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C81" zoomScale="70" zoomScaleNormal="70" zoomScaleSheetLayoutView="55" workbookViewId="0">
      <selection activeCell="DF50" sqref="DF50"/>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cWGu70pXkdMTE4VlVd1xewIsm8W7oDIkjTkXhwodCaQho2Q9RfwtFGCZMcRgLdqtr3ye2jmQaidh7nN4SLt8Q==" saltValue="Y8P6kEQ31AG3RI0eNN7Q1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4" zoomScale="70" zoomScaleNormal="70" zoomScaleSheetLayoutView="100" workbookViewId="0">
      <selection activeCell="DF50" sqref="DF5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94" t="s">
        <v>3</v>
      </c>
      <c r="D47" s="1194"/>
      <c r="E47" s="1195"/>
      <c r="F47" s="11">
        <v>30.08</v>
      </c>
      <c r="G47" s="12">
        <v>30.95</v>
      </c>
      <c r="H47" s="12">
        <v>35.76</v>
      </c>
      <c r="I47" s="12">
        <v>32.950000000000003</v>
      </c>
      <c r="J47" s="13">
        <v>30.12</v>
      </c>
    </row>
    <row r="48" spans="2:10" ht="57.75" customHeight="1" x14ac:dyDescent="0.15">
      <c r="B48" s="14"/>
      <c r="C48" s="1196" t="s">
        <v>4</v>
      </c>
      <c r="D48" s="1196"/>
      <c r="E48" s="1197"/>
      <c r="F48" s="15">
        <v>8.58</v>
      </c>
      <c r="G48" s="16">
        <v>9.1199999999999992</v>
      </c>
      <c r="H48" s="16">
        <v>9.36</v>
      </c>
      <c r="I48" s="16">
        <v>10.27</v>
      </c>
      <c r="J48" s="17">
        <v>9.1199999999999992</v>
      </c>
    </row>
    <row r="49" spans="2:10" ht="57.75" customHeight="1" thickBot="1" x14ac:dyDescent="0.2">
      <c r="B49" s="18"/>
      <c r="C49" s="1198" t="s">
        <v>5</v>
      </c>
      <c r="D49" s="1198"/>
      <c r="E49" s="1199"/>
      <c r="F49" s="19" t="s">
        <v>567</v>
      </c>
      <c r="G49" s="20" t="s">
        <v>568</v>
      </c>
      <c r="H49" s="20">
        <v>0.19</v>
      </c>
      <c r="I49" s="20" t="s">
        <v>569</v>
      </c>
      <c r="J49" s="21" t="s">
        <v>570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f2stSWhIew2FqFd1VcJBAMlD5SdWCd1ndmeFcbB7sTHG2kmnEPgvaMkYsPmkMY5OXaqgJgutxOOAE05TyXVKw==" saltValue="2p9bURNDFCLayX1yUh5G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2020-03-23T04:27:38Z</cp:lastPrinted>
  <dcterms:created xsi:type="dcterms:W3CDTF">2020-02-10T06:21:14Z</dcterms:created>
  <dcterms:modified xsi:type="dcterms:W3CDTF">2020-09-25T04:58:59Z</dcterms:modified>
  <cp:category/>
</cp:coreProperties>
</file>