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元年度\決算統計\01普通会計\H29財政状況資料集\06 各市町村資料集\10月公表分(2回目)\★公表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40" i="10" l="1"/>
  <c r="BG39" i="10"/>
  <c r="BG38" i="10"/>
  <c r="BG37" i="10"/>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W35" i="10"/>
  <c r="BW36" i="10" s="1"/>
  <c r="BW37" i="10" s="1"/>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<sst xmlns="http://schemas.openxmlformats.org/spreadsheetml/2006/main" count="1059" uniqueCount="626">
  <si>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</si>
  <si>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</si>
  <si>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</si>
  <si>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</si>
  <si>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</si>
  <si>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</si>
  <si>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</si>
  <si>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</si>
  <si>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</si>
  <si>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</si>
  <si>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</si>
  <si>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</si>
  <si>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</si>
  <si>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</si>
  <si>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</si>
  <si>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</si>
  <si>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</si>
  <si>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</si>
  <si>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</si>
  <si>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</si>
  <si>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</si>
  <si>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</si>
  <si>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</si>
  <si>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</si>
  <si>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</si>
  <si>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</si>
  <si>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</si>
  <si>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</si>
  <si>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</si>
  <si>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</si>
  <si>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</si>
  <si>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</si>
  <si>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</si>
  <si>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</si>
  <si>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</si>
  <si>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</si>
  <si>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</si>
  <si>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</si>
  <si>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</si>
  <si>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</si>
  <si>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</si>
  <si>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</si>
  <si>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</si>
  <si>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</si>
  <si>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</si>
  <si>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</si>
  <si>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</si>
  <si>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</si>
  <si>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</si>
  <si>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</si>
  <si>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</si>
  <si>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</si>
  <si>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</si>
  <si>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</si>
  <si>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</si>
  <si>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</si>
  <si>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</si>
  <si>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</si>
  <si>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</si>
  <si>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</si>
  <si>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</si>
  <si>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</si>
  <si>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</si>
  <si>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</si>
  <si>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</si>
  <si>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</si>
  <si>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</si>
  <si>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</si>
  <si>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</si>
  <si>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</si>
  <si>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</si>
  <si>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</si>
  <si>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</si>
  <si>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</si>
  <si>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</si>
  <si>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</si>
  <si>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</si>
  <si>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</si>
  <si>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</si>
  <si>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</si>
  <si>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</si>
  <si>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</si>
  <si>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</si>
  <si>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</si>
  <si>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</si>
  <si>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</si>
  <si>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</si>
  <si>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</si>
  <si>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</si>
  <si>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</si>
  <si>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</si>
  <si>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</si>
  <si>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臼杵市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</si>
  <si>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</si>
  <si>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</si>
  <si>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</si>
  <si>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</si>
  <si>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</si>
  <si>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</si>
  <si>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</si>
  <si>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</si>
  <si>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</si>
  <si>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</si>
  <si>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</si>
  <si>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</si>
  <si>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</si>
  <si>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</si>
  <si>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</si>
  <si>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</si>
  <si>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</si>
  <si>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</si>
  <si>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</si>
  <si>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</si>
  <si>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</si>
  <si>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</si>
  <si>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</si>
  <si>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</si>
  <si>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</si>
  <si>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</si>
  <si>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</si>
  <si>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</si>
  <si>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</si>
  <si>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</si>
  <si>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</si>
  <si>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</si>
  <si>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</si>
  <si>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</si>
  <si>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</si>
  <si>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</si>
  <si>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</si>
  <si>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</si>
  <si>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</si>
  <si>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</si>
  <si>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</si>
  <si>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</si>
  <si>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</si>
  <si>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</si>
  <si>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</si>
  <si>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</si>
  <si>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</si>
  <si>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</si>
  <si>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</si>
  <si>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</si>
  <si>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</si>
  <si>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</si>
  <si>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</si>
  <si>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</si>
  <si>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</si>
  <si>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</si>
  <si>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</si>
  <si>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</si>
  <si>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</si>
  <si>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</si>
  <si>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</si>
  <si>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</si>
  <si>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</si>
  <si>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</si>
  <si>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</si>
  <si>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</si>
  <si>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</si>
  <si>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</si>
  <si>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</si>
  <si>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</si>
  <si>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</si>
  <si>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</si>
  <si>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</si>
  <si>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</si>
  <si>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</si>
  <si>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</si>
  <si>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</si>
  <si>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</si>
  <si>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</si>
  <si>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</si>
  <si>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</si>
  <si>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</si>
  <si>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</si>
  <si>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</si>
  <si>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</si>
  <si>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</si>
  <si>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</si>
  <si>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</si>
  <si>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</si>
  <si>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</si>
  <si>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</si>
  <si>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</si>
  <si>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</si>
  <si>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</si>
  <si>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</si>
  <si>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</si>
  <si>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</si>
  <si>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</si>
  <si>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</si>
  <si>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</si>
  <si>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</si>
  <si>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</si>
  <si>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</si>
  <si>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</si>
  <si>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</si>
  <si>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</si>
  <si>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</si>
  <si>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</si>
  <si>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</si>
  <si>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</si>
  <si>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</si>
  <si>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</si>
  <si>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大分県臼杵市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</si>
  <si>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</si>
  <si>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</si>
  <si>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</si>
  <si>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</si>
  <si>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</si>
  <si>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</si>
  <si>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</si>
  <si>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</si>
  <si>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</si>
  <si>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</si>
  <si>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</si>
  <si>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</si>
  <si>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</si>
  <si>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</si>
  <si>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</si>
  <si>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</si>
  <si>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</si>
  <si>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</si>
  <si>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</si>
  <si>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</si>
  <si>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</si>
  <si>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</si>
  <si>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</si>
  <si>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</si>
  <si>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</si>
  <si>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</si>
  <si>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</si>
  <si>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</si>
  <si>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</si>
  <si>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</si>
  <si>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</si>
  <si>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</si>
  <si>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</si>
  <si>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</si>
  <si>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</si>
  <si>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</si>
  <si>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</si>
  <si>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</si>
  <si>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</si>
  <si>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</si>
  <si>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</si>
  <si>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</si>
  <si>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</si>
  <si>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</si>
  <si>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</si>
  <si>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</si>
  <si>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</si>
  <si>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</si>
  <si>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</si>
  <si>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</si>
  <si>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</si>
  <si>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</si>
  <si>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</si>
  <si>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</si>
  <si>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</si>
  <si>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</si>
  <si>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</si>
  <si>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</si>
  <si>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</si>
  <si>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</si>
  <si>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</si>
  <si>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</si>
  <si>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</si>
  <si>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</si>
  <si>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</si>
  <si>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</si>
  <si>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</si>
  <si>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</si>
  <si>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</si>
  <si>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</si>
  <si>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</si>
  <si>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</si>
  <si>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</si>
  <si>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</si>
  <si>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</si>
  <si>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</si>
  <si>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</si>
  <si>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</si>
  <si>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</si>
  <si>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</si>
  <si>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</si>
  <si>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</si>
  <si>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</si>
  <si>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</si>
  <si>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</si>
  <si>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</si>
  <si>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</si>
  <si>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</si>
  <si>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</si>
  <si>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</si>
  <si>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</si>
  <si>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</si>
  <si>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</si>
  <si>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</si>
  <si>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</si>
  <si>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</si>
  <si>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</si>
  <si>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</si>
  <si>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</si>
  <si>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</si>
  <si>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</si>
  <si>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</si>
  <si>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</si>
  <si>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</si>
  <si>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</si>
  <si>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</si>
  <si>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</si>
  <si>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</si>
  <si>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</si>
  <si>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</si>
  <si>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</si>
  <si>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</si>
  <si>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</si>
  <si>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</si>
  <si>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</si>
  <si>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</si>
  <si>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</si>
  <si>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</si>
  <si>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</si>
  <si>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</si>
  <si>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</si>
  <si>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</si>
  <si>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</si>
  <si>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</si>
  <si>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</si>
  <si>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</si>
  <si>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</si>
  <si>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</si>
  <si>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</si>
  <si>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</si>
  <si>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</si>
  <si>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</si>
  <si>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</si>
  <si>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</si>
  <si>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</si>
  <si>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</si>
  <si>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</si>
  <si>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</si>
  <si>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</si>
  <si>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</si>
  <si>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</si>
  <si>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</si>
  <si>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</si>
  <si>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</si>
  <si>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</si>
  <si>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</si>
  <si>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</si>
  <si>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</si>
  <si>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</si>
  <si>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</si>
  <si>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大分県臼杵市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</si>
  <si>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</si>
  <si>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</si>
  <si>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</si>
  <si>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</si>
  <si>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</si>
  <si>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</si>
  <si>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</si>
  <si>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</si>
  <si>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</si>
  <si>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</si>
  <si>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</si>
  <si>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</si>
  <si>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</si>
  <si>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</si>
  <si>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</si>
  <si>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</si>
  <si>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</si>
  <si>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</si>
  <si>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</si>
  <si>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</si>
  <si>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</si>
  <si>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</si>
  <si>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</si>
  <si>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</si>
  <si>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</si>
  <si>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</si>
  <si>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</si>
  <si>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</si>
  <si>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</si>
  <si>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</si>
  <si>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</si>
  <si>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</si>
  <si>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</si>
  <si>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</si>
  <si>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</si>
  <si>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</si>
  <si>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</si>
  <si>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</si>
  <si>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</si>
  <si>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</si>
  <si>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</si>
  <si>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</si>
  <si>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法非適用企業</t>
    <phoneticPr fontId="5"/>
  </si>
  <si>
    <t>特定環境保全公共下水道事業特別会計</t>
    <phoneticPr fontId="5"/>
  </si>
  <si>
    <t>法非適用企業</t>
    <phoneticPr fontId="5"/>
  </si>
  <si>
    <t>農業集落排水事業特別会計</t>
    <phoneticPr fontId="5"/>
  </si>
  <si>
    <t>漁業集落排水事業特別会計</t>
    <phoneticPr fontId="5"/>
  </si>
  <si>
    <t>浄化槽整備推進事業特別会計</t>
    <phoneticPr fontId="5"/>
  </si>
  <si>
    <t>法非適用企業</t>
    <phoneticPr fontId="5"/>
  </si>
  <si>
    <t>臼杵石仏特別会計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</si>
  <si>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</si>
  <si>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</si>
  <si>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</si>
  <si>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</si>
  <si>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</si>
  <si>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</si>
  <si>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</si>
  <si>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</si>
  <si>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</si>
  <si>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</si>
  <si>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</si>
  <si>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</si>
  <si>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</si>
  <si>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</si>
  <si>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</si>
  <si>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</si>
  <si>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</si>
  <si>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</si>
  <si>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</si>
  <si>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</si>
  <si>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</si>
  <si>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</si>
  <si>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</si>
  <si>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</si>
  <si>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</si>
  <si>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</si>
  <si>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</si>
  <si>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</si>
  <si>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</si>
  <si>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</si>
  <si>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</si>
  <si>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</si>
  <si>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</si>
  <si>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</si>
  <si>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</si>
  <si>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</si>
  <si>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</si>
  <si>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</si>
  <si>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</si>
  <si>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</si>
  <si>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</si>
  <si>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</si>
  <si>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</si>
  <si>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</si>
  <si>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</si>
  <si>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</si>
  <si>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</si>
  <si>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</si>
  <si>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</si>
  <si>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</si>
  <si>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</si>
  <si>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</si>
  <si>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</si>
  <si>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</si>
  <si>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</si>
  <si>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</si>
  <si>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</si>
  <si>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</si>
  <si>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</si>
  <si>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</si>
  <si>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</si>
  <si>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</si>
  <si>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</si>
  <si>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</si>
  <si>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</si>
  <si>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</si>
  <si>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</si>
  <si>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</si>
  <si>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</si>
  <si>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</si>
  <si>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</si>
  <si>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</si>
  <si>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</si>
  <si>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特定環境保全公共下水道事業特別会計</t>
    <phoneticPr fontId="5"/>
  </si>
  <si>
    <t>-</t>
    <phoneticPr fontId="5"/>
  </si>
  <si>
    <t>(Ｆ)</t>
    <phoneticPr fontId="5"/>
  </si>
  <si>
    <t>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</si>
  <si>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</si>
  <si>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</si>
  <si>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</si>
  <si>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</si>
  <si>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</si>
  <si>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</si>
  <si>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</si>
  <si>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t>
    <phoneticPr fontId="5"/>
  </si>
  <si>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</si>
  <si>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</si>
  <si>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</si>
  <si>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</si>
  <si>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</si>
  <si>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</si>
  <si>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</si>
  <si>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</si>
  <si>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</si>
  <si>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</si>
  <si>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</si>
  <si>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</si>
  <si>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</si>
  <si>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</si>
  <si>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</si>
  <si>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</si>
  <si>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</si>
  <si>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</si>
  <si>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</si>
  <si>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</si>
  <si>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</si>
  <si>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</si>
  <si>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</si>
  <si>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</si>
  <si>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</si>
  <si>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</si>
  <si>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</si>
  <si>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</si>
  <si>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</si>
  <si>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</si>
  <si>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</si>
  <si>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</si>
  <si>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</si>
  <si>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</si>
  <si>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</si>
  <si>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</si>
  <si>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</si>
  <si>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</si>
  <si>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</si>
  <si>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</si>
  <si>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</si>
  <si>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</si>
  <si>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</si>
  <si>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</si>
  <si>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</si>
  <si>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</si>
  <si>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</si>
  <si>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</si>
  <si>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</si>
  <si>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</si>
  <si>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</si>
  <si>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</si>
  <si>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</si>
  <si>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</si>
  <si>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</si>
  <si>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</si>
  <si>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</si>
  <si>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</si>
  <si>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</si>
  <si>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</si>
  <si>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</si>
  <si>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</si>
  <si>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</si>
  <si>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</si>
  <si>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</si>
  <si>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</si>
  <si>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</si>
  <si>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</si>
  <si>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</si>
  <si>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</si>
  <si>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</si>
  <si>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</si>
  <si>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</si>
  <si>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</si>
  <si>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</si>
  <si>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</si>
  <si>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</si>
  <si>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</si>
  <si>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</si>
  <si>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3.14</t>
  </si>
  <si>
    <t>国民健康保険特別会計</t>
  </si>
  <si>
    <t>一般会計</t>
  </si>
  <si>
    <t>水道事業会計</t>
  </si>
  <si>
    <t>介護保険特別会計</t>
  </si>
  <si>
    <t>公共下水道事業特別会計</t>
  </si>
  <si>
    <t>臼杵石仏特別会計</t>
  </si>
  <si>
    <t>特定環境保全公共下水道事業特別会計</t>
  </si>
  <si>
    <t>後期高齢者医療特別会計</t>
  </si>
  <si>
    <t>その他会計（赤字）</t>
  </si>
  <si>
    <t>その他会計（黒字）</t>
  </si>
  <si>
    <t>-</t>
    <phoneticPr fontId="2"/>
  </si>
  <si>
    <t>-</t>
    <phoneticPr fontId="2"/>
  </si>
  <si>
    <t>-</t>
    <phoneticPr fontId="2"/>
  </si>
  <si>
    <t>-</t>
    <phoneticPr fontId="2"/>
  </si>
  <si>
    <t>基金から886百万円繰入</t>
    <rPh sb="0" eb="2">
      <t>キキン</t>
    </rPh>
    <rPh sb="7" eb="10">
      <t>ヒャクマンエン</t>
    </rPh>
    <rPh sb="10" eb="12">
      <t>クリイレ</t>
    </rPh>
    <phoneticPr fontId="2"/>
  </si>
  <si>
    <t>基金から10百万円繰入</t>
    <rPh sb="0" eb="2">
      <t>キキン</t>
    </rPh>
    <rPh sb="6" eb="9">
      <t>ヒャクマンエン</t>
    </rPh>
    <rPh sb="9" eb="11">
      <t>クリイレ</t>
    </rPh>
    <phoneticPr fontId="2"/>
  </si>
  <si>
    <t>臼津広域連合</t>
    <rPh sb="0" eb="2">
      <t>キュウシン</t>
    </rPh>
    <rPh sb="2" eb="4">
      <t>コウイキ</t>
    </rPh>
    <rPh sb="4" eb="6">
      <t>レンゴウ</t>
    </rPh>
    <phoneticPr fontId="2"/>
  </si>
  <si>
    <t>大分県市町村会館管理組合</t>
    <rPh sb="0" eb="3">
      <t>オオイタケン</t>
    </rPh>
    <rPh sb="3" eb="6">
      <t>シチョウソン</t>
    </rPh>
    <rPh sb="6" eb="8">
      <t>カイカン</t>
    </rPh>
    <rPh sb="8" eb="10">
      <t>カンリ</t>
    </rPh>
    <rPh sb="10" eb="12">
      <t>クミアイ</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</si>
  <si>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</si>
  <si>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</si>
  <si>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</si>
  <si>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t>
    <phoneticPr fontId="2"/>
  </si>
  <si>
    <t>-</t>
    <phoneticPr fontId="2"/>
  </si>
  <si>
    <t>-</t>
    <phoneticPr fontId="2"/>
  </si>
  <si>
    <t>基金から2百万円繰入</t>
    <rPh sb="0" eb="2">
      <t>キキン</t>
    </rPh>
    <rPh sb="5" eb="10">
      <t>ヒャクマンエンクリイレ</t>
    </rPh>
    <phoneticPr fontId="2"/>
  </si>
  <si>
    <t>-</t>
    <phoneticPr fontId="2"/>
  </si>
  <si>
    <t>-</t>
    <phoneticPr fontId="2"/>
  </si>
  <si>
    <t>-</t>
    <phoneticPr fontId="2"/>
  </si>
  <si>
    <t>-</t>
    <phoneticPr fontId="2"/>
  </si>
  <si>
    <t>基金から27百万円繰入</t>
    <rPh sb="0" eb="2">
      <t>キキン</t>
    </rPh>
    <rPh sb="6" eb="11">
      <t>ヒャクマンエンクリイレ</t>
    </rPh>
    <phoneticPr fontId="2"/>
  </si>
  <si>
    <t>-</t>
    <phoneticPr fontId="2"/>
  </si>
  <si>
    <t>基金からの繰入なし</t>
    <rPh sb="0" eb="2">
      <t>キキン</t>
    </rPh>
    <rPh sb="5" eb="7">
      <t>クリイレ</t>
    </rPh>
    <phoneticPr fontId="2"/>
  </si>
  <si>
    <t>臼杵市環境保全型農林振興公社</t>
    <rPh sb="0" eb="3">
      <t>ウスキシ</t>
    </rPh>
    <rPh sb="3" eb="5">
      <t>カンキョウ</t>
    </rPh>
    <rPh sb="5" eb="7">
      <t>ホゼン</t>
    </rPh>
    <rPh sb="7" eb="8">
      <t>ガタ</t>
    </rPh>
    <rPh sb="8" eb="10">
      <t>ノウリン</t>
    </rPh>
    <rPh sb="10" eb="12">
      <t>シンコウ</t>
    </rPh>
    <rPh sb="12" eb="14">
      <t>コウシャ</t>
    </rPh>
    <phoneticPr fontId="2"/>
  </si>
  <si>
    <t>-</t>
    <phoneticPr fontId="2"/>
  </si>
  <si>
    <t>-</t>
    <phoneticPr fontId="2"/>
  </si>
  <si>
    <t>-</t>
    <phoneticPr fontId="2"/>
  </si>
  <si>
    <t>市有施設整備基金</t>
    <rPh sb="0" eb="2">
      <t>シユウ</t>
    </rPh>
    <rPh sb="2" eb="4">
      <t>シセツ</t>
    </rPh>
    <rPh sb="4" eb="6">
      <t>セイビ</t>
    </rPh>
    <rPh sb="6" eb="8">
      <t>キキン</t>
    </rPh>
    <phoneticPr fontId="11"/>
  </si>
  <si>
    <t>庁舎建設基金</t>
    <rPh sb="0" eb="2">
      <t>チョウシャ</t>
    </rPh>
    <rPh sb="2" eb="4">
      <t>ケンセツ</t>
    </rPh>
    <rPh sb="4" eb="6">
      <t>キキン</t>
    </rPh>
    <phoneticPr fontId="11"/>
  </si>
  <si>
    <t>退職手当基金</t>
    <rPh sb="0" eb="2">
      <t>タイショク</t>
    </rPh>
    <rPh sb="2" eb="4">
      <t>テアテ</t>
    </rPh>
    <rPh sb="4" eb="6">
      <t>キキン</t>
    </rPh>
    <phoneticPr fontId="11"/>
  </si>
  <si>
    <t>ふるさと活勢事業基金</t>
    <rPh sb="4" eb="5">
      <t>カツ</t>
    </rPh>
    <rPh sb="5" eb="6">
      <t>ゼイ</t>
    </rPh>
    <rPh sb="6" eb="8">
      <t>ジギョウ</t>
    </rPh>
    <rPh sb="8" eb="10">
      <t>キキン</t>
    </rPh>
    <phoneticPr fontId="11"/>
  </si>
  <si>
    <t>合併振興基金</t>
    <rPh sb="0" eb="2">
      <t>ガッペイ</t>
    </rPh>
    <rPh sb="2" eb="4">
      <t>シンコウ</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</si>
  <si>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</si>
  <si>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</si>
  <si>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</si>
  <si>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公営企業債等繰入見込額の減少や地方債現在高の減少により、将来負担比率は改善傾向にあるが、過去に取得した固定資産の減価償却費が投資的経費を上回っているため、有形固定資産減価償却率が悪化傾向にあり、類似団体と比較しても高い水準となっている。
今後も公共施設等総合管理計画に基づき、個別施設計画の策定を進め、公共施設の在り方と将来負担額のバランスを考えながら、後年度に過度な財政負担がかからないよう財政運営に取り組む。</t>
    <rPh sb="0" eb="2">
      <t>コウエイ</t>
    </rPh>
    <rPh sb="2" eb="4">
      <t>キギョウ</t>
    </rPh>
    <rPh sb="4" eb="5">
      <t>サイ</t>
    </rPh>
    <rPh sb="5" eb="6">
      <t>ナド</t>
    </rPh>
    <rPh sb="6" eb="8">
      <t>クリイレ</t>
    </rPh>
    <rPh sb="8" eb="10">
      <t>ミコミ</t>
    </rPh>
    <rPh sb="10" eb="11">
      <t>ガク</t>
    </rPh>
    <rPh sb="12" eb="14">
      <t>ゲンショウ</t>
    </rPh>
    <rPh sb="15" eb="17">
      <t>チホウ</t>
    </rPh>
    <rPh sb="17" eb="18">
      <t>サイ</t>
    </rPh>
    <rPh sb="18" eb="20">
      <t>ゲンザイ</t>
    </rPh>
    <rPh sb="20" eb="21">
      <t>ダカ</t>
    </rPh>
    <rPh sb="22" eb="24">
      <t>ゲンショウ</t>
    </rPh>
    <rPh sb="28" eb="30">
      <t>ショウライ</t>
    </rPh>
    <rPh sb="30" eb="32">
      <t>フタン</t>
    </rPh>
    <rPh sb="32" eb="34">
      <t>ヒリツ</t>
    </rPh>
    <rPh sb="35" eb="37">
      <t>カイゼン</t>
    </rPh>
    <rPh sb="37" eb="39">
      <t>ケイコウ</t>
    </rPh>
    <rPh sb="44" eb="46">
      <t>カコ</t>
    </rPh>
    <rPh sb="47" eb="49">
      <t>シュトク</t>
    </rPh>
    <rPh sb="51" eb="53">
      <t>コテイ</t>
    </rPh>
    <rPh sb="53" eb="55">
      <t>シサン</t>
    </rPh>
    <rPh sb="56" eb="58">
      <t>ゲンカ</t>
    </rPh>
    <rPh sb="58" eb="60">
      <t>ショウキャク</t>
    </rPh>
    <rPh sb="60" eb="61">
      <t>ヒ</t>
    </rPh>
    <rPh sb="62" eb="65">
      <t>トウシテキ</t>
    </rPh>
    <rPh sb="65" eb="67">
      <t>ケイヒ</t>
    </rPh>
    <rPh sb="68" eb="70">
      <t>ウワマワ</t>
    </rPh>
    <rPh sb="77" eb="88">
      <t>ユウケイコテイシサンゲンカショウキャクリツ</t>
    </rPh>
    <rPh sb="89" eb="91">
      <t>アッカ</t>
    </rPh>
    <rPh sb="91" eb="93">
      <t>ケイコウ</t>
    </rPh>
    <rPh sb="97" eb="99">
      <t>ルイジ</t>
    </rPh>
    <rPh sb="99" eb="101">
      <t>ダンタイ</t>
    </rPh>
    <rPh sb="102" eb="104">
      <t>ヒカク</t>
    </rPh>
    <rPh sb="107" eb="108">
      <t>タカ</t>
    </rPh>
    <rPh sb="109" eb="111">
      <t>スイジュン</t>
    </rPh>
    <rPh sb="119" eb="121">
      <t>コンゴ</t>
    </rPh>
    <rPh sb="122" eb="124">
      <t>コウキョウ</t>
    </rPh>
    <rPh sb="124" eb="126">
      <t>シセツ</t>
    </rPh>
    <rPh sb="126" eb="127">
      <t>トウ</t>
    </rPh>
    <rPh sb="127" eb="129">
      <t>ソウゴウ</t>
    </rPh>
    <rPh sb="129" eb="131">
      <t>カンリ</t>
    </rPh>
    <rPh sb="131" eb="133">
      <t>ケイカク</t>
    </rPh>
    <rPh sb="134" eb="135">
      <t>モト</t>
    </rPh>
    <rPh sb="138" eb="140">
      <t>コベツ</t>
    </rPh>
    <rPh sb="140" eb="142">
      <t>シセツ</t>
    </rPh>
    <rPh sb="142" eb="144">
      <t>ケイカク</t>
    </rPh>
    <rPh sb="145" eb="147">
      <t>サクテイ</t>
    </rPh>
    <rPh sb="148" eb="149">
      <t>スス</t>
    </rPh>
    <rPh sb="151" eb="153">
      <t>コウキョウ</t>
    </rPh>
    <rPh sb="153" eb="155">
      <t>シセツ</t>
    </rPh>
    <rPh sb="156" eb="157">
      <t>ア</t>
    </rPh>
    <rPh sb="158" eb="159">
      <t>カタ</t>
    </rPh>
    <rPh sb="160" eb="162">
      <t>ショウライ</t>
    </rPh>
    <rPh sb="162" eb="164">
      <t>フタン</t>
    </rPh>
    <rPh sb="164" eb="165">
      <t>ガク</t>
    </rPh>
    <rPh sb="171" eb="172">
      <t>カンガ</t>
    </rPh>
    <rPh sb="177" eb="180">
      <t>コウネンド</t>
    </rPh>
    <rPh sb="181" eb="183">
      <t>カド</t>
    </rPh>
    <rPh sb="184" eb="186">
      <t>ザイセイ</t>
    </rPh>
    <rPh sb="186" eb="188">
      <t>フタン</t>
    </rPh>
    <rPh sb="196" eb="198">
      <t>ザイセイ</t>
    </rPh>
    <rPh sb="198" eb="200">
      <t>ウンエイ</t>
    </rPh>
    <rPh sb="201" eb="202">
      <t>ト</t>
    </rPh>
    <rPh sb="203" eb="204">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</si>
  <si>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</si>
  <si>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</si>
  <si>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</si>
  <si>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</si>
  <si>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</si>
  <si>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</si>
  <si>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おいては、公営企業債等繰入見込額の減少や地方債現在高の減少により数値が改善傾向にあり、類似団体と比較しても低い水準となっている。一方で、実質公債費比率においては、基準財政需要額に算入された公債費の増等により改善傾向にあるものの、類似団体と比較すると高い水準にある。
今後も公共施設等総合管理計画及び統一的基準による公会計を活用し、公共施設の更新や老朽化対策に取り組むとともに、これまで以上に事務事業の取捨選択を行い、中長期を見据えた選択と集中の経営管理により、数値の改善に努めていく。</t>
    <rPh sb="0" eb="2">
      <t>ショウライ</t>
    </rPh>
    <rPh sb="2" eb="4">
      <t>フタン</t>
    </rPh>
    <rPh sb="4" eb="6">
      <t>ヒリツ</t>
    </rPh>
    <rPh sb="12" eb="14">
      <t>コウエイ</t>
    </rPh>
    <rPh sb="14" eb="16">
      <t>キギョウ</t>
    </rPh>
    <rPh sb="16" eb="17">
      <t>サイ</t>
    </rPh>
    <rPh sb="17" eb="18">
      <t>トウ</t>
    </rPh>
    <rPh sb="18" eb="20">
      <t>クリイレ</t>
    </rPh>
    <rPh sb="20" eb="22">
      <t>ミコミ</t>
    </rPh>
    <rPh sb="22" eb="23">
      <t>ガク</t>
    </rPh>
    <rPh sb="24" eb="26">
      <t>ゲンショウ</t>
    </rPh>
    <rPh sb="27" eb="30">
      <t>チホウサイ</t>
    </rPh>
    <rPh sb="30" eb="32">
      <t>ゲンザイ</t>
    </rPh>
    <rPh sb="32" eb="33">
      <t>ダカ</t>
    </rPh>
    <rPh sb="34" eb="36">
      <t>ゲンショウ</t>
    </rPh>
    <rPh sb="39" eb="41">
      <t>スウチ</t>
    </rPh>
    <rPh sb="42" eb="44">
      <t>カイゼン</t>
    </rPh>
    <rPh sb="44" eb="46">
      <t>ケイコウ</t>
    </rPh>
    <rPh sb="50" eb="52">
      <t>ルイジ</t>
    </rPh>
    <rPh sb="52" eb="54">
      <t>ダンタイ</t>
    </rPh>
    <rPh sb="55" eb="57">
      <t>ヒカク</t>
    </rPh>
    <rPh sb="60" eb="61">
      <t>ヒク</t>
    </rPh>
    <rPh sb="62" eb="64">
      <t>スイジュン</t>
    </rPh>
    <rPh sb="71" eb="73">
      <t>イッポウ</t>
    </rPh>
    <rPh sb="75" eb="77">
      <t>ジッシツ</t>
    </rPh>
    <rPh sb="77" eb="80">
      <t>コウサイヒ</t>
    </rPh>
    <rPh sb="80" eb="82">
      <t>ヒリツ</t>
    </rPh>
    <rPh sb="88" eb="90">
      <t>キジュン</t>
    </rPh>
    <rPh sb="90" eb="92">
      <t>ザイセイ</t>
    </rPh>
    <rPh sb="92" eb="94">
      <t>ジュヨウ</t>
    </rPh>
    <rPh sb="94" eb="95">
      <t>ガク</t>
    </rPh>
    <rPh sb="96" eb="98">
      <t>サンニュウ</t>
    </rPh>
    <rPh sb="101" eb="104">
      <t>コウサイヒ</t>
    </rPh>
    <rPh sb="105" eb="106">
      <t>ゾウ</t>
    </rPh>
    <rPh sb="106" eb="107">
      <t>ナド</t>
    </rPh>
    <rPh sb="110" eb="112">
      <t>カイゼン</t>
    </rPh>
    <rPh sb="112" eb="114">
      <t>ケイコウ</t>
    </rPh>
    <rPh sb="121" eb="123">
      <t>ルイジ</t>
    </rPh>
    <rPh sb="123" eb="125">
      <t>ダンタイ</t>
    </rPh>
    <rPh sb="126" eb="128">
      <t>ヒカク</t>
    </rPh>
    <rPh sb="131" eb="132">
      <t>タカ</t>
    </rPh>
    <rPh sb="133" eb="135">
      <t>スイジュン</t>
    </rPh>
    <rPh sb="140" eb="142">
      <t>コンゴ</t>
    </rPh>
    <rPh sb="143" eb="145">
      <t>コウキョウ</t>
    </rPh>
    <rPh sb="145" eb="147">
      <t>シセツ</t>
    </rPh>
    <rPh sb="147" eb="148">
      <t>トウ</t>
    </rPh>
    <rPh sb="148" eb="150">
      <t>ソウゴウ</t>
    </rPh>
    <rPh sb="150" eb="152">
      <t>カンリ</t>
    </rPh>
    <rPh sb="152" eb="154">
      <t>ケイカク</t>
    </rPh>
    <rPh sb="154" eb="155">
      <t>オヨ</t>
    </rPh>
    <rPh sb="156" eb="159">
      <t>トウイツテキ</t>
    </rPh>
    <rPh sb="159" eb="161">
      <t>キジュン</t>
    </rPh>
    <rPh sb="164" eb="167">
      <t>コウカイケイ</t>
    </rPh>
    <rPh sb="168" eb="170">
      <t>カツヨウ</t>
    </rPh>
    <rPh sb="172" eb="174">
      <t>コウキョウ</t>
    </rPh>
    <rPh sb="174" eb="176">
      <t>シセツ</t>
    </rPh>
    <rPh sb="177" eb="179">
      <t>コウシン</t>
    </rPh>
    <rPh sb="180" eb="183">
      <t>ロウキュウカ</t>
    </rPh>
    <rPh sb="183" eb="185">
      <t>タイサク</t>
    </rPh>
    <rPh sb="186" eb="187">
      <t>ト</t>
    </rPh>
    <rPh sb="188" eb="189">
      <t>ク</t>
    </rPh>
    <rPh sb="199" eb="201">
      <t>イジョウ</t>
    </rPh>
    <rPh sb="202" eb="204">
      <t>ジム</t>
    </rPh>
    <rPh sb="204" eb="206">
      <t>ジギョウ</t>
    </rPh>
    <rPh sb="207" eb="209">
      <t>シュシャ</t>
    </rPh>
    <rPh sb="209" eb="211">
      <t>センタク</t>
    </rPh>
    <rPh sb="212" eb="213">
      <t>オコナ</t>
    </rPh>
    <rPh sb="215" eb="218">
      <t>チュウチョウキ</t>
    </rPh>
    <rPh sb="219" eb="221">
      <t>ミス</t>
    </rPh>
    <rPh sb="223" eb="225">
      <t>センタク</t>
    </rPh>
    <rPh sb="226" eb="228">
      <t>シュウチュウ</t>
    </rPh>
    <rPh sb="229" eb="231">
      <t>ケイエイ</t>
    </rPh>
    <rPh sb="231" eb="233">
      <t>カンリ</t>
    </rPh>
    <rPh sb="237" eb="239">
      <t>スウチ</t>
    </rPh>
    <rPh sb="240" eb="242">
      <t>カイゼン</t>
    </rPh>
    <rPh sb="243" eb="244">
      <t>ツト</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</si>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</sst>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65876</c:v>
                </c:pt>
                <c:pt idx="4">
                  <c:v>68468</c:v>
                </c:pt>
              </c:numCache>
            </c:numRef>
          </c:val>
          <c:smooth val="0"/>
          <c:extLst>
            <c:ext xmlns:c16="http://schemas.microsoft.com/office/drawing/2014/chart" uri="{C3380CC4-5D6E-409C-BE32-E72D297353CC}">
              <c16:uniqueId val="{00000000-5145-4382-8A39-9FD15C78BA7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86916</c:v>
                </c:pt>
                <c:pt idx="1">
                  <c:v>88408</c:v>
                </c:pt>
                <c:pt idx="2">
                  <c:v>98641</c:v>
                </c:pt>
                <c:pt idx="3">
                  <c:v>95900</c:v>
                </c:pt>
                <c:pt idx="4">
                  <c:v>85070</c:v>
                </c:pt>
              </c:numCache>
            </c:numRef>
          </c:val>
          <c:smooth val="0"/>
          <c:extLst>
            <c:ext xmlns:c16="http://schemas.microsoft.com/office/drawing/2014/chart" uri="{C3380CC4-5D6E-409C-BE32-E72D297353CC}">
              <c16:uniqueId val="{00000001-5145-4382-8A39-9FD15C78BA7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3.19</c:v>
                </c:pt>
                <c:pt idx="1">
                  <c:v>3.01</c:v>
                </c:pt>
                <c:pt idx="2">
                  <c:v>3.07</c:v>
                </c:pt>
                <c:pt idx="3">
                  <c:v>3.05</c:v>
                </c:pt>
                <c:pt idx="4">
                  <c:v>3.14</c:v>
                </c:pt>
              </c:numCache>
            </c:numRef>
          </c:val>
          <c:extLst>
            <c:ext xmlns:c16="http://schemas.microsoft.com/office/drawing/2014/chart" uri="{C3380CC4-5D6E-409C-BE32-E72D297353CC}">
              <c16:uniqueId val="{00000000-7D19-4B8F-98F8-1FD77360F2A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25.53</c:v>
                </c:pt>
                <c:pt idx="1">
                  <c:v>27.21</c:v>
                </c:pt>
                <c:pt idx="2">
                  <c:v>28.45</c:v>
                </c:pt>
                <c:pt idx="3">
                  <c:v>29.07</c:v>
                </c:pt>
                <c:pt idx="4">
                  <c:v>25.89</c:v>
                </c:pt>
              </c:numCache>
            </c:numRef>
          </c:val>
          <c:extLst>
            <c:ext xmlns:c16="http://schemas.microsoft.com/office/drawing/2014/chart" uri="{C3380CC4-5D6E-409C-BE32-E72D297353CC}">
              <c16:uniqueId val="{00000001-7D19-4B8F-98F8-1FD77360F2A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2.6</c:v>
                </c:pt>
                <c:pt idx="1">
                  <c:v>1.41</c:v>
                </c:pt>
                <c:pt idx="2">
                  <c:v>1.64</c:v>
                </c:pt>
                <c:pt idx="3">
                  <c:v>0.12</c:v>
                </c:pt>
                <c:pt idx="4">
                  <c:v>-3.14</c:v>
                </c:pt>
              </c:numCache>
            </c:numRef>
          </c:val>
          <c:smooth val="0"/>
          <c:extLst>
            <c:ext xmlns:c16="http://schemas.microsoft.com/office/drawing/2014/chart" uri="{C3380CC4-5D6E-409C-BE32-E72D297353CC}">
              <c16:uniqueId val="{00000002-7D19-4B8F-98F8-1FD77360F2A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0.15</c:v>
                </c:pt>
                <c:pt idx="2">
                  <c:v>#N/A</c:v>
                </c:pt>
                <c:pt idx="3">
                  <c:v>0.19</c:v>
                </c:pt>
                <c:pt idx="4">
                  <c:v>#N/A</c:v>
                </c:pt>
                <c:pt idx="5">
                  <c:v>0.02</c:v>
                </c:pt>
                <c:pt idx="6">
                  <c:v>#N/A</c:v>
                </c:pt>
                <c:pt idx="7">
                  <c:v>0.02</c:v>
                </c:pt>
                <c:pt idx="8">
                  <c:v>#N/A</c:v>
                </c:pt>
                <c:pt idx="9">
                  <c:v>0.01</c:v>
                </c:pt>
              </c:numCache>
            </c:numRef>
          </c:val>
          <c:extLst>
            <c:ext xmlns:c16="http://schemas.microsoft.com/office/drawing/2014/chart" uri="{C3380CC4-5D6E-409C-BE32-E72D297353CC}">
              <c16:uniqueId val="{00000000-798A-42F5-BA4C-CF6A4245F69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98A-42F5-BA4C-CF6A4245F69A}"/>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2-798A-42F5-BA4C-CF6A4245F69A}"/>
            </c:ext>
          </c:extLst>
        </c:ser>
        <c:ser>
          <c:idx val="3"/>
          <c:order val="3"/>
          <c:tx>
            <c:strRef>
              <c:f>データシート!$A$30</c:f>
              <c:strCache>
                <c:ptCount val="1"/>
                <c:pt idx="0">
                  <c:v>特定環境保全公共下水道事業特別会計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0.03</c:v>
                </c:pt>
                <c:pt idx="4">
                  <c:v>#N/A</c:v>
                </c:pt>
                <c:pt idx="5">
                  <c:v>0.03</c:v>
                </c:pt>
                <c:pt idx="6">
                  <c:v>#N/A</c:v>
                </c:pt>
                <c:pt idx="7">
                  <c:v>0.02</c:v>
                </c:pt>
                <c:pt idx="8">
                  <c:v>#N/A</c:v>
                </c:pt>
                <c:pt idx="9">
                  <c:v>0.02</c:v>
                </c:pt>
              </c:numCache>
            </c:numRef>
          </c:val>
          <c:extLst>
            <c:ext xmlns:c16="http://schemas.microsoft.com/office/drawing/2014/chart" uri="{C3380CC4-5D6E-409C-BE32-E72D297353CC}">
              <c16:uniqueId val="{00000003-798A-42F5-BA4C-CF6A4245F69A}"/>
            </c:ext>
          </c:extLst>
        </c:ser>
        <c:ser>
          <c:idx val="4"/>
          <c:order val="4"/>
          <c:tx>
            <c:strRef>
              <c:f>データシート!$A$31</c:f>
              <c:strCache>
                <c:ptCount val="1"/>
                <c:pt idx="0">
                  <c:v>臼杵石仏特別会計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0.11</c:v>
                </c:pt>
                <c:pt idx="2">
                  <c:v>#N/A</c:v>
                </c:pt>
                <c:pt idx="3">
                  <c:v>0.08</c:v>
                </c:pt>
                <c:pt idx="4">
                  <c:v>#N/A</c:v>
                </c:pt>
                <c:pt idx="5">
                  <c:v>0.1</c:v>
                </c:pt>
                <c:pt idx="6">
                  <c:v>#N/A</c:v>
                </c:pt>
                <c:pt idx="7">
                  <c:v>0.09</c:v>
                </c:pt>
                <c:pt idx="8">
                  <c:v>#N/A</c:v>
                </c:pt>
                <c:pt idx="9">
                  <c:v>0.03</c:v>
                </c:pt>
              </c:numCache>
            </c:numRef>
          </c:val>
          <c:extLst>
            <c:ext xmlns:c16="http://schemas.microsoft.com/office/drawing/2014/chart" uri="{C3380CC4-5D6E-409C-BE32-E72D297353CC}">
              <c16:uniqueId val="{00000004-798A-42F5-BA4C-CF6A4245F69A}"/>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0.24</c:v>
                </c:pt>
                <c:pt idx="2">
                  <c:v>#N/A</c:v>
                </c:pt>
                <c:pt idx="3">
                  <c:v>0.1</c:v>
                </c:pt>
                <c:pt idx="4">
                  <c:v>#N/A</c:v>
                </c:pt>
                <c:pt idx="5">
                  <c:v>0.1</c:v>
                </c:pt>
                <c:pt idx="6">
                  <c:v>#N/A</c:v>
                </c:pt>
                <c:pt idx="7">
                  <c:v>0.08</c:v>
                </c:pt>
                <c:pt idx="8">
                  <c:v>#N/A</c:v>
                </c:pt>
                <c:pt idx="9">
                  <c:v>0.08</c:v>
                </c:pt>
              </c:numCache>
            </c:numRef>
          </c:val>
          <c:extLst>
            <c:ext xmlns:c16="http://schemas.microsoft.com/office/drawing/2014/chart" uri="{C3380CC4-5D6E-409C-BE32-E72D297353CC}">
              <c16:uniqueId val="{00000005-798A-42F5-BA4C-CF6A4245F69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0.44</c:v>
                </c:pt>
                <c:pt idx="2">
                  <c:v>#N/A</c:v>
                </c:pt>
                <c:pt idx="3">
                  <c:v>0.66</c:v>
                </c:pt>
                <c:pt idx="4">
                  <c:v>#N/A</c:v>
                </c:pt>
                <c:pt idx="5">
                  <c:v>0.56999999999999995</c:v>
                </c:pt>
                <c:pt idx="6">
                  <c:v>#N/A</c:v>
                </c:pt>
                <c:pt idx="7">
                  <c:v>0.56999999999999995</c:v>
                </c:pt>
                <c:pt idx="8">
                  <c:v>#N/A</c:v>
                </c:pt>
                <c:pt idx="9">
                  <c:v>0.6</c:v>
                </c:pt>
              </c:numCache>
            </c:numRef>
          </c:val>
          <c:extLst>
            <c:ext xmlns:c16="http://schemas.microsoft.com/office/drawing/2014/chart" uri="{C3380CC4-5D6E-409C-BE32-E72D297353CC}">
              <c16:uniqueId val="{00000006-798A-42F5-BA4C-CF6A4245F69A}"/>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1.96</c:v>
                </c:pt>
                <c:pt idx="2">
                  <c:v>#N/A</c:v>
                </c:pt>
                <c:pt idx="3">
                  <c:v>1.05</c:v>
                </c:pt>
                <c:pt idx="4">
                  <c:v>#N/A</c:v>
                </c:pt>
                <c:pt idx="5">
                  <c:v>1.0900000000000001</c:v>
                </c:pt>
                <c:pt idx="6">
                  <c:v>#N/A</c:v>
                </c:pt>
                <c:pt idx="7">
                  <c:v>1.53</c:v>
                </c:pt>
                <c:pt idx="8">
                  <c:v>#N/A</c:v>
                </c:pt>
                <c:pt idx="9">
                  <c:v>1.87</c:v>
                </c:pt>
              </c:numCache>
            </c:numRef>
          </c:val>
          <c:extLst>
            <c:ext xmlns:c16="http://schemas.microsoft.com/office/drawing/2014/chart" uri="{C3380CC4-5D6E-409C-BE32-E72D297353CC}">
              <c16:uniqueId val="{00000007-798A-42F5-BA4C-CF6A4245F69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3.1</c:v>
                </c:pt>
                <c:pt idx="2">
                  <c:v>#N/A</c:v>
                </c:pt>
                <c:pt idx="3">
                  <c:v>2.83</c:v>
                </c:pt>
                <c:pt idx="4">
                  <c:v>#N/A</c:v>
                </c:pt>
                <c:pt idx="5">
                  <c:v>3.06</c:v>
                </c:pt>
                <c:pt idx="6">
                  <c:v>#N/A</c:v>
                </c:pt>
                <c:pt idx="7">
                  <c:v>3.04</c:v>
                </c:pt>
                <c:pt idx="8">
                  <c:v>#N/A</c:v>
                </c:pt>
                <c:pt idx="9">
                  <c:v>3.13</c:v>
                </c:pt>
              </c:numCache>
            </c:numRef>
          </c:val>
          <c:extLst>
            <c:ext xmlns:c16="http://schemas.microsoft.com/office/drawing/2014/chart" uri="{C3380CC4-5D6E-409C-BE32-E72D297353CC}">
              <c16:uniqueId val="{00000008-798A-42F5-BA4C-CF6A4245F69A}"/>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0.8</c:v>
                </c:pt>
                <c:pt idx="2">
                  <c:v>#N/A</c:v>
                </c:pt>
                <c:pt idx="3">
                  <c:v>1.1299999999999999</c:v>
                </c:pt>
                <c:pt idx="4">
                  <c:v>#N/A</c:v>
                </c:pt>
                <c:pt idx="5">
                  <c:v>1.2</c:v>
                </c:pt>
                <c:pt idx="6">
                  <c:v>#N/A</c:v>
                </c:pt>
                <c:pt idx="7">
                  <c:v>1.24</c:v>
                </c:pt>
                <c:pt idx="8">
                  <c:v>#N/A</c:v>
                </c:pt>
                <c:pt idx="9">
                  <c:v>3.14</c:v>
                </c:pt>
              </c:numCache>
            </c:numRef>
          </c:val>
          <c:extLst>
            <c:ext xmlns:c16="http://schemas.microsoft.com/office/drawing/2014/chart" uri="{C3380CC4-5D6E-409C-BE32-E72D297353CC}">
              <c16:uniqueId val="{00000009-798A-42F5-BA4C-CF6A4245F69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2473</c:v>
                </c:pt>
                <c:pt idx="5">
                  <c:v>2630</c:v>
                </c:pt>
                <c:pt idx="8">
                  <c:v>2648</c:v>
                </c:pt>
                <c:pt idx="11">
                  <c:v>2556</c:v>
                </c:pt>
                <c:pt idx="14">
                  <c:v>2655</c:v>
                </c:pt>
              </c:numCache>
            </c:numRef>
          </c:val>
          <c:extLst>
            <c:ext xmlns:c16="http://schemas.microsoft.com/office/drawing/2014/chart" uri="{C3380CC4-5D6E-409C-BE32-E72D297353CC}">
              <c16:uniqueId val="{00000000-41C3-46BE-B722-18BABF0AB8F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1C3-46BE-B722-18BABF0AB8F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78</c:v>
                </c:pt>
                <c:pt idx="3">
                  <c:v>78</c:v>
                </c:pt>
                <c:pt idx="6">
                  <c:v>72</c:v>
                </c:pt>
                <c:pt idx="9">
                  <c:v>79</c:v>
                </c:pt>
                <c:pt idx="12">
                  <c:v>50</c:v>
                </c:pt>
              </c:numCache>
            </c:numRef>
          </c:val>
          <c:extLst>
            <c:ext xmlns:c16="http://schemas.microsoft.com/office/drawing/2014/chart" uri="{C3380CC4-5D6E-409C-BE32-E72D297353CC}">
              <c16:uniqueId val="{00000002-41C3-46BE-B722-18BABF0AB8F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5</c:v>
                </c:pt>
              </c:numCache>
            </c:numRef>
          </c:val>
          <c:extLst>
            <c:ext xmlns:c16="http://schemas.microsoft.com/office/drawing/2014/chart" uri="{C3380CC4-5D6E-409C-BE32-E72D297353CC}">
              <c16:uniqueId val="{00000003-41C3-46BE-B722-18BABF0AB8F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652</c:v>
                </c:pt>
                <c:pt idx="3">
                  <c:v>661</c:v>
                </c:pt>
                <c:pt idx="6">
                  <c:v>714</c:v>
                </c:pt>
                <c:pt idx="9">
                  <c:v>678</c:v>
                </c:pt>
                <c:pt idx="12">
                  <c:v>651</c:v>
                </c:pt>
              </c:numCache>
            </c:numRef>
          </c:val>
          <c:extLst>
            <c:ext xmlns:c16="http://schemas.microsoft.com/office/drawing/2014/chart" uri="{C3380CC4-5D6E-409C-BE32-E72D297353CC}">
              <c16:uniqueId val="{00000004-41C3-46BE-B722-18BABF0AB8F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1C3-46BE-B722-18BABF0AB8F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1C3-46BE-B722-18BABF0AB8F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2885</c:v>
                </c:pt>
                <c:pt idx="3">
                  <c:v>2939</c:v>
                </c:pt>
                <c:pt idx="6">
                  <c:v>2911</c:v>
                </c:pt>
                <c:pt idx="9">
                  <c:v>2811</c:v>
                </c:pt>
                <c:pt idx="12">
                  <c:v>2960</c:v>
                </c:pt>
              </c:numCache>
            </c:numRef>
          </c:val>
          <c:extLst>
            <c:ext xmlns:c16="http://schemas.microsoft.com/office/drawing/2014/chart" uri="{C3380CC4-5D6E-409C-BE32-E72D297353CC}">
              <c16:uniqueId val="{00000007-41C3-46BE-B722-18BABF0AB8F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1142</c:v>
                </c:pt>
                <c:pt idx="2">
                  <c:v>#N/A</c:v>
                </c:pt>
                <c:pt idx="3">
                  <c:v>#N/A</c:v>
                </c:pt>
                <c:pt idx="4">
                  <c:v>1048</c:v>
                </c:pt>
                <c:pt idx="5">
                  <c:v>#N/A</c:v>
                </c:pt>
                <c:pt idx="6">
                  <c:v>#N/A</c:v>
                </c:pt>
                <c:pt idx="7">
                  <c:v>1049</c:v>
                </c:pt>
                <c:pt idx="8">
                  <c:v>#N/A</c:v>
                </c:pt>
                <c:pt idx="9">
                  <c:v>#N/A</c:v>
                </c:pt>
                <c:pt idx="10">
                  <c:v>1012</c:v>
                </c:pt>
                <c:pt idx="11">
                  <c:v>#N/A</c:v>
                </c:pt>
                <c:pt idx="12">
                  <c:v>#N/A</c:v>
                </c:pt>
                <c:pt idx="13">
                  <c:v>1011</c:v>
                </c:pt>
                <c:pt idx="14">
                  <c:v>#N/A</c:v>
                </c:pt>
              </c:numCache>
            </c:numRef>
          </c:val>
          <c:smooth val="0"/>
          <c:extLst>
            <c:ext xmlns:c16="http://schemas.microsoft.com/office/drawing/2014/chart" uri="{C3380CC4-5D6E-409C-BE32-E72D297353CC}">
              <c16:uniqueId val="{00000008-41C3-46BE-B722-18BABF0AB8F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23506</c:v>
                </c:pt>
                <c:pt idx="5">
                  <c:v>23953</c:v>
                </c:pt>
                <c:pt idx="8">
                  <c:v>24301</c:v>
                </c:pt>
                <c:pt idx="11">
                  <c:v>24372</c:v>
                </c:pt>
                <c:pt idx="14">
                  <c:v>24351</c:v>
                </c:pt>
              </c:numCache>
            </c:numRef>
          </c:val>
          <c:extLst>
            <c:ext xmlns:c16="http://schemas.microsoft.com/office/drawing/2014/chart" uri="{C3380CC4-5D6E-409C-BE32-E72D297353CC}">
              <c16:uniqueId val="{00000000-2BB3-4F72-9889-1BF6BEBACD7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2505</c:v>
                </c:pt>
                <c:pt idx="5">
                  <c:v>2377</c:v>
                </c:pt>
                <c:pt idx="8">
                  <c:v>2082</c:v>
                </c:pt>
                <c:pt idx="11">
                  <c:v>1929</c:v>
                </c:pt>
                <c:pt idx="14">
                  <c:v>2163</c:v>
                </c:pt>
              </c:numCache>
            </c:numRef>
          </c:val>
          <c:extLst>
            <c:ext xmlns:c16="http://schemas.microsoft.com/office/drawing/2014/chart" uri="{C3380CC4-5D6E-409C-BE32-E72D297353CC}">
              <c16:uniqueId val="{00000001-2BB3-4F72-9889-1BF6BEBACD7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8278</c:v>
                </c:pt>
                <c:pt idx="5">
                  <c:v>8870</c:v>
                </c:pt>
                <c:pt idx="8">
                  <c:v>9510</c:v>
                </c:pt>
                <c:pt idx="11">
                  <c:v>9542</c:v>
                </c:pt>
                <c:pt idx="14">
                  <c:v>9427</c:v>
                </c:pt>
              </c:numCache>
            </c:numRef>
          </c:val>
          <c:extLst>
            <c:ext xmlns:c16="http://schemas.microsoft.com/office/drawing/2014/chart" uri="{C3380CC4-5D6E-409C-BE32-E72D297353CC}">
              <c16:uniqueId val="{00000002-2BB3-4F72-9889-1BF6BEBACD7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BB3-4F72-9889-1BF6BEBACD7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BB3-4F72-9889-1BF6BEBACD7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8</c:v>
                </c:pt>
                <c:pt idx="3">
                  <c:v>3</c:v>
                </c:pt>
                <c:pt idx="6">
                  <c:v>0</c:v>
                </c:pt>
                <c:pt idx="9">
                  <c:v>2</c:v>
                </c:pt>
                <c:pt idx="12">
                  <c:v>2</c:v>
                </c:pt>
              </c:numCache>
            </c:numRef>
          </c:val>
          <c:extLst>
            <c:ext xmlns:c16="http://schemas.microsoft.com/office/drawing/2014/chart" uri="{C3380CC4-5D6E-409C-BE32-E72D297353CC}">
              <c16:uniqueId val="{00000005-2BB3-4F72-9889-1BF6BEBACD7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3216</c:v>
                </c:pt>
                <c:pt idx="3">
                  <c:v>3211</c:v>
                </c:pt>
                <c:pt idx="6">
                  <c:v>3196</c:v>
                </c:pt>
                <c:pt idx="9">
                  <c:v>3021</c:v>
                </c:pt>
                <c:pt idx="12">
                  <c:v>3025</c:v>
                </c:pt>
              </c:numCache>
            </c:numRef>
          </c:val>
          <c:extLst>
            <c:ext xmlns:c16="http://schemas.microsoft.com/office/drawing/2014/chart" uri="{C3380CC4-5D6E-409C-BE32-E72D297353CC}">
              <c16:uniqueId val="{00000006-2BB3-4F72-9889-1BF6BEBACD7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62</c:v>
                </c:pt>
                <c:pt idx="3">
                  <c:v>62</c:v>
                </c:pt>
                <c:pt idx="6">
                  <c:v>62</c:v>
                </c:pt>
                <c:pt idx="9">
                  <c:v>62</c:v>
                </c:pt>
                <c:pt idx="12">
                  <c:v>57</c:v>
                </c:pt>
              </c:numCache>
            </c:numRef>
          </c:val>
          <c:extLst>
            <c:ext xmlns:c16="http://schemas.microsoft.com/office/drawing/2014/chart" uri="{C3380CC4-5D6E-409C-BE32-E72D297353CC}">
              <c16:uniqueId val="{00000007-2BB3-4F72-9889-1BF6BEBACD7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9083</c:v>
                </c:pt>
                <c:pt idx="3">
                  <c:v>8593</c:v>
                </c:pt>
                <c:pt idx="6">
                  <c:v>8307</c:v>
                </c:pt>
                <c:pt idx="9">
                  <c:v>7879</c:v>
                </c:pt>
                <c:pt idx="12">
                  <c:v>7519</c:v>
                </c:pt>
              </c:numCache>
            </c:numRef>
          </c:val>
          <c:extLst>
            <c:ext xmlns:c16="http://schemas.microsoft.com/office/drawing/2014/chart" uri="{C3380CC4-5D6E-409C-BE32-E72D297353CC}">
              <c16:uniqueId val="{00000008-2BB3-4F72-9889-1BF6BEBACD7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297</c:v>
                </c:pt>
                <c:pt idx="3">
                  <c:v>255</c:v>
                </c:pt>
                <c:pt idx="6">
                  <c:v>236</c:v>
                </c:pt>
                <c:pt idx="9">
                  <c:v>199</c:v>
                </c:pt>
                <c:pt idx="12">
                  <c:v>170</c:v>
                </c:pt>
              </c:numCache>
            </c:numRef>
          </c:val>
          <c:extLst>
            <c:ext xmlns:c16="http://schemas.microsoft.com/office/drawing/2014/chart" uri="{C3380CC4-5D6E-409C-BE32-E72D297353CC}">
              <c16:uniqueId val="{00000009-2BB3-4F72-9889-1BF6BEBACD7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24636</c:v>
                </c:pt>
                <c:pt idx="3">
                  <c:v>25127</c:v>
                </c:pt>
                <c:pt idx="6">
                  <c:v>25424</c:v>
                </c:pt>
                <c:pt idx="9">
                  <c:v>25746</c:v>
                </c:pt>
                <c:pt idx="12">
                  <c:v>25708</c:v>
                </c:pt>
              </c:numCache>
            </c:numRef>
          </c:val>
          <c:extLst>
            <c:ext xmlns:c16="http://schemas.microsoft.com/office/drawing/2014/chart" uri="{C3380CC4-5D6E-409C-BE32-E72D297353CC}">
              <c16:uniqueId val="{0000000A-2BB3-4F72-9889-1BF6BEBACD7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3013</c:v>
                </c:pt>
                <c:pt idx="2">
                  <c:v>#N/A</c:v>
                </c:pt>
                <c:pt idx="3">
                  <c:v>#N/A</c:v>
                </c:pt>
                <c:pt idx="4">
                  <c:v>2050</c:v>
                </c:pt>
                <c:pt idx="5">
                  <c:v>#N/A</c:v>
                </c:pt>
                <c:pt idx="6">
                  <c:v>#N/A</c:v>
                </c:pt>
                <c:pt idx="7">
                  <c:v>1333</c:v>
                </c:pt>
                <c:pt idx="8">
                  <c:v>#N/A</c:v>
                </c:pt>
                <c:pt idx="9">
                  <c:v>#N/A</c:v>
                </c:pt>
                <c:pt idx="10">
                  <c:v>1065</c:v>
                </c:pt>
                <c:pt idx="11">
                  <c:v>#N/A</c:v>
                </c:pt>
                <c:pt idx="12">
                  <c:v>#N/A</c:v>
                </c:pt>
                <c:pt idx="13">
                  <c:v>538</c:v>
                </c:pt>
                <c:pt idx="14">
                  <c:v>#N/A</c:v>
                </c:pt>
              </c:numCache>
            </c:numRef>
          </c:val>
          <c:smooth val="0"/>
          <c:extLst>
            <c:ext xmlns:c16="http://schemas.microsoft.com/office/drawing/2014/chart" uri="{C3380CC4-5D6E-409C-BE32-E72D297353CC}">
              <c16:uniqueId val="{0000000B-2BB3-4F72-9889-1BF6BEBACD7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3402</c:v>
                </c:pt>
                <c:pt idx="1">
                  <c:v>3412</c:v>
                </c:pt>
                <c:pt idx="2">
                  <c:v>3034</c:v>
                </c:pt>
              </c:numCache>
            </c:numRef>
          </c:val>
          <c:extLst>
            <c:ext xmlns:c16="http://schemas.microsoft.com/office/drawing/2014/chart" uri="{C3380CC4-5D6E-409C-BE32-E72D297353CC}">
              <c16:uniqueId val="{00000000-970D-4ECE-9EB1-A5A8BBC1889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707</c:v>
                </c:pt>
                <c:pt idx="1">
                  <c:v>697</c:v>
                </c:pt>
                <c:pt idx="2">
                  <c:v>702</c:v>
                </c:pt>
              </c:numCache>
            </c:numRef>
          </c:val>
          <c:extLst>
            <c:ext xmlns:c16="http://schemas.microsoft.com/office/drawing/2014/chart" uri="{C3380CC4-5D6E-409C-BE32-E72D297353CC}">
              <c16:uniqueId val="{00000001-970D-4ECE-9EB1-A5A8BBC1889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4450</c:v>
                </c:pt>
                <c:pt idx="1">
                  <c:v>4321</c:v>
                </c:pt>
                <c:pt idx="2">
                  <c:v>4363</c:v>
                </c:pt>
              </c:numCache>
            </c:numRef>
          </c:val>
          <c:extLst>
            <c:ext xmlns:c16="http://schemas.microsoft.com/office/drawing/2014/chart" uri="{C3380CC4-5D6E-409C-BE32-E72D297353CC}">
              <c16:uniqueId val="{00000002-970D-4ECE-9EB1-A5A8BBC1889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{4FE2FD70-9DA3-40CD-AF6B-7CC1BEDBC77C}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0A22-4FA4-8C8B-268E58EEC2C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{6E1DB3F1-B2A5-4506-AA81-C0DD1669DD63}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A22-4FA4-8C8B-268E58EEC2C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{5FE9318B-9742-4832-9D43-6A7F9B41E663}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A22-4FA4-8C8B-268E58EEC2C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{50CB0A71-1EA5-4F7E-BCD3-2D6C78D04521}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A22-4FA4-8C8B-268E58EEC2C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{60D9FF50-5CFD-4D07-A141-0822E2174985}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A22-4FA4-8C8B-268E58EEC2C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{F0D25E75-7C90-44FB-88E3-3F944648E40A}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0A22-4FA4-8C8B-268E58EEC2CC}"/>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{82D7B81E-79B0-4A62-AE39-42A1F05F3938}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0A22-4FA4-8C8B-268E58EEC2CC}"/>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{3F09AB9F-8289-4DC8-8759-A6B02D25D51C}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0A22-4FA4-8C8B-268E58EEC2CC}"/>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{3FAC3ACC-F43D-4AB5-994A-DD1EBA7DA924}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0A22-4FA4-8C8B-268E58EEC2C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c:v>
                </c:pt>
                <c:pt idx="24">
                  <c:v>61</c:v>
                </c:pt>
                <c:pt idx="32">
                  <c:v>62</c:v>
                </c:pt>
              </c:numCache>
            </c:numRef>
          </c:xVal>
          <c:yVal>
            <c:numRef>
              <c:f>公会計指標分析・財政指標組合せ分析表!$BP$51:$DC$51</c:f>
              <c:numCache>
                <c:formatCode>#,##0.0;"▲ "#,##0.0</c:formatCode>
                <c:ptCount val="40"/>
                <c:pt idx="16">
                  <c:v>13.9</c:v>
                </c:pt>
                <c:pt idx="24">
                  <c:v>11.3</c:v>
                </c:pt>
                <c:pt idx="32">
                  <c:v>5.7</c:v>
                </c:pt>
              </c:numCache>
            </c:numRef>
          </c:yVal>
          <c:smooth val="0"/>
          <c:extLst>
            <c:ext xmlns:c16="http://schemas.microsoft.com/office/drawing/2014/chart" uri="{C3380CC4-5D6E-409C-BE32-E72D297353CC}">
              <c16:uniqueId val="{00000009-0A22-4FA4-8C8B-268E58EEC2C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{66F37135-7312-40C5-8E61-C75DD1DE2175}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0A22-4FA4-8C8B-268E58EEC2C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{504952B6-6E5E-4142-9683-3C1081F1B6F0}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A22-4FA4-8C8B-268E58EEC2C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{E04ED9A6-C7EC-4EEC-8C13-3A6ADFD73E54}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A22-4FA4-8C8B-268E58EEC2C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{E994EFD7-3093-41A5-AD85-93CFCEBDD959}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A22-4FA4-8C8B-268E58EEC2C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{F5303088-CF6F-4C29-8A10-F3A6B2C1F370}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A22-4FA4-8C8B-268E58EEC2C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{AFA96DE3-F84D-4FF3-9E6B-DFE09E9E28F2}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0A22-4FA4-8C8B-268E58EEC2CC}"/>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{89804A90-46AD-4196-A686-4D6C85E3D5D8}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0A22-4FA4-8C8B-268E58EEC2CC}"/>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{8EE43154-299C-4D01-AE34-0E74F44D0240}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0A22-4FA4-8C8B-268E58EEC2CC}"/>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{1ADB5BD3-7F21-4416-B6FC-C9181066EA19}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0A22-4FA4-8C8B-268E58EEC2C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pt idx="24">
                  <c:v>57.1</c:v>
                </c:pt>
                <c:pt idx="32">
                  <c:v>55.2</c:v>
                </c:pt>
              </c:numCache>
            </c:numRef>
          </c:xVal>
          <c:yVal>
            <c:numRef>
              <c:f>公会計指標分析・財政指標組合せ分析表!$BP$55:$DC$55</c:f>
              <c:numCache>
                <c:formatCode>#,##0.0;"▲ "#,##0.0</c:formatCode>
                <c:ptCount val="40"/>
                <c:pt idx="16">
                  <c:v>58.5</c:v>
                </c:pt>
                <c:pt idx="24">
                  <c:v>52.3</c:v>
                </c:pt>
                <c:pt idx="32">
                  <c:v>55.4</c:v>
                </c:pt>
              </c:numCache>
            </c:numRef>
          </c:yVal>
          <c:smooth val="0"/>
          <c:extLst>
            <c:ext xmlns:c16="http://schemas.microsoft.com/office/drawing/2014/chart" uri="{C3380CC4-5D6E-409C-BE32-E72D297353CC}">
              <c16:uniqueId val="{00000013-0A22-4FA4-8C8B-268E58EEC2CC}"/>
            </c:ext>
          </c:extLst>
        </c:ser>
        <c:dLbls>
          <c:showLegendKey val="0"/>
          <c:showVal val="1"/>
          <c:showCatName val="0"/>
          <c:showSerName val="0"/>
          <c:showPercent val="0"/>
          <c:showBubbleSize val="0"/>
        </c:dLbls>
        <c:axId val="46179840"/>
        <c:axId val="46181760"/>
      </c:scatterChart>
      <c:valAx>
        <c:axId val="46179840"/>
        <c:scaling>
          <c:orientation val="minMax"/>
          <c:max val="62.800000000000004"/>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8.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{C8BC6A95-95D2-41DC-974C-7176C761F8D4}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BC6D-465D-B269-6D25943A094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{07C7D8AA-DD7D-4FB3-97B1-A8A6F6142B65}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C6D-465D-B269-6D25943A094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{79792CEB-FA6F-4755-B51E-8942D6B763EF}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C6D-465D-B269-6D25943A094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{F0904542-742E-4876-B42B-CD109D6FDEAE}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C6D-465D-B269-6D25943A094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{103CB392-D672-4918-93A7-632863491291}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C6D-465D-B269-6D25943A094B}"/>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{39599B37-4840-4867-8931-8181B9FD8E78}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BC6D-465D-B269-6D25943A094B}"/>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{B6D75E24-D194-4F6D-BC86-286EA85FE2CC}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BC6D-465D-B269-6D25943A094B}"/>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{8AB13A20-77E4-4328-85E8-49443F0DCBE1}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BC6D-465D-B269-6D25943A094B}"/>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{0092CCA7-D39F-4A16-9C74-36642FE9DB11}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BC6D-465D-B269-6D25943A094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12.5</c:v>
                </c:pt>
                <c:pt idx="8">
                  <c:v>11.8</c:v>
                </c:pt>
                <c:pt idx="16">
                  <c:v>11.2</c:v>
                </c:pt>
                <c:pt idx="24">
                  <c:v>10.9</c:v>
                </c:pt>
                <c:pt idx="32">
                  <c:v>10.8</c:v>
                </c:pt>
              </c:numCache>
            </c:numRef>
          </c:xVal>
          <c:yVal>
            <c:numRef>
              <c:f>公会計指標分析・財政指標組合せ分析表!$BP$73:$DC$73</c:f>
              <c:numCache>
                <c:formatCode>#,##0.0;"▲ "#,##0.0</c:formatCode>
                <c:ptCount val="40"/>
                <c:pt idx="0">
                  <c:v>31.2</c:v>
                </c:pt>
                <c:pt idx="8">
                  <c:v>21.6</c:v>
                </c:pt>
                <c:pt idx="16">
                  <c:v>13.9</c:v>
                </c:pt>
                <c:pt idx="24">
                  <c:v>11.3</c:v>
                </c:pt>
                <c:pt idx="32">
                  <c:v>5.7</c:v>
                </c:pt>
              </c:numCache>
            </c:numRef>
          </c:yVal>
          <c:smooth val="0"/>
          <c:extLst>
            <c:ext xmlns:c16="http://schemas.microsoft.com/office/drawing/2014/chart" uri="{C3380CC4-5D6E-409C-BE32-E72D297353CC}">
              <c16:uniqueId val="{00000009-BC6D-465D-B269-6D25943A094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{1F5CC66C-4F40-415B-8022-D979BF97BBAB}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BC6D-465D-B269-6D25943A094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{080A84EE-C380-41A8-ACC7-063DC6089F9F}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C6D-465D-B269-6D25943A094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{B66236FF-93D9-4E7D-9E68-C193A25658C7}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C6D-465D-B269-6D25943A094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{4CAA490F-768D-4564-B3CE-FE7039ECF8AC}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C6D-465D-B269-6D25943A094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{E558CE05-93B0-4CC3-A013-928B7ADFC64C}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C6D-465D-B269-6D25943A094B}"/>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{3674E21D-2F77-41D3-A788-42BD911781E1}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BC6D-465D-B269-6D25943A094B}"/>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{3BE49269-4372-421F-979C-C0BEBBFEBB3B}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BC6D-465D-B269-6D25943A094B}"/>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{EB9143DE-CD20-410F-BA9D-399343F13B8E}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BC6D-465D-B269-6D25943A094B}"/>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{1BFF85A8-5CC0-4B0B-B869-6086F0BA6015}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BC6D-465D-B269-6D25943A094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9.6999999999999993</c:v>
                </c:pt>
              </c:numCache>
            </c:numRef>
          </c:xVal>
          <c:yVal>
            <c:numRef>
              <c:f>公会計指標分析・財政指標組合せ分析表!$BP$77:$DC$77</c:f>
              <c:numCache>
                <c:formatCode>#,##0.0;"▲ "#,##0.0</c:formatCode>
                <c:ptCount val="40"/>
                <c:pt idx="0">
                  <c:v>65.3</c:v>
                </c:pt>
                <c:pt idx="8">
                  <c:v>60.8</c:v>
                </c:pt>
                <c:pt idx="16">
                  <c:v>58.5</c:v>
                </c:pt>
                <c:pt idx="24">
                  <c:v>52.3</c:v>
                </c:pt>
                <c:pt idx="32">
                  <c:v>55.4</c:v>
                </c:pt>
              </c:numCache>
            </c:numRef>
          </c:yVal>
          <c:smooth val="0"/>
          <c:extLst>
            <c:ext xmlns:c16="http://schemas.microsoft.com/office/drawing/2014/chart" uri="{C3380CC4-5D6E-409C-BE32-E72D297353CC}">
              <c16:uniqueId val="{00000013-BC6D-465D-B269-6D25943A094B}"/>
            </c:ext>
          </c:extLst>
        </c:ser>
        <c:dLbls>
          <c:showLegendKey val="0"/>
          <c:showVal val="1"/>
          <c:showCatName val="0"/>
          <c:showSerName val="0"/>
          <c:showPercent val="0"/>
          <c:showBubbleSize val="0"/>
        </c:dLbls>
        <c:axId val="84219776"/>
        <c:axId val="84234240"/>
      </c:scatterChart>
      <c:valAx>
        <c:axId val="84219776"/>
        <c:scaling>
          <c:orientation val="minMax"/>
          <c:max val="12.799999999999999"/>
          <c:min val="9.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9.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大分県臼杵市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昨年度と比較して、元利償還金額においては、平成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年発行債の償還開始等により増加（</a:t>
          </a:r>
          <a:r>
            <a:rPr kumimoji="1" lang="en-US" altLang="ja-JP" sz="1400">
              <a:latin typeface="ＭＳ ゴシック" pitchFamily="49" charset="-128"/>
              <a:ea typeface="ＭＳ ゴシック" pitchFamily="49" charset="-128"/>
            </a:rPr>
            <a:t>+149,411</a:t>
          </a:r>
          <a:r>
            <a:rPr kumimoji="1" lang="ja-JP" altLang="en-US" sz="1400">
              <a:latin typeface="ＭＳ ゴシック" pitchFamily="49" charset="-128"/>
              <a:ea typeface="ＭＳ ゴシック" pitchFamily="49" charset="-128"/>
            </a:rPr>
            <a:t>千円）したものの、公営企業債の元利償還金に対する繰入金の減少（△</a:t>
          </a:r>
          <a:r>
            <a:rPr kumimoji="1" lang="en-US" altLang="ja-JP" sz="1400">
              <a:latin typeface="ＭＳ ゴシック" pitchFamily="49" charset="-128"/>
              <a:ea typeface="ＭＳ ゴシック" pitchFamily="49" charset="-128"/>
            </a:rPr>
            <a:t>26,908</a:t>
          </a:r>
          <a:r>
            <a:rPr kumimoji="1" lang="ja-JP" altLang="en-US" sz="1400">
              <a:latin typeface="ＭＳ ゴシック" pitchFamily="49" charset="-128"/>
              <a:ea typeface="ＭＳ ゴシック" pitchFamily="49" charset="-128"/>
            </a:rPr>
            <a:t>千円）や、事業費補正により基準財政需要額に算入された公債費の額が増加（</a:t>
          </a:r>
          <a:r>
            <a:rPr kumimoji="1" lang="en-US" altLang="ja-JP" sz="1400">
              <a:latin typeface="ＭＳ ゴシック" pitchFamily="49" charset="-128"/>
              <a:ea typeface="ＭＳ ゴシック" pitchFamily="49" charset="-128"/>
            </a:rPr>
            <a:t>+94,565</a:t>
          </a:r>
          <a:r>
            <a:rPr kumimoji="1" lang="ja-JP" altLang="en-US" sz="1400">
              <a:latin typeface="ＭＳ ゴシック" pitchFamily="49" charset="-128"/>
              <a:ea typeface="ＭＳ ゴシック" pitchFamily="49" charset="-128"/>
            </a:rPr>
            <a:t>千円）したことにより、実質公債費比率は</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ポイント改善した。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今後も、有利な地方債の発行に努めるとともに、公共施設整備五ヵ年計画に基づき計画的な事業執行、起債発行に取り組みつつ、実質公債費比率のさらなる改善に努める。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大分県臼杵市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昨年度と比較して、充当可能特定歳入の減少（△</a:t>
          </a:r>
          <a:r>
            <a:rPr kumimoji="1" lang="en-US" altLang="ja-JP" sz="1400">
              <a:latin typeface="ＭＳ ゴシック" pitchFamily="49" charset="-128"/>
              <a:ea typeface="ＭＳ ゴシック" pitchFamily="49" charset="-128"/>
            </a:rPr>
            <a:t>114,770</a:t>
          </a:r>
          <a:r>
            <a:rPr kumimoji="1" lang="ja-JP" altLang="en-US" sz="1400">
              <a:latin typeface="ＭＳ ゴシック" pitchFamily="49" charset="-128"/>
              <a:ea typeface="ＭＳ ゴシック" pitchFamily="49" charset="-128"/>
            </a:rPr>
            <a:t>千円）や基準財政需要額算入見込額の減少（△</a:t>
          </a:r>
          <a:r>
            <a:rPr kumimoji="1" lang="en-US" altLang="ja-JP" sz="1400">
              <a:latin typeface="ＭＳ ゴシック" pitchFamily="49" charset="-128"/>
              <a:ea typeface="ＭＳ ゴシック" pitchFamily="49" charset="-128"/>
            </a:rPr>
            <a:t>20,583</a:t>
          </a:r>
          <a:r>
            <a:rPr kumimoji="1" lang="ja-JP" altLang="en-US" sz="1400">
              <a:latin typeface="ＭＳ ゴシック" pitchFamily="49" charset="-128"/>
              <a:ea typeface="ＭＳ ゴシック" pitchFamily="49" charset="-128"/>
            </a:rPr>
            <a:t>千円）などの悪化要因があったものの、公営企業債等繰入見込額の減少（△</a:t>
          </a:r>
          <a:r>
            <a:rPr kumimoji="1" lang="en-US" altLang="ja-JP" sz="1400">
              <a:latin typeface="ＭＳ ゴシック" pitchFamily="49" charset="-128"/>
              <a:ea typeface="ＭＳ ゴシック" pitchFamily="49" charset="-128"/>
            </a:rPr>
            <a:t>360,089</a:t>
          </a:r>
          <a:r>
            <a:rPr kumimoji="1" lang="ja-JP" altLang="en-US" sz="1400">
              <a:latin typeface="ＭＳ ゴシック" pitchFamily="49" charset="-128"/>
              <a:ea typeface="ＭＳ ゴシック" pitchFamily="49" charset="-128"/>
            </a:rPr>
            <a:t>千円）や地方債現在高の減少（△</a:t>
          </a:r>
          <a:r>
            <a:rPr kumimoji="1" lang="en-US" altLang="ja-JP" sz="1400">
              <a:latin typeface="ＭＳ ゴシック" pitchFamily="49" charset="-128"/>
              <a:ea typeface="ＭＳ ゴシック" pitchFamily="49" charset="-128"/>
            </a:rPr>
            <a:t>37,481</a:t>
          </a:r>
          <a:r>
            <a:rPr kumimoji="1" lang="ja-JP" altLang="en-US" sz="1400">
              <a:latin typeface="ＭＳ ゴシック" pitchFamily="49" charset="-128"/>
              <a:ea typeface="ＭＳ ゴシック" pitchFamily="49" charset="-128"/>
            </a:rPr>
            <a:t>千円）などの好転要因により、将来負担比率は</a:t>
          </a:r>
          <a:r>
            <a:rPr kumimoji="1" lang="en-US" altLang="ja-JP" sz="1400">
              <a:latin typeface="ＭＳ ゴシック" pitchFamily="49" charset="-128"/>
              <a:ea typeface="ＭＳ ゴシック" pitchFamily="49" charset="-128"/>
            </a:rPr>
            <a:t>5.6</a:t>
          </a:r>
          <a:r>
            <a:rPr kumimoji="1" lang="ja-JP" altLang="en-US" sz="1400">
              <a:latin typeface="ＭＳ ゴシック" pitchFamily="49" charset="-128"/>
              <a:ea typeface="ＭＳ ゴシック" pitchFamily="49" charset="-128"/>
            </a:rPr>
            <a:t>ポイントの改善となった。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こ数年は改善傾向にあるが、合併算定替や人口減少による普通交付税の減少により厳しい状況となることを踏まえ、充当可能基金の確保や事業の選択と集中による起債発行額の抑制、有利な起債の活用に努め、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大分県臼杵市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年度においては、後年度の庁舎建設に備えるため、庁舎建設基金に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億円を積立てた。また、全体としては、基金の一括運用による運用益、行革・経費節減等により捻出した額及び入札など事業執行で発生した歳出不用額等を積立てている。一方、台風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号に係る災害復旧等の臨時財政需要により、財政調整基金を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億円取り崩したこと、地域の活性化・子育て環境充実のため、合併振興基金を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公共施設更新のための「市有施設整備基金」や、後年度の市庁舎建設に備えるための「庁舎建設基金」については、計画的な積立を実施していく予定としている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・市有施設整備基金：公共施設の更新のため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・庁舎建設基金：後年度の市庁舎建設に備えるため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・退職手当基金：職員の退職により、退職手当の財源に不足を生じたときの財源を積み立てるため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・ふるさと活勢事業基金：臼杵市の産業、文化、歴史等を生かした個性的な地域づくりを推進するため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・合併振興基金：臼杵市における市民の連帯の強化及び地域振興を図るため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・市有施設整備基金：マテリアルリサイクル推進施設整備や庁舎整備等、公共施設更新事業の財源として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億円を充当したこと等による減少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・合併振興基金：小中学校ネットワーク分離事業や教職員用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PC</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更新事業等の財源として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億円を充当したこと等による減少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・庁舎建設基金：後年度の市庁舎建設に備えるため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・市有施設整備基金：投資的経費充当一般財源の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年分程度を積立て予定（</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・庁舎建設基金：整備方針の決定を受け、積立・取り崩しを計画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台風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号に係る災害復旧等の臨時財政需要による取り崩し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財政規律の維持を重視しつつ、残高が減債基金と合わせて標準財政規模の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％程度となるよう調整していく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基金の一括運用による運用益、行革・経費節減等により捻出した額及び入札など事業執行で発生した歳出不用額等を積立てたことによる増加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財政規律の維持を重視しつつ、残高が財政調整基金と合わせて標準財政規模の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％程度となるよう調整していく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39,367
39,021
291.20
21,736,317
21,263,125
367,424
11,715,125
25,708,172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道路工作物等、過去に取得している固定資産の減価償却費の累計額の上昇から、有形固定資産減価償却率は上昇しており、有形固定資産の老朽化が進んでいることが分かる。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今後も、公共施設等総合管理計画や統一的基準による公会計を活用し、個別施設計画の作成を進め、可能な限り次世代に負担を残さない効率的・効果的な公共施設等の適正配置の実現に努めていく。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128481</xdr:rowOff>
    </xdr:to>
    <xdr:cxnSp macro="">
      <xdr:nvCxnSpPr>
        <xdr:cNvPr id="64" name="直線コネクタ 63"/>
        <xdr:cNvCxnSpPr/>
      </xdr:nvCxnSpPr>
      <xdr:spPr>
        <a:xfrm flipV="1">
          <a:off x="4760595" y="5409988"/>
          <a:ext cx="1270" cy="114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132308</xdr:rowOff>
    </xdr:from>
    <xdr:ext cx="405111" cy="259045"/>
    <xdr:sp macro="" textlink="">
      <xdr:nvSpPr>
        <xdr:cNvPr id="65" name="有形固定資産減価償却率最小値テキスト"/>
        <xdr:cNvSpPr txBox="1"/>
      </xdr:nvSpPr>
      <xdr:spPr>
        <a:xfrm>
          <a:off x="4813300" y="65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128481</xdr:rowOff>
    </xdr:from>
    <xdr:to>
      <xdr:col>23</xdr:col>
      <xdr:colOff>174625</xdr:colOff>
      <xdr:row>33</xdr:row>
      <xdr:rowOff>128481</xdr:rowOff>
    </xdr:to>
    <xdr:cxnSp macro="">
      <xdr:nvCxnSpPr>
        <xdr:cNvPr id="66" name="直線コネクタ 65"/>
        <xdr:cNvCxnSpPr/>
      </xdr:nvCxnSpPr>
      <xdr:spPr>
        <a:xfrm>
          <a:off x="4673600" y="65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67" name="有形固定資産減価償却率最大値テキスト"/>
        <xdr:cNvSpPr txBox="1"/>
      </xdr:nvSpPr>
      <xdr:spPr>
        <a:xfrm>
          <a:off x="4813300" y="518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68" name="直線コネクタ 67"/>
        <xdr:cNvCxnSpPr/>
      </xdr:nvCxnSpPr>
      <xdr:spPr>
        <a:xfrm>
          <a:off x="4673600" y="540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29439</xdr:rowOff>
    </xdr:from>
    <xdr:ext cx="405111" cy="259045"/>
    <xdr:sp macro="" textlink="">
      <xdr:nvSpPr>
        <xdr:cNvPr id="69" name="有形固定資産減価償却率平均値テキスト"/>
        <xdr:cNvSpPr txBox="1"/>
      </xdr:nvSpPr>
      <xdr:spPr>
        <a:xfrm>
          <a:off x="4813300" y="57730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0" name="フローチャート: 判断 69"/>
        <xdr:cNvSpPr/>
      </xdr:nvSpPr>
      <xdr:spPr>
        <a:xfrm>
          <a:off x="47117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154093</xdr:rowOff>
    </xdr:from>
    <xdr:to>
      <xdr:col>19</xdr:col>
      <xdr:colOff>187325</xdr:colOff>
      <xdr:row>29</xdr:row>
      <xdr:rowOff>84243</xdr:rowOff>
    </xdr:to>
    <xdr:sp macro="" textlink="">
      <xdr:nvSpPr>
        <xdr:cNvPr id="71" name="フローチャート: 判断 70"/>
        <xdr:cNvSpPr/>
      </xdr:nvSpPr>
      <xdr:spPr>
        <a:xfrm>
          <a:off x="40005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133773</xdr:rowOff>
    </xdr:from>
    <xdr:to>
      <xdr:col>15</xdr:col>
      <xdr:colOff>187325</xdr:colOff>
      <xdr:row>30</xdr:row>
      <xdr:rowOff>63923</xdr:rowOff>
    </xdr:to>
    <xdr:sp macro="" textlink="">
      <xdr:nvSpPr>
        <xdr:cNvPr id="72" name="フローチャート: 判断 71"/>
        <xdr:cNvSpPr/>
      </xdr:nvSpPr>
      <xdr:spPr>
        <a:xfrm>
          <a:off x="3238500" y="58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149225</xdr:rowOff>
    </xdr:from>
    <xdr:to>
      <xdr:col>23</xdr:col>
      <xdr:colOff>136525</xdr:colOff>
      <xdr:row>28</xdr:row>
      <xdr:rowOff>79375</xdr:rowOff>
    </xdr:to>
    <xdr:sp macro="" textlink="">
      <xdr:nvSpPr>
        <xdr:cNvPr id="78" name="楕円 77"/>
        <xdr:cNvSpPr/>
      </xdr:nvSpPr>
      <xdr:spPr>
        <a:xfrm>
          <a:off x="47117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652</xdr:rowOff>
    </xdr:from>
    <xdr:ext cx="405111" cy="259045"/>
    <xdr:sp macro="" textlink="">
      <xdr:nvSpPr>
        <xdr:cNvPr id="79" name="有形固定資産減価償却率該当値テキスト"/>
        <xdr:cNvSpPr txBox="1"/>
      </xdr:nvSpPr>
      <xdr:spPr>
        <a:xfrm>
          <a:off x="4813300" y="54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13758</xdr:rowOff>
    </xdr:from>
    <xdr:to>
      <xdr:col>19</xdr:col>
      <xdr:colOff>187325</xdr:colOff>
      <xdr:row>28</xdr:row>
      <xdr:rowOff>115358</xdr:rowOff>
    </xdr:to>
    <xdr:sp macro="" textlink="">
      <xdr:nvSpPr>
        <xdr:cNvPr id="80" name="楕円 79"/>
        <xdr:cNvSpPr/>
      </xdr:nvSpPr>
      <xdr:spPr>
        <a:xfrm>
          <a:off x="4000500" y="558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28575</xdr:rowOff>
    </xdr:from>
    <xdr:to>
      <xdr:col>23</xdr:col>
      <xdr:colOff>85725</xdr:colOff>
      <xdr:row>28</xdr:row>
      <xdr:rowOff>64558</xdr:rowOff>
    </xdr:to>
    <xdr:cxnSp macro="">
      <xdr:nvCxnSpPr>
        <xdr:cNvPr id="81" name="直線コネクタ 80"/>
        <xdr:cNvCxnSpPr/>
      </xdr:nvCxnSpPr>
      <xdr:spPr>
        <a:xfrm flipV="1">
          <a:off x="4051300" y="5600700"/>
          <a:ext cx="7112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49742</xdr:rowOff>
    </xdr:from>
    <xdr:to>
      <xdr:col>15</xdr:col>
      <xdr:colOff>187325</xdr:colOff>
      <xdr:row>28</xdr:row>
      <xdr:rowOff>151342</xdr:rowOff>
    </xdr:to>
    <xdr:sp macro="" textlink="">
      <xdr:nvSpPr>
        <xdr:cNvPr id="82" name="楕円 81"/>
        <xdr:cNvSpPr/>
      </xdr:nvSpPr>
      <xdr:spPr>
        <a:xfrm>
          <a:off x="3238500" y="562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64558</xdr:rowOff>
    </xdr:from>
    <xdr:to>
      <xdr:col>19</xdr:col>
      <xdr:colOff>136525</xdr:colOff>
      <xdr:row>28</xdr:row>
      <xdr:rowOff>100542</xdr:rowOff>
    </xdr:to>
    <xdr:cxnSp macro="">
      <xdr:nvCxnSpPr>
        <xdr:cNvPr id="83" name="直線コネクタ 82"/>
        <xdr:cNvCxnSpPr/>
      </xdr:nvCxnSpPr>
      <xdr:spPr>
        <a:xfrm flipV="1">
          <a:off x="3289300" y="5636683"/>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75370</xdr:rowOff>
    </xdr:from>
    <xdr:ext cx="405111" cy="259045"/>
    <xdr:sp macro="" textlink="">
      <xdr:nvSpPr>
        <xdr:cNvPr id="84" name="n_1aveValue有形固定資産減価償却率"/>
        <xdr:cNvSpPr txBox="1"/>
      </xdr:nvSpPr>
      <xdr:spPr>
        <a:xfrm>
          <a:off x="3836044" y="5818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55050</xdr:rowOff>
    </xdr:from>
    <xdr:ext cx="405111" cy="259045"/>
    <xdr:sp macro="" textlink="">
      <xdr:nvSpPr>
        <xdr:cNvPr id="85" name="n_2aveValue有形固定資産減価償却率"/>
        <xdr:cNvSpPr txBox="1"/>
      </xdr:nvSpPr>
      <xdr:spPr>
        <a:xfrm>
          <a:off x="3086744" y="59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131885</xdr:rowOff>
    </xdr:from>
    <xdr:ext cx="405111" cy="259045"/>
    <xdr:sp macro="" textlink="">
      <xdr:nvSpPr>
        <xdr:cNvPr id="86" name="n_1mainValue有形固定資産減価償却率"/>
        <xdr:cNvSpPr txBox="1"/>
      </xdr:nvSpPr>
      <xdr:spPr>
        <a:xfrm>
          <a:off x="3836044" y="536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167869</xdr:rowOff>
    </xdr:from>
    <xdr:ext cx="405111" cy="259045"/>
    <xdr:sp macro="" textlink="">
      <xdr:nvSpPr>
        <xdr:cNvPr id="87" name="n_2mainValue有形固定資産減価償却率"/>
        <xdr:cNvSpPr txBox="1"/>
      </xdr:nvSpPr>
      <xdr:spPr>
        <a:xfrm>
          <a:off x="3086744" y="5397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財政調整基金等、充当可能基金の減少等悪化要因はあったものの、公営企業債等繰入見込額の減少や地方債現在高の減少により、将来負担額は改善している。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今後も地方債残高の動向を注視していく。</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3" name="テキスト ボックス 102"/>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11" name="テキスト ボックス 110"/>
        <xdr:cNvSpPr txBox="1"/>
      </xdr:nvSpPr>
      <xdr:spPr>
        <a:xfrm>
          <a:off x="10880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19" name="直線コネクタ 118"/>
        <xdr:cNvCxnSpPr/>
      </xdr:nvCxnSpPr>
      <xdr:spPr>
        <a:xfrm flipV="1">
          <a:off x="14793595" y="5400222"/>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20" name="債務償還可能年数最小値テキスト"/>
        <xdr:cNvSpPr txBox="1"/>
      </xdr:nvSpPr>
      <xdr:spPr>
        <a:xfrm>
          <a:off x="14846300" y="6869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21" name="直線コネクタ 120"/>
        <xdr:cNvCxnSpPr/>
      </xdr:nvCxnSpPr>
      <xdr:spPr>
        <a:xfrm>
          <a:off x="14706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22" name="債務償還可能年数最大値テキスト"/>
        <xdr:cNvSpPr txBox="1"/>
      </xdr:nvSpPr>
      <xdr:spPr>
        <a:xfrm>
          <a:off x="14846300" y="517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23" name="直線コネクタ 122"/>
        <xdr:cNvCxnSpPr/>
      </xdr:nvCxnSpPr>
      <xdr:spPr>
        <a:xfrm>
          <a:off x="14706600" y="540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39659</xdr:rowOff>
    </xdr:from>
    <xdr:ext cx="340478" cy="259045"/>
    <xdr:sp macro="" textlink="">
      <xdr:nvSpPr>
        <xdr:cNvPr id="124" name="債務償還可能年数平均値テキスト"/>
        <xdr:cNvSpPr txBox="1"/>
      </xdr:nvSpPr>
      <xdr:spPr>
        <a:xfrm>
          <a:off x="14846300" y="612613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25" name="フローチャート: 判断 124"/>
        <xdr:cNvSpPr/>
      </xdr:nvSpPr>
      <xdr:spPr>
        <a:xfrm>
          <a:off x="14744700" y="627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31" name="楕円 130"/>
        <xdr:cNvSpPr/>
      </xdr:nvSpPr>
      <xdr:spPr>
        <a:xfrm>
          <a:off x="14744700" y="636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87738</xdr:rowOff>
    </xdr:from>
    <xdr:ext cx="340478" cy="259045"/>
    <xdr:sp macro="" textlink="">
      <xdr:nvSpPr>
        <xdr:cNvPr id="132" name="債務償還可能年数該当値テキスト"/>
        <xdr:cNvSpPr txBox="1"/>
      </xdr:nvSpPr>
      <xdr:spPr>
        <a:xfrm>
          <a:off x="14846300" y="634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39,367
39,021
291.20
21,736,317
21,263,125
367,424
11,715,125
25,708,172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91440</xdr:rowOff>
    </xdr:from>
    <xdr:to>
      <xdr:col>24</xdr:col>
      <xdr:colOff>62865</xdr:colOff>
      <xdr:row>40</xdr:row>
      <xdr:rowOff>146685</xdr:rowOff>
    </xdr:to>
    <xdr:cxnSp macro="">
      <xdr:nvCxnSpPr>
        <xdr:cNvPr id="55" name="直線コネクタ 54"/>
        <xdr:cNvCxnSpPr/>
      </xdr:nvCxnSpPr>
      <xdr:spPr>
        <a:xfrm flipV="1">
          <a:off x="4634865" y="574929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150512</xdr:rowOff>
    </xdr:from>
    <xdr:ext cx="405111" cy="259045"/>
    <xdr:sp macro="" textlink="">
      <xdr:nvSpPr>
        <xdr:cNvPr id="56" name="【道路】&#10;有形固定資産減価償却率最小値テキスト"/>
        <xdr:cNvSpPr txBox="1"/>
      </xdr:nvSpPr>
      <xdr:spPr>
        <a:xfrm>
          <a:off x="46736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146685</xdr:rowOff>
    </xdr:from>
    <xdr:to>
      <xdr:col>24</xdr:col>
      <xdr:colOff>152400</xdr:colOff>
      <xdr:row>40</xdr:row>
      <xdr:rowOff>146685</xdr:rowOff>
    </xdr:to>
    <xdr:cxnSp macro="">
      <xdr:nvCxnSpPr>
        <xdr:cNvPr id="57" name="直線コネクタ 56"/>
        <xdr:cNvCxnSpPr/>
      </xdr:nvCxnSpPr>
      <xdr:spPr>
        <a:xfrm>
          <a:off x="4546600" y="700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38117</xdr:rowOff>
    </xdr:from>
    <xdr:ext cx="405111" cy="259045"/>
    <xdr:sp macro="" textlink="">
      <xdr:nvSpPr>
        <xdr:cNvPr id="58" name="【道路】&#10;有形固定資産減価償却率最大値テキスト"/>
        <xdr:cNvSpPr txBox="1"/>
      </xdr:nvSpPr>
      <xdr:spPr>
        <a:xfrm>
          <a:off x="4673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91440</xdr:rowOff>
    </xdr:from>
    <xdr:to>
      <xdr:col>24</xdr:col>
      <xdr:colOff>152400</xdr:colOff>
      <xdr:row>33</xdr:row>
      <xdr:rowOff>91440</xdr:rowOff>
    </xdr:to>
    <xdr:cxnSp macro="">
      <xdr:nvCxnSpPr>
        <xdr:cNvPr id="59" name="直線コネクタ 58"/>
        <xdr:cNvCxnSpPr/>
      </xdr:nvCxnSpPr>
      <xdr:spPr>
        <a:xfrm>
          <a:off x="4546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120032</xdr:rowOff>
    </xdr:from>
    <xdr:ext cx="405111" cy="259045"/>
    <xdr:sp macro="" textlink="">
      <xdr:nvSpPr>
        <xdr:cNvPr id="60" name="【道路】&#10;有形固定資産減価償却率平均値テキスト"/>
        <xdr:cNvSpPr txBox="1"/>
      </xdr:nvSpPr>
      <xdr:spPr>
        <a:xfrm>
          <a:off x="4673600" y="612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61" name="フローチャート: 判断 60"/>
        <xdr:cNvSpPr/>
      </xdr:nvSpPr>
      <xdr:spPr>
        <a:xfrm>
          <a:off x="45847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118745</xdr:rowOff>
    </xdr:from>
    <xdr:to>
      <xdr:col>20</xdr:col>
      <xdr:colOff>38100</xdr:colOff>
      <xdr:row>36</xdr:row>
      <xdr:rowOff>48895</xdr:rowOff>
    </xdr:to>
    <xdr:sp macro="" textlink="">
      <xdr:nvSpPr>
        <xdr:cNvPr id="62" name="フローチャート: 判断 61"/>
        <xdr:cNvSpPr/>
      </xdr:nvSpPr>
      <xdr:spPr>
        <a:xfrm>
          <a:off x="3746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69215</xdr:rowOff>
    </xdr:from>
    <xdr:to>
      <xdr:col>15</xdr:col>
      <xdr:colOff>101600</xdr:colOff>
      <xdr:row>36</xdr:row>
      <xdr:rowOff>170815</xdr:rowOff>
    </xdr:to>
    <xdr:sp macro="" textlink="">
      <xdr:nvSpPr>
        <xdr:cNvPr id="63" name="フローチャート: 判断 62"/>
        <xdr:cNvSpPr/>
      </xdr:nvSpPr>
      <xdr:spPr>
        <a:xfrm>
          <a:off x="2857500" y="62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143510</xdr:rowOff>
    </xdr:from>
    <xdr:to>
      <xdr:col>24</xdr:col>
      <xdr:colOff>114300</xdr:colOff>
      <xdr:row>35</xdr:row>
      <xdr:rowOff>73660</xdr:rowOff>
    </xdr:to>
    <xdr:sp macro="" textlink="">
      <xdr:nvSpPr>
        <xdr:cNvPr id="69" name="楕円 68"/>
        <xdr:cNvSpPr/>
      </xdr:nvSpPr>
      <xdr:spPr>
        <a:xfrm>
          <a:off x="4584700" y="59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166387</xdr:rowOff>
    </xdr:from>
    <xdr:ext cx="405111" cy="259045"/>
    <xdr:sp macro="" textlink="">
      <xdr:nvSpPr>
        <xdr:cNvPr id="70" name="【道路】&#10;有形固定資産減価償却率該当値テキスト"/>
        <xdr:cNvSpPr txBox="1"/>
      </xdr:nvSpPr>
      <xdr:spPr>
        <a:xfrm>
          <a:off x="4673600"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635</xdr:rowOff>
    </xdr:from>
    <xdr:to>
      <xdr:col>20</xdr:col>
      <xdr:colOff>38100</xdr:colOff>
      <xdr:row>35</xdr:row>
      <xdr:rowOff>102235</xdr:rowOff>
    </xdr:to>
    <xdr:sp macro="" textlink="">
      <xdr:nvSpPr>
        <xdr:cNvPr id="71" name="楕円 70"/>
        <xdr:cNvSpPr/>
      </xdr:nvSpPr>
      <xdr:spPr>
        <a:xfrm>
          <a:off x="374650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22860</xdr:rowOff>
    </xdr:from>
    <xdr:to>
      <xdr:col>24</xdr:col>
      <xdr:colOff>63500</xdr:colOff>
      <xdr:row>35</xdr:row>
      <xdr:rowOff>51435</xdr:rowOff>
    </xdr:to>
    <xdr:cxnSp macro="">
      <xdr:nvCxnSpPr>
        <xdr:cNvPr id="72" name="直線コネクタ 71"/>
        <xdr:cNvCxnSpPr/>
      </xdr:nvCxnSpPr>
      <xdr:spPr>
        <a:xfrm flipV="1">
          <a:off x="3797300" y="602361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23495</xdr:rowOff>
    </xdr:from>
    <xdr:to>
      <xdr:col>15</xdr:col>
      <xdr:colOff>101600</xdr:colOff>
      <xdr:row>35</xdr:row>
      <xdr:rowOff>125095</xdr:rowOff>
    </xdr:to>
    <xdr:sp macro="" textlink="">
      <xdr:nvSpPr>
        <xdr:cNvPr id="73" name="楕円 72"/>
        <xdr:cNvSpPr/>
      </xdr:nvSpPr>
      <xdr:spPr>
        <a:xfrm>
          <a:off x="2857500" y="602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51435</xdr:rowOff>
    </xdr:from>
    <xdr:to>
      <xdr:col>19</xdr:col>
      <xdr:colOff>177800</xdr:colOff>
      <xdr:row>35</xdr:row>
      <xdr:rowOff>74295</xdr:rowOff>
    </xdr:to>
    <xdr:cxnSp macro="">
      <xdr:nvCxnSpPr>
        <xdr:cNvPr id="74" name="直線コネクタ 73"/>
        <xdr:cNvCxnSpPr/>
      </xdr:nvCxnSpPr>
      <xdr:spPr>
        <a:xfrm flipV="1">
          <a:off x="2908300" y="60521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40022</xdr:rowOff>
    </xdr:from>
    <xdr:ext cx="405111" cy="259045"/>
    <xdr:sp macro="" textlink="">
      <xdr:nvSpPr>
        <xdr:cNvPr id="75" name="n_1aveValue【道路】&#10;有形固定資産減価償却率"/>
        <xdr:cNvSpPr txBox="1"/>
      </xdr:nvSpPr>
      <xdr:spPr>
        <a:xfrm>
          <a:off x="3582044" y="621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161942</xdr:rowOff>
    </xdr:from>
    <xdr:ext cx="405111" cy="259045"/>
    <xdr:sp macro="" textlink="">
      <xdr:nvSpPr>
        <xdr:cNvPr id="76" name="n_2aveValue【道路】&#10;有形固定資産減価償却率"/>
        <xdr:cNvSpPr txBox="1"/>
      </xdr:nvSpPr>
      <xdr:spPr>
        <a:xfrm>
          <a:off x="2705744" y="633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118762</xdr:rowOff>
    </xdr:from>
    <xdr:ext cx="405111" cy="259045"/>
    <xdr:sp macro="" textlink="">
      <xdr:nvSpPr>
        <xdr:cNvPr id="77" name="n_1mainValue【道路】&#10;有形固定資産減価償却率"/>
        <xdr:cNvSpPr txBox="1"/>
      </xdr:nvSpPr>
      <xdr:spPr>
        <a:xfrm>
          <a:off x="3582044" y="577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141622</xdr:rowOff>
    </xdr:from>
    <xdr:ext cx="405111" cy="259045"/>
    <xdr:sp macro="" textlink="">
      <xdr:nvSpPr>
        <xdr:cNvPr id="78" name="n_2mainValue【道路】&#10;有形固定資産減価償却率"/>
        <xdr:cNvSpPr txBox="1"/>
      </xdr:nvSpPr>
      <xdr:spPr>
        <a:xfrm>
          <a:off x="2705744" y="579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102" name="直線コネクタ 101"/>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103" name="【道路】&#10;一人当たり延長最小値テキスト"/>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104" name="直線コネクタ 103"/>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105" name="【道路】&#10;一人当たり延長最大値テキスト"/>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6" name="直線コネクタ 105"/>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34536</xdr:rowOff>
    </xdr:from>
    <xdr:ext cx="534377" cy="259045"/>
    <xdr:sp macro="" textlink="">
      <xdr:nvSpPr>
        <xdr:cNvPr id="107" name="【道路】&#10;一人当たり延長平均値テキスト"/>
        <xdr:cNvSpPr txBox="1"/>
      </xdr:nvSpPr>
      <xdr:spPr>
        <a:xfrm>
          <a:off x="10515600" y="6549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8" name="フローチャート: 判断 107"/>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9" name="フローチャート: 判断 108"/>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24143</xdr:rowOff>
    </xdr:from>
    <xdr:to>
      <xdr:col>46</xdr:col>
      <xdr:colOff>38100</xdr:colOff>
      <xdr:row>37</xdr:row>
      <xdr:rowOff>125743</xdr:rowOff>
    </xdr:to>
    <xdr:sp macro="" textlink="">
      <xdr:nvSpPr>
        <xdr:cNvPr id="110" name="フローチャート: 判断 109"/>
        <xdr:cNvSpPr/>
      </xdr:nvSpPr>
      <xdr:spPr>
        <a:xfrm>
          <a:off x="8699500" y="63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27610</xdr:rowOff>
    </xdr:from>
    <xdr:to>
      <xdr:col>55</xdr:col>
      <xdr:colOff>50800</xdr:colOff>
      <xdr:row>37</xdr:row>
      <xdr:rowOff>129210</xdr:rowOff>
    </xdr:to>
    <xdr:sp macro="" textlink="">
      <xdr:nvSpPr>
        <xdr:cNvPr id="116" name="楕円 115"/>
        <xdr:cNvSpPr/>
      </xdr:nvSpPr>
      <xdr:spPr>
        <a:xfrm>
          <a:off x="10426700" y="63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50487</xdr:rowOff>
    </xdr:from>
    <xdr:ext cx="534377" cy="259045"/>
    <xdr:sp macro="" textlink="">
      <xdr:nvSpPr>
        <xdr:cNvPr id="117" name="【道路】&#10;一人当たり延長該当値テキスト"/>
        <xdr:cNvSpPr txBox="1"/>
      </xdr:nvSpPr>
      <xdr:spPr>
        <a:xfrm>
          <a:off x="10515600" y="622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40449</xdr:rowOff>
    </xdr:from>
    <xdr:to>
      <xdr:col>50</xdr:col>
      <xdr:colOff>165100</xdr:colOff>
      <xdr:row>37</xdr:row>
      <xdr:rowOff>142049</xdr:rowOff>
    </xdr:to>
    <xdr:sp macro="" textlink="">
      <xdr:nvSpPr>
        <xdr:cNvPr id="118" name="楕円 117"/>
        <xdr:cNvSpPr/>
      </xdr:nvSpPr>
      <xdr:spPr>
        <a:xfrm>
          <a:off x="9588500" y="638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78410</xdr:rowOff>
    </xdr:from>
    <xdr:to>
      <xdr:col>55</xdr:col>
      <xdr:colOff>0</xdr:colOff>
      <xdr:row>37</xdr:row>
      <xdr:rowOff>91249</xdr:rowOff>
    </xdr:to>
    <xdr:cxnSp macro="">
      <xdr:nvCxnSpPr>
        <xdr:cNvPr id="119" name="直線コネクタ 118"/>
        <xdr:cNvCxnSpPr/>
      </xdr:nvCxnSpPr>
      <xdr:spPr>
        <a:xfrm flipV="1">
          <a:off x="9639300" y="6422060"/>
          <a:ext cx="838200" cy="1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49479</xdr:rowOff>
    </xdr:from>
    <xdr:to>
      <xdr:col>46</xdr:col>
      <xdr:colOff>38100</xdr:colOff>
      <xdr:row>37</xdr:row>
      <xdr:rowOff>151079</xdr:rowOff>
    </xdr:to>
    <xdr:sp macro="" textlink="">
      <xdr:nvSpPr>
        <xdr:cNvPr id="120" name="楕円 119"/>
        <xdr:cNvSpPr/>
      </xdr:nvSpPr>
      <xdr:spPr>
        <a:xfrm>
          <a:off x="8699500" y="639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91249</xdr:rowOff>
    </xdr:from>
    <xdr:to>
      <xdr:col>50</xdr:col>
      <xdr:colOff>114300</xdr:colOff>
      <xdr:row>37</xdr:row>
      <xdr:rowOff>100279</xdr:rowOff>
    </xdr:to>
    <xdr:cxnSp macro="">
      <xdr:nvCxnSpPr>
        <xdr:cNvPr id="121" name="直線コネクタ 120"/>
        <xdr:cNvCxnSpPr/>
      </xdr:nvCxnSpPr>
      <xdr:spPr>
        <a:xfrm flipV="1">
          <a:off x="8750300" y="6434899"/>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136872</xdr:rowOff>
    </xdr:from>
    <xdr:ext cx="534377" cy="259045"/>
    <xdr:sp macro="" textlink="">
      <xdr:nvSpPr>
        <xdr:cNvPr id="122" name="n_1aveValue【道路】&#10;一人当たり延長"/>
        <xdr:cNvSpPr txBox="1"/>
      </xdr:nvSpPr>
      <xdr:spPr>
        <a:xfrm>
          <a:off x="93594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142270</xdr:rowOff>
    </xdr:from>
    <xdr:ext cx="534377" cy="259045"/>
    <xdr:sp macro="" textlink="">
      <xdr:nvSpPr>
        <xdr:cNvPr id="123" name="n_2aveValue【道路】&#10;一人当たり延長"/>
        <xdr:cNvSpPr txBox="1"/>
      </xdr:nvSpPr>
      <xdr:spPr>
        <a:xfrm>
          <a:off x="8483111" y="614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158576</xdr:rowOff>
    </xdr:from>
    <xdr:ext cx="534377" cy="259045"/>
    <xdr:sp macro="" textlink="">
      <xdr:nvSpPr>
        <xdr:cNvPr id="124" name="n_1mainValue【道路】&#10;一人当たり延長"/>
        <xdr:cNvSpPr txBox="1"/>
      </xdr:nvSpPr>
      <xdr:spPr>
        <a:xfrm>
          <a:off x="9359411" y="61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142206</xdr:rowOff>
    </xdr:from>
    <xdr:ext cx="534377" cy="259045"/>
    <xdr:sp macro="" textlink="">
      <xdr:nvSpPr>
        <xdr:cNvPr id="125" name="n_2mainValue【道路】&#10;一人当たり延長"/>
        <xdr:cNvSpPr txBox="1"/>
      </xdr:nvSpPr>
      <xdr:spPr>
        <a:xfrm>
          <a:off x="8483111" y="648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51" name="直線コネクタ 150"/>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52" name="【橋りょう・トンネル】&#10;有形固定資産減価償却率最小値テキスト"/>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53" name="直線コネクタ 152"/>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54"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55" name="直線コネクタ 154"/>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121937</xdr:rowOff>
    </xdr:from>
    <xdr:ext cx="405111" cy="259045"/>
    <xdr:sp macro="" textlink="">
      <xdr:nvSpPr>
        <xdr:cNvPr id="156" name="【橋りょう・トンネル】&#10;有形固定資産減価償却率平均値テキスト"/>
        <xdr:cNvSpPr txBox="1"/>
      </xdr:nvSpPr>
      <xdr:spPr>
        <a:xfrm>
          <a:off x="4673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57" name="フローチャート: 判断 156"/>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58" name="フローチャート: 判断 157"/>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55335</xdr:rowOff>
    </xdr:from>
    <xdr:to>
      <xdr:col>15</xdr:col>
      <xdr:colOff>101600</xdr:colOff>
      <xdr:row>59</xdr:row>
      <xdr:rowOff>156935</xdr:rowOff>
    </xdr:to>
    <xdr:sp macro="" textlink="">
      <xdr:nvSpPr>
        <xdr:cNvPr id="159" name="フローチャート: 判断 158"/>
        <xdr:cNvSpPr/>
      </xdr:nvSpPr>
      <xdr:spPr>
        <a:xfrm>
          <a:off x="2857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94524</xdr:rowOff>
    </xdr:from>
    <xdr:to>
      <xdr:col>24</xdr:col>
      <xdr:colOff>114300</xdr:colOff>
      <xdr:row>59</xdr:row>
      <xdr:rowOff>24674</xdr:rowOff>
    </xdr:to>
    <xdr:sp macro="" textlink="">
      <xdr:nvSpPr>
        <xdr:cNvPr id="165" name="楕円 164"/>
        <xdr:cNvSpPr/>
      </xdr:nvSpPr>
      <xdr:spPr>
        <a:xfrm>
          <a:off x="4584700" y="100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117401</xdr:rowOff>
    </xdr:from>
    <xdr:ext cx="405111" cy="259045"/>
    <xdr:sp macro="" textlink="">
      <xdr:nvSpPr>
        <xdr:cNvPr id="166" name="【橋りょう・トンネル】&#10;有形固定資産減価償却率該当値テキスト"/>
        <xdr:cNvSpPr txBox="1"/>
      </xdr:nvSpPr>
      <xdr:spPr>
        <a:xfrm>
          <a:off x="4673600" y="989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122283</xdr:rowOff>
    </xdr:from>
    <xdr:to>
      <xdr:col>20</xdr:col>
      <xdr:colOff>38100</xdr:colOff>
      <xdr:row>59</xdr:row>
      <xdr:rowOff>52433</xdr:rowOff>
    </xdr:to>
    <xdr:sp macro="" textlink="">
      <xdr:nvSpPr>
        <xdr:cNvPr id="167" name="楕円 166"/>
        <xdr:cNvSpPr/>
      </xdr:nvSpPr>
      <xdr:spPr>
        <a:xfrm>
          <a:off x="37465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145324</xdr:rowOff>
    </xdr:from>
    <xdr:to>
      <xdr:col>24</xdr:col>
      <xdr:colOff>63500</xdr:colOff>
      <xdr:row>59</xdr:row>
      <xdr:rowOff>1633</xdr:rowOff>
    </xdr:to>
    <xdr:cxnSp macro="">
      <xdr:nvCxnSpPr>
        <xdr:cNvPr id="168" name="直線コネクタ 167"/>
        <xdr:cNvCxnSpPr/>
      </xdr:nvCxnSpPr>
      <xdr:spPr>
        <a:xfrm flipV="1">
          <a:off x="3797300" y="1008942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141877</xdr:rowOff>
    </xdr:from>
    <xdr:to>
      <xdr:col>15</xdr:col>
      <xdr:colOff>101600</xdr:colOff>
      <xdr:row>59</xdr:row>
      <xdr:rowOff>72027</xdr:rowOff>
    </xdr:to>
    <xdr:sp macro="" textlink="">
      <xdr:nvSpPr>
        <xdr:cNvPr id="169" name="楕円 168"/>
        <xdr:cNvSpPr/>
      </xdr:nvSpPr>
      <xdr:spPr>
        <a:xfrm>
          <a:off x="28575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1633</xdr:rowOff>
    </xdr:from>
    <xdr:to>
      <xdr:col>19</xdr:col>
      <xdr:colOff>177800</xdr:colOff>
      <xdr:row>59</xdr:row>
      <xdr:rowOff>21227</xdr:rowOff>
    </xdr:to>
    <xdr:cxnSp macro="">
      <xdr:nvCxnSpPr>
        <xdr:cNvPr id="170" name="直線コネクタ 169"/>
        <xdr:cNvCxnSpPr/>
      </xdr:nvCxnSpPr>
      <xdr:spPr>
        <a:xfrm flipV="1">
          <a:off x="2908300" y="1011718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90912</xdr:rowOff>
    </xdr:from>
    <xdr:ext cx="405111" cy="259045"/>
    <xdr:sp macro="" textlink="">
      <xdr:nvSpPr>
        <xdr:cNvPr id="171" name="n_1aveValue【橋りょう・トンネル】&#10;有形固定資産減価償却率"/>
        <xdr:cNvSpPr txBox="1"/>
      </xdr:nvSpPr>
      <xdr:spPr>
        <a:xfrm>
          <a:off x="35820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148062</xdr:rowOff>
    </xdr:from>
    <xdr:ext cx="405111" cy="259045"/>
    <xdr:sp macro="" textlink="">
      <xdr:nvSpPr>
        <xdr:cNvPr id="172" name="n_2aveValue【橋りょう・トンネル】&#10;有形固定資産減価償却率"/>
        <xdr:cNvSpPr txBox="1"/>
      </xdr:nvSpPr>
      <xdr:spPr>
        <a:xfrm>
          <a:off x="2705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68960</xdr:rowOff>
    </xdr:from>
    <xdr:ext cx="405111" cy="259045"/>
    <xdr:sp macro="" textlink="">
      <xdr:nvSpPr>
        <xdr:cNvPr id="173" name="n_1mainValue【橋りょう・トンネル】&#10;有形固定資産減価償却率"/>
        <xdr:cNvSpPr txBox="1"/>
      </xdr:nvSpPr>
      <xdr:spPr>
        <a:xfrm>
          <a:off x="35820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88554</xdr:rowOff>
    </xdr:from>
    <xdr:ext cx="405111" cy="259045"/>
    <xdr:sp macro="" textlink="">
      <xdr:nvSpPr>
        <xdr:cNvPr id="174" name="n_2mainValue【橋りょう・トンネル】&#10;有形固定資産減価償却率"/>
        <xdr:cNvSpPr txBox="1"/>
      </xdr:nvSpPr>
      <xdr:spPr>
        <a:xfrm>
          <a:off x="27057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8" name="テキスト ボックス 18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2" name="テキスト ボックス 19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4" name="テキスト ボックス 19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98" name="直線コネクタ 197"/>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99" name="【橋りょう・トンネル】&#10;一人当たり有形固定資産（償却資産）額最小値テキスト"/>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200" name="直線コネクタ 199"/>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201" name="【橋りょう・トンネル】&#10;一人当たり有形固定資産（償却資産）額最大値テキスト"/>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202" name="直線コネクタ 201"/>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136151</xdr:rowOff>
    </xdr:from>
    <xdr:ext cx="599010" cy="259045"/>
    <xdr:sp macro="" textlink="">
      <xdr:nvSpPr>
        <xdr:cNvPr id="203" name="【橋りょう・トンネル】&#10;一人当たり有形固定資産（償却資産）額平均値テキスト"/>
        <xdr:cNvSpPr txBox="1"/>
      </xdr:nvSpPr>
      <xdr:spPr>
        <a:xfrm>
          <a:off x="10515600" y="10423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204" name="フローチャート: 判断 203"/>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205" name="フローチャート: 判断 204"/>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25809</xdr:rowOff>
    </xdr:from>
    <xdr:to>
      <xdr:col>46</xdr:col>
      <xdr:colOff>38100</xdr:colOff>
      <xdr:row>61</xdr:row>
      <xdr:rowOff>127409</xdr:rowOff>
    </xdr:to>
    <xdr:sp macro="" textlink="">
      <xdr:nvSpPr>
        <xdr:cNvPr id="206" name="フローチャート: 判断 205"/>
        <xdr:cNvSpPr/>
      </xdr:nvSpPr>
      <xdr:spPr>
        <a:xfrm>
          <a:off x="8699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118242</xdr:rowOff>
    </xdr:from>
    <xdr:to>
      <xdr:col>55</xdr:col>
      <xdr:colOff>50800</xdr:colOff>
      <xdr:row>62</xdr:row>
      <xdr:rowOff>48392</xdr:rowOff>
    </xdr:to>
    <xdr:sp macro="" textlink="">
      <xdr:nvSpPr>
        <xdr:cNvPr id="212" name="楕円 211"/>
        <xdr:cNvSpPr/>
      </xdr:nvSpPr>
      <xdr:spPr>
        <a:xfrm>
          <a:off x="10426700" y="1057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96669</xdr:rowOff>
    </xdr:from>
    <xdr:ext cx="599010" cy="259045"/>
    <xdr:sp macro="" textlink="">
      <xdr:nvSpPr>
        <xdr:cNvPr id="213" name="【橋りょう・トンネル】&#10;一人当たり有形固定資産（償却資産）額該当値テキスト"/>
        <xdr:cNvSpPr txBox="1"/>
      </xdr:nvSpPr>
      <xdr:spPr>
        <a:xfrm>
          <a:off x="10515600" y="10555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124414</xdr:rowOff>
    </xdr:from>
    <xdr:to>
      <xdr:col>50</xdr:col>
      <xdr:colOff>165100</xdr:colOff>
      <xdr:row>62</xdr:row>
      <xdr:rowOff>54564</xdr:rowOff>
    </xdr:to>
    <xdr:sp macro="" textlink="">
      <xdr:nvSpPr>
        <xdr:cNvPr id="214" name="楕円 213"/>
        <xdr:cNvSpPr/>
      </xdr:nvSpPr>
      <xdr:spPr>
        <a:xfrm>
          <a:off x="9588500" y="1058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169042</xdr:rowOff>
    </xdr:from>
    <xdr:to>
      <xdr:col>55</xdr:col>
      <xdr:colOff>0</xdr:colOff>
      <xdr:row>62</xdr:row>
      <xdr:rowOff>3764</xdr:rowOff>
    </xdr:to>
    <xdr:cxnSp macro="">
      <xdr:nvCxnSpPr>
        <xdr:cNvPr id="215" name="直線コネクタ 214"/>
        <xdr:cNvCxnSpPr/>
      </xdr:nvCxnSpPr>
      <xdr:spPr>
        <a:xfrm flipV="1">
          <a:off x="9639300" y="10627492"/>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131899</xdr:rowOff>
    </xdr:from>
    <xdr:to>
      <xdr:col>46</xdr:col>
      <xdr:colOff>38100</xdr:colOff>
      <xdr:row>62</xdr:row>
      <xdr:rowOff>62049</xdr:rowOff>
    </xdr:to>
    <xdr:sp macro="" textlink="">
      <xdr:nvSpPr>
        <xdr:cNvPr id="216" name="楕円 215"/>
        <xdr:cNvSpPr/>
      </xdr:nvSpPr>
      <xdr:spPr>
        <a:xfrm>
          <a:off x="8699500" y="1059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3764</xdr:rowOff>
    </xdr:from>
    <xdr:to>
      <xdr:col>50</xdr:col>
      <xdr:colOff>114300</xdr:colOff>
      <xdr:row>62</xdr:row>
      <xdr:rowOff>11249</xdr:rowOff>
    </xdr:to>
    <xdr:cxnSp macro="">
      <xdr:nvCxnSpPr>
        <xdr:cNvPr id="217" name="直線コネクタ 216"/>
        <xdr:cNvCxnSpPr/>
      </xdr:nvCxnSpPr>
      <xdr:spPr>
        <a:xfrm flipV="1">
          <a:off x="8750300" y="10633664"/>
          <a:ext cx="889000" cy="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29886</xdr:rowOff>
    </xdr:from>
    <xdr:ext cx="599010" cy="259045"/>
    <xdr:sp macro="" textlink="">
      <xdr:nvSpPr>
        <xdr:cNvPr id="218" name="n_1aveValue【橋りょう・トンネル】&#10;一人当たり有形固定資産（償却資産）額"/>
        <xdr:cNvSpPr txBox="1"/>
      </xdr:nvSpPr>
      <xdr:spPr>
        <a:xfrm>
          <a:off x="93270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143936</xdr:rowOff>
    </xdr:from>
    <xdr:ext cx="599010" cy="259045"/>
    <xdr:sp macro="" textlink="">
      <xdr:nvSpPr>
        <xdr:cNvPr id="219" name="n_2aveValue【橋りょう・トンネル】&#10;一人当たり有形固定資産（償却資産）額"/>
        <xdr:cNvSpPr txBox="1"/>
      </xdr:nvSpPr>
      <xdr:spPr>
        <a:xfrm>
          <a:off x="8450795" y="102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45691</xdr:rowOff>
    </xdr:from>
    <xdr:ext cx="599010" cy="259045"/>
    <xdr:sp macro="" textlink="">
      <xdr:nvSpPr>
        <xdr:cNvPr id="220" name="n_1mainValue【橋りょう・トンネル】&#10;一人当たり有形固定資産（償却資産）額"/>
        <xdr:cNvSpPr txBox="1"/>
      </xdr:nvSpPr>
      <xdr:spPr>
        <a:xfrm>
          <a:off x="9327095" y="10675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53176</xdr:rowOff>
    </xdr:from>
    <xdr:ext cx="599010" cy="259045"/>
    <xdr:sp macro="" textlink="">
      <xdr:nvSpPr>
        <xdr:cNvPr id="221" name="n_2mainValue【橋りょう・トンネル】&#10;一人当たり有形固定資産（償却資産）額"/>
        <xdr:cNvSpPr txBox="1"/>
      </xdr:nvSpPr>
      <xdr:spPr>
        <a:xfrm>
          <a:off x="8450795" y="10683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46" name="直線コネクタ 245"/>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47" name="【公営住宅】&#10;有形固定資産減価償却率最小値テキスト"/>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48" name="直線コネクタ 247"/>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49" name="【公営住宅】&#10;有形固定資産減価償却率最大値テキスト"/>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50" name="直線コネクタ 249"/>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51" name="【公営住宅】&#10;有形固定資産減価償却率平均値テキスト"/>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52" name="フローチャート: 判断 251"/>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53" name="フローチャート: 判断 252"/>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54" name="フローチャート: 判断 253"/>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60" name="楕円 259"/>
        <xdr:cNvSpPr/>
      </xdr:nvSpPr>
      <xdr:spPr>
        <a:xfrm>
          <a:off x="45847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151147</xdr:rowOff>
    </xdr:from>
    <xdr:ext cx="405111" cy="259045"/>
    <xdr:sp macro="" textlink="">
      <xdr:nvSpPr>
        <xdr:cNvPr id="261" name="【公営住宅】&#10;有形固定資産減価償却率該当値テキスト"/>
        <xdr:cNvSpPr txBox="1"/>
      </xdr:nvSpPr>
      <xdr:spPr>
        <a:xfrm>
          <a:off x="4673600"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636</xdr:rowOff>
    </xdr:from>
    <xdr:to>
      <xdr:col>20</xdr:col>
      <xdr:colOff>38100</xdr:colOff>
      <xdr:row>82</xdr:row>
      <xdr:rowOff>102236</xdr:rowOff>
    </xdr:to>
    <xdr:sp macro="" textlink="">
      <xdr:nvSpPr>
        <xdr:cNvPr id="262" name="楕円 261"/>
        <xdr:cNvSpPr/>
      </xdr:nvSpPr>
      <xdr:spPr>
        <a:xfrm>
          <a:off x="37465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7620</xdr:rowOff>
    </xdr:from>
    <xdr:to>
      <xdr:col>24</xdr:col>
      <xdr:colOff>63500</xdr:colOff>
      <xdr:row>82</xdr:row>
      <xdr:rowOff>51436</xdr:rowOff>
    </xdr:to>
    <xdr:cxnSp macro="">
      <xdr:nvCxnSpPr>
        <xdr:cNvPr id="263" name="直線コネクタ 262"/>
        <xdr:cNvCxnSpPr/>
      </xdr:nvCxnSpPr>
      <xdr:spPr>
        <a:xfrm flipV="1">
          <a:off x="3797300" y="14066520"/>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17780</xdr:rowOff>
    </xdr:from>
    <xdr:to>
      <xdr:col>15</xdr:col>
      <xdr:colOff>101600</xdr:colOff>
      <xdr:row>82</xdr:row>
      <xdr:rowOff>119380</xdr:rowOff>
    </xdr:to>
    <xdr:sp macro="" textlink="">
      <xdr:nvSpPr>
        <xdr:cNvPr id="264" name="楕円 263"/>
        <xdr:cNvSpPr/>
      </xdr:nvSpPr>
      <xdr:spPr>
        <a:xfrm>
          <a:off x="2857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51436</xdr:rowOff>
    </xdr:from>
    <xdr:to>
      <xdr:col>19</xdr:col>
      <xdr:colOff>177800</xdr:colOff>
      <xdr:row>82</xdr:row>
      <xdr:rowOff>68580</xdr:rowOff>
    </xdr:to>
    <xdr:cxnSp macro="">
      <xdr:nvCxnSpPr>
        <xdr:cNvPr id="265" name="直線コネクタ 264"/>
        <xdr:cNvCxnSpPr/>
      </xdr:nvCxnSpPr>
      <xdr:spPr>
        <a:xfrm flipV="1">
          <a:off x="2908300" y="1411033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78757</xdr:rowOff>
    </xdr:from>
    <xdr:ext cx="405111" cy="259045"/>
    <xdr:sp macro="" textlink="">
      <xdr:nvSpPr>
        <xdr:cNvPr id="266" name="n_1aveValue【公営住宅】&#10;有形固定資産減価償却率"/>
        <xdr:cNvSpPr txBox="1"/>
      </xdr:nvSpPr>
      <xdr:spPr>
        <a:xfrm>
          <a:off x="35820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67" name="n_2aveValue【公営住宅】&#10;有形固定資産減価償却率"/>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93363</xdr:rowOff>
    </xdr:from>
    <xdr:ext cx="405111" cy="259045"/>
    <xdr:sp macro="" textlink="">
      <xdr:nvSpPr>
        <xdr:cNvPr id="268" name="n_1mainValue【公営住宅】&#10;有形固定資産減価償却率"/>
        <xdr:cNvSpPr txBox="1"/>
      </xdr:nvSpPr>
      <xdr:spPr>
        <a:xfrm>
          <a:off x="3582044" y="1415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110507</xdr:rowOff>
    </xdr:from>
    <xdr:ext cx="405111" cy="259045"/>
    <xdr:sp macro="" textlink="">
      <xdr:nvSpPr>
        <xdr:cNvPr id="269" name="n_2mainValue【公営住宅】&#10;有形固定資産減価償却率"/>
        <xdr:cNvSpPr txBox="1"/>
      </xdr:nvSpPr>
      <xdr:spPr>
        <a:xfrm>
          <a:off x="2705744"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118111</xdr:rowOff>
    </xdr:from>
    <xdr:to>
      <xdr:col>54</xdr:col>
      <xdr:colOff>189865</xdr:colOff>
      <xdr:row>86</xdr:row>
      <xdr:rowOff>45720</xdr:rowOff>
    </xdr:to>
    <xdr:cxnSp macro="">
      <xdr:nvCxnSpPr>
        <xdr:cNvPr id="293" name="直線コネクタ 292"/>
        <xdr:cNvCxnSpPr/>
      </xdr:nvCxnSpPr>
      <xdr:spPr>
        <a:xfrm flipV="1">
          <a:off x="10476865" y="1349121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294" name="【公営住宅】&#10;一人当たり面積最小値テキスト"/>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295" name="直線コネクタ 294"/>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64788</xdr:rowOff>
    </xdr:from>
    <xdr:ext cx="469744" cy="259045"/>
    <xdr:sp macro="" textlink="">
      <xdr:nvSpPr>
        <xdr:cNvPr id="296" name="【公営住宅】&#10;一人当たり面積最大値テキスト"/>
        <xdr:cNvSpPr txBox="1"/>
      </xdr:nvSpPr>
      <xdr:spPr>
        <a:xfrm>
          <a:off x="10515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118111</xdr:rowOff>
    </xdr:from>
    <xdr:to>
      <xdr:col>55</xdr:col>
      <xdr:colOff>88900</xdr:colOff>
      <xdr:row>78</xdr:row>
      <xdr:rowOff>118111</xdr:rowOff>
    </xdr:to>
    <xdr:cxnSp macro="">
      <xdr:nvCxnSpPr>
        <xdr:cNvPr id="297" name="直線コネクタ 296"/>
        <xdr:cNvCxnSpPr/>
      </xdr:nvCxnSpPr>
      <xdr:spPr>
        <a:xfrm>
          <a:off x="10388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153940</xdr:rowOff>
    </xdr:from>
    <xdr:ext cx="469744" cy="259045"/>
    <xdr:sp macro="" textlink="">
      <xdr:nvSpPr>
        <xdr:cNvPr id="298" name="【公営住宅】&#10;一人当たり面積平均値テキスト"/>
        <xdr:cNvSpPr txBox="1"/>
      </xdr:nvSpPr>
      <xdr:spPr>
        <a:xfrm>
          <a:off x="10515600" y="1421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299" name="フローチャート: 判断 298"/>
        <xdr:cNvSpPr/>
      </xdr:nvSpPr>
      <xdr:spPr>
        <a:xfrm>
          <a:off x="104267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156463</xdr:rowOff>
    </xdr:from>
    <xdr:to>
      <xdr:col>50</xdr:col>
      <xdr:colOff>165100</xdr:colOff>
      <xdr:row>83</xdr:row>
      <xdr:rowOff>86613</xdr:rowOff>
    </xdr:to>
    <xdr:sp macro="" textlink="">
      <xdr:nvSpPr>
        <xdr:cNvPr id="300" name="フローチャート: 判断 299"/>
        <xdr:cNvSpPr/>
      </xdr:nvSpPr>
      <xdr:spPr>
        <a:xfrm>
          <a:off x="9588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68835</xdr:rowOff>
    </xdr:from>
    <xdr:to>
      <xdr:col>46</xdr:col>
      <xdr:colOff>38100</xdr:colOff>
      <xdr:row>81</xdr:row>
      <xdr:rowOff>170435</xdr:rowOff>
    </xdr:to>
    <xdr:sp macro="" textlink="">
      <xdr:nvSpPr>
        <xdr:cNvPr id="301" name="フローチャート: 判断 300"/>
        <xdr:cNvSpPr/>
      </xdr:nvSpPr>
      <xdr:spPr>
        <a:xfrm>
          <a:off x="8699500" y="1395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130556</xdr:rowOff>
    </xdr:from>
    <xdr:to>
      <xdr:col>55</xdr:col>
      <xdr:colOff>50800</xdr:colOff>
      <xdr:row>82</xdr:row>
      <xdr:rowOff>60706</xdr:rowOff>
    </xdr:to>
    <xdr:sp macro="" textlink="">
      <xdr:nvSpPr>
        <xdr:cNvPr id="307" name="楕円 306"/>
        <xdr:cNvSpPr/>
      </xdr:nvSpPr>
      <xdr:spPr>
        <a:xfrm>
          <a:off x="10426700" y="1401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153433</xdr:rowOff>
    </xdr:from>
    <xdr:ext cx="469744" cy="259045"/>
    <xdr:sp macro="" textlink="">
      <xdr:nvSpPr>
        <xdr:cNvPr id="308" name="【公営住宅】&#10;一人当たり面積該当値テキスト"/>
        <xdr:cNvSpPr txBox="1"/>
      </xdr:nvSpPr>
      <xdr:spPr>
        <a:xfrm>
          <a:off x="10515600" y="1386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142748</xdr:rowOff>
    </xdr:from>
    <xdr:to>
      <xdr:col>50</xdr:col>
      <xdr:colOff>165100</xdr:colOff>
      <xdr:row>82</xdr:row>
      <xdr:rowOff>72898</xdr:rowOff>
    </xdr:to>
    <xdr:sp macro="" textlink="">
      <xdr:nvSpPr>
        <xdr:cNvPr id="309" name="楕円 308"/>
        <xdr:cNvSpPr/>
      </xdr:nvSpPr>
      <xdr:spPr>
        <a:xfrm>
          <a:off x="9588500" y="1403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9906</xdr:rowOff>
    </xdr:from>
    <xdr:to>
      <xdr:col>55</xdr:col>
      <xdr:colOff>0</xdr:colOff>
      <xdr:row>82</xdr:row>
      <xdr:rowOff>22098</xdr:rowOff>
    </xdr:to>
    <xdr:cxnSp macro="">
      <xdr:nvCxnSpPr>
        <xdr:cNvPr id="310" name="直線コネクタ 309"/>
        <xdr:cNvCxnSpPr/>
      </xdr:nvCxnSpPr>
      <xdr:spPr>
        <a:xfrm flipV="1">
          <a:off x="9639300" y="14068806"/>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148844</xdr:rowOff>
    </xdr:from>
    <xdr:to>
      <xdr:col>46</xdr:col>
      <xdr:colOff>38100</xdr:colOff>
      <xdr:row>82</xdr:row>
      <xdr:rowOff>78994</xdr:rowOff>
    </xdr:to>
    <xdr:sp macro="" textlink="">
      <xdr:nvSpPr>
        <xdr:cNvPr id="311" name="楕円 310"/>
        <xdr:cNvSpPr/>
      </xdr:nvSpPr>
      <xdr:spPr>
        <a:xfrm>
          <a:off x="8699500" y="1403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22098</xdr:rowOff>
    </xdr:from>
    <xdr:to>
      <xdr:col>50</xdr:col>
      <xdr:colOff>114300</xdr:colOff>
      <xdr:row>82</xdr:row>
      <xdr:rowOff>28194</xdr:rowOff>
    </xdr:to>
    <xdr:cxnSp macro="">
      <xdr:nvCxnSpPr>
        <xdr:cNvPr id="312" name="直線コネクタ 311"/>
        <xdr:cNvCxnSpPr/>
      </xdr:nvCxnSpPr>
      <xdr:spPr>
        <a:xfrm flipV="1">
          <a:off x="8750300" y="14080998"/>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77740</xdr:rowOff>
    </xdr:from>
    <xdr:ext cx="469744" cy="259045"/>
    <xdr:sp macro="" textlink="">
      <xdr:nvSpPr>
        <xdr:cNvPr id="313" name="n_1aveValue【公営住宅】&#10;一人当たり面積"/>
        <xdr:cNvSpPr txBox="1"/>
      </xdr:nvSpPr>
      <xdr:spPr>
        <a:xfrm>
          <a:off x="9391727" y="1430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15512</xdr:rowOff>
    </xdr:from>
    <xdr:ext cx="469744" cy="259045"/>
    <xdr:sp macro="" textlink="">
      <xdr:nvSpPr>
        <xdr:cNvPr id="314" name="n_2aveValue【公営住宅】&#10;一人当たり面積"/>
        <xdr:cNvSpPr txBox="1"/>
      </xdr:nvSpPr>
      <xdr:spPr>
        <a:xfrm>
          <a:off x="8515427" y="1373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89425</xdr:rowOff>
    </xdr:from>
    <xdr:ext cx="469744" cy="259045"/>
    <xdr:sp macro="" textlink="">
      <xdr:nvSpPr>
        <xdr:cNvPr id="315" name="n_1mainValue【公営住宅】&#10;一人当たり面積"/>
        <xdr:cNvSpPr txBox="1"/>
      </xdr:nvSpPr>
      <xdr:spPr>
        <a:xfrm>
          <a:off x="9391727" y="1380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70121</xdr:rowOff>
    </xdr:from>
    <xdr:ext cx="469744" cy="259045"/>
    <xdr:sp macro="" textlink="">
      <xdr:nvSpPr>
        <xdr:cNvPr id="316" name="n_2mainValue【公営住宅】&#10;一人当たり面積"/>
        <xdr:cNvSpPr txBox="1"/>
      </xdr:nvSpPr>
      <xdr:spPr>
        <a:xfrm>
          <a:off x="8515427" y="1412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5" name="テキスト ボックス 32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6" name="直線コネクタ 32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7" name="テキスト ボックス 32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8" name="直線コネクタ 32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9" name="テキスト ボックス 32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0" name="直線コネクタ 32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1" name="テキスト ボックス 33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2" name="直線コネクタ 33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3" name="テキスト ボックス 33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4" name="直線コネクタ 33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5" name="テキスト ボックス 33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6" name="直線コネクタ 33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7" name="テキスト ボックス 33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9" name="テキスト ボックス 33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110489</xdr:rowOff>
    </xdr:from>
    <xdr:to>
      <xdr:col>24</xdr:col>
      <xdr:colOff>62865</xdr:colOff>
      <xdr:row>107</xdr:row>
      <xdr:rowOff>108586</xdr:rowOff>
    </xdr:to>
    <xdr:cxnSp macro="">
      <xdr:nvCxnSpPr>
        <xdr:cNvPr id="341" name="直線コネクタ 340"/>
        <xdr:cNvCxnSpPr/>
      </xdr:nvCxnSpPr>
      <xdr:spPr>
        <a:xfrm flipV="1">
          <a:off x="4634865" y="17255489"/>
          <a:ext cx="0" cy="119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112413</xdr:rowOff>
    </xdr:from>
    <xdr:ext cx="405111" cy="259045"/>
    <xdr:sp macro="" textlink="">
      <xdr:nvSpPr>
        <xdr:cNvPr id="342" name="【港湾・漁港】&#10;有形固定資産減価償却率最小値テキスト"/>
        <xdr:cNvSpPr txBox="1"/>
      </xdr:nvSpPr>
      <xdr:spPr>
        <a:xfrm>
          <a:off x="4673600" y="1845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108586</xdr:rowOff>
    </xdr:from>
    <xdr:to>
      <xdr:col>24</xdr:col>
      <xdr:colOff>152400</xdr:colOff>
      <xdr:row>107</xdr:row>
      <xdr:rowOff>108586</xdr:rowOff>
    </xdr:to>
    <xdr:cxnSp macro="">
      <xdr:nvCxnSpPr>
        <xdr:cNvPr id="343" name="直線コネクタ 342"/>
        <xdr:cNvCxnSpPr/>
      </xdr:nvCxnSpPr>
      <xdr:spPr>
        <a:xfrm>
          <a:off x="4546600" y="1845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57166</xdr:rowOff>
    </xdr:from>
    <xdr:ext cx="405111" cy="259045"/>
    <xdr:sp macro="" textlink="">
      <xdr:nvSpPr>
        <xdr:cNvPr id="344" name="【港湾・漁港】&#10;有形固定資産減価償却率最大値テキスト"/>
        <xdr:cNvSpPr txBox="1"/>
      </xdr:nvSpPr>
      <xdr:spPr>
        <a:xfrm>
          <a:off x="4673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110489</xdr:rowOff>
    </xdr:from>
    <xdr:to>
      <xdr:col>24</xdr:col>
      <xdr:colOff>152400</xdr:colOff>
      <xdr:row>100</xdr:row>
      <xdr:rowOff>110489</xdr:rowOff>
    </xdr:to>
    <xdr:cxnSp macro="">
      <xdr:nvCxnSpPr>
        <xdr:cNvPr id="345" name="直線コネクタ 344"/>
        <xdr:cNvCxnSpPr/>
      </xdr:nvCxnSpPr>
      <xdr:spPr>
        <a:xfrm>
          <a:off x="4546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90188</xdr:rowOff>
    </xdr:from>
    <xdr:ext cx="405111" cy="259045"/>
    <xdr:sp macro="" textlink="">
      <xdr:nvSpPr>
        <xdr:cNvPr id="346" name="【港湾・漁港】&#10;有形固定資産減価償却率平均値テキスト"/>
        <xdr:cNvSpPr txBox="1"/>
      </xdr:nvSpPr>
      <xdr:spPr>
        <a:xfrm>
          <a:off x="4673600" y="1792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67311</xdr:rowOff>
    </xdr:from>
    <xdr:to>
      <xdr:col>24</xdr:col>
      <xdr:colOff>114300</xdr:colOff>
      <xdr:row>105</xdr:row>
      <xdr:rowOff>168911</xdr:rowOff>
    </xdr:to>
    <xdr:sp macro="" textlink="">
      <xdr:nvSpPr>
        <xdr:cNvPr id="347" name="フローチャート: 判断 346"/>
        <xdr:cNvSpPr/>
      </xdr:nvSpPr>
      <xdr:spPr>
        <a:xfrm>
          <a:off x="4584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46355</xdr:rowOff>
    </xdr:from>
    <xdr:to>
      <xdr:col>20</xdr:col>
      <xdr:colOff>38100</xdr:colOff>
      <xdr:row>101</xdr:row>
      <xdr:rowOff>147955</xdr:rowOff>
    </xdr:to>
    <xdr:sp macro="" textlink="">
      <xdr:nvSpPr>
        <xdr:cNvPr id="348" name="フローチャート: 判断 347"/>
        <xdr:cNvSpPr/>
      </xdr:nvSpPr>
      <xdr:spPr>
        <a:xfrm>
          <a:off x="3746500" y="1736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636</xdr:rowOff>
    </xdr:from>
    <xdr:to>
      <xdr:col>15</xdr:col>
      <xdr:colOff>101600</xdr:colOff>
      <xdr:row>105</xdr:row>
      <xdr:rowOff>102236</xdr:rowOff>
    </xdr:to>
    <xdr:sp macro="" textlink="">
      <xdr:nvSpPr>
        <xdr:cNvPr id="349" name="フローチャート: 判断 348"/>
        <xdr:cNvSpPr/>
      </xdr:nvSpPr>
      <xdr:spPr>
        <a:xfrm>
          <a:off x="2857500" y="1800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0" name="テキスト ボックス 34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1" name="テキスト ボックス 35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2" name="テキスト ボックス 35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3" name="テキスト ボックス 35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4" name="テキスト ボックス 35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57786</xdr:rowOff>
    </xdr:from>
    <xdr:to>
      <xdr:col>24</xdr:col>
      <xdr:colOff>114300</xdr:colOff>
      <xdr:row>107</xdr:row>
      <xdr:rowOff>159386</xdr:rowOff>
    </xdr:to>
    <xdr:sp macro="" textlink="">
      <xdr:nvSpPr>
        <xdr:cNvPr id="355" name="楕円 354"/>
        <xdr:cNvSpPr/>
      </xdr:nvSpPr>
      <xdr:spPr>
        <a:xfrm>
          <a:off x="4584700" y="1840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144163</xdr:rowOff>
    </xdr:from>
    <xdr:ext cx="405111" cy="259045"/>
    <xdr:sp macro="" textlink="">
      <xdr:nvSpPr>
        <xdr:cNvPr id="356" name="【港湾・漁港】&#10;有形固定資産減価償却率該当値テキスト"/>
        <xdr:cNvSpPr txBox="1"/>
      </xdr:nvSpPr>
      <xdr:spPr>
        <a:xfrm>
          <a:off x="4673600" y="1831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63500</xdr:rowOff>
    </xdr:from>
    <xdr:to>
      <xdr:col>20</xdr:col>
      <xdr:colOff>38100</xdr:colOff>
      <xdr:row>107</xdr:row>
      <xdr:rowOff>165100</xdr:rowOff>
    </xdr:to>
    <xdr:sp macro="" textlink="">
      <xdr:nvSpPr>
        <xdr:cNvPr id="357" name="楕円 356"/>
        <xdr:cNvSpPr/>
      </xdr:nvSpPr>
      <xdr:spPr>
        <a:xfrm>
          <a:off x="3746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108586</xdr:rowOff>
    </xdr:from>
    <xdr:to>
      <xdr:col>24</xdr:col>
      <xdr:colOff>63500</xdr:colOff>
      <xdr:row>107</xdr:row>
      <xdr:rowOff>114300</xdr:rowOff>
    </xdr:to>
    <xdr:cxnSp macro="">
      <xdr:nvCxnSpPr>
        <xdr:cNvPr id="358" name="直線コネクタ 357"/>
        <xdr:cNvCxnSpPr/>
      </xdr:nvCxnSpPr>
      <xdr:spPr>
        <a:xfrm flipV="1">
          <a:off x="3797300" y="18453736"/>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73025</xdr:rowOff>
    </xdr:from>
    <xdr:to>
      <xdr:col>15</xdr:col>
      <xdr:colOff>101600</xdr:colOff>
      <xdr:row>108</xdr:row>
      <xdr:rowOff>3175</xdr:rowOff>
    </xdr:to>
    <xdr:sp macro="" textlink="">
      <xdr:nvSpPr>
        <xdr:cNvPr id="359" name="楕円 358"/>
        <xdr:cNvSpPr/>
      </xdr:nvSpPr>
      <xdr:spPr>
        <a:xfrm>
          <a:off x="2857500" y="184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114300</xdr:rowOff>
    </xdr:from>
    <xdr:to>
      <xdr:col>19</xdr:col>
      <xdr:colOff>177800</xdr:colOff>
      <xdr:row>107</xdr:row>
      <xdr:rowOff>123825</xdr:rowOff>
    </xdr:to>
    <xdr:cxnSp macro="">
      <xdr:nvCxnSpPr>
        <xdr:cNvPr id="360" name="直線コネクタ 359"/>
        <xdr:cNvCxnSpPr/>
      </xdr:nvCxnSpPr>
      <xdr:spPr>
        <a:xfrm flipV="1">
          <a:off x="2908300" y="184594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164482</xdr:rowOff>
    </xdr:from>
    <xdr:ext cx="405111" cy="259045"/>
    <xdr:sp macro="" textlink="">
      <xdr:nvSpPr>
        <xdr:cNvPr id="361" name="n_1aveValue【港湾・漁港】&#10;有形固定資産減価償却率"/>
        <xdr:cNvSpPr txBox="1"/>
      </xdr:nvSpPr>
      <xdr:spPr>
        <a:xfrm>
          <a:off x="3582044" y="1713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118763</xdr:rowOff>
    </xdr:from>
    <xdr:ext cx="405111" cy="259045"/>
    <xdr:sp macro="" textlink="">
      <xdr:nvSpPr>
        <xdr:cNvPr id="362" name="n_2aveValue【港湾・漁港】&#10;有形固定資産減価償却率"/>
        <xdr:cNvSpPr txBox="1"/>
      </xdr:nvSpPr>
      <xdr:spPr>
        <a:xfrm>
          <a:off x="2705744" y="1777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156227</xdr:rowOff>
    </xdr:from>
    <xdr:ext cx="405111" cy="259045"/>
    <xdr:sp macro="" textlink="">
      <xdr:nvSpPr>
        <xdr:cNvPr id="363" name="n_1mainValue【港湾・漁港】&#10;有形固定資産減価償却率"/>
        <xdr:cNvSpPr txBox="1"/>
      </xdr:nvSpPr>
      <xdr:spPr>
        <a:xfrm>
          <a:off x="3582044" y="185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165752</xdr:rowOff>
    </xdr:from>
    <xdr:ext cx="405111" cy="259045"/>
    <xdr:sp macro="" textlink="">
      <xdr:nvSpPr>
        <xdr:cNvPr id="364" name="n_2mainValue【港湾・漁港】&#10;有形固定資産減価償却率"/>
        <xdr:cNvSpPr txBox="1"/>
      </xdr:nvSpPr>
      <xdr:spPr>
        <a:xfrm>
          <a:off x="2705744" y="185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3" name="テキスト ボックス 37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4" name="直線コネクタ 37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5" name="直線コネクタ 37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76" name="テキスト ボックス 375"/>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7" name="直線コネクタ 37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78" name="テキスト ボックス 377"/>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9" name="直線コネクタ 37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80" name="テキスト ボックス 379"/>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1" name="直線コネクタ 38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82" name="テキスト ボックス 381"/>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3" name="直線コネクタ 38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84" name="テキスト ボックス 383"/>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5" name="直線コネクタ 38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386" name="テキスト ボックス 385"/>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8" name="テキスト ボックス 387"/>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79685</xdr:rowOff>
    </xdr:from>
    <xdr:to>
      <xdr:col>54</xdr:col>
      <xdr:colOff>189865</xdr:colOff>
      <xdr:row>109</xdr:row>
      <xdr:rowOff>28274</xdr:rowOff>
    </xdr:to>
    <xdr:cxnSp macro="">
      <xdr:nvCxnSpPr>
        <xdr:cNvPr id="390" name="直線コネクタ 389"/>
        <xdr:cNvCxnSpPr/>
      </xdr:nvCxnSpPr>
      <xdr:spPr>
        <a:xfrm flipV="1">
          <a:off x="10476865" y="17224685"/>
          <a:ext cx="0" cy="1491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32101</xdr:rowOff>
    </xdr:from>
    <xdr:ext cx="469744" cy="259045"/>
    <xdr:sp macro="" textlink="">
      <xdr:nvSpPr>
        <xdr:cNvPr id="391" name="【港湾・漁港】&#10;一人当たり有形固定資産（償却資産）額最小値テキスト"/>
        <xdr:cNvSpPr txBox="1"/>
      </xdr:nvSpPr>
      <xdr:spPr>
        <a:xfrm>
          <a:off x="10515600" y="1872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28274</xdr:rowOff>
    </xdr:from>
    <xdr:to>
      <xdr:col>55</xdr:col>
      <xdr:colOff>88900</xdr:colOff>
      <xdr:row>109</xdr:row>
      <xdr:rowOff>28274</xdr:rowOff>
    </xdr:to>
    <xdr:cxnSp macro="">
      <xdr:nvCxnSpPr>
        <xdr:cNvPr id="392" name="直線コネクタ 391"/>
        <xdr:cNvCxnSpPr/>
      </xdr:nvCxnSpPr>
      <xdr:spPr>
        <a:xfrm>
          <a:off x="10388600" y="1871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26362</xdr:rowOff>
    </xdr:from>
    <xdr:ext cx="599010" cy="259045"/>
    <xdr:sp macro="" textlink="">
      <xdr:nvSpPr>
        <xdr:cNvPr id="393" name="【港湾・漁港】&#10;一人当たり有形固定資産（償却資産）額最大値テキスト"/>
        <xdr:cNvSpPr txBox="1"/>
      </xdr:nvSpPr>
      <xdr:spPr>
        <a:xfrm>
          <a:off x="10515600" y="1699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79685</xdr:rowOff>
    </xdr:from>
    <xdr:to>
      <xdr:col>55</xdr:col>
      <xdr:colOff>88900</xdr:colOff>
      <xdr:row>100</xdr:row>
      <xdr:rowOff>79685</xdr:rowOff>
    </xdr:to>
    <xdr:cxnSp macro="">
      <xdr:nvCxnSpPr>
        <xdr:cNvPr id="394" name="直線コネクタ 393"/>
        <xdr:cNvCxnSpPr/>
      </xdr:nvCxnSpPr>
      <xdr:spPr>
        <a:xfrm>
          <a:off x="10388600" y="1722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20251</xdr:rowOff>
    </xdr:from>
    <xdr:ext cx="599010" cy="259045"/>
    <xdr:sp macro="" textlink="">
      <xdr:nvSpPr>
        <xdr:cNvPr id="395" name="【港湾・漁港】&#10;一人当たり有形固定資産（償却資産）額平均値テキスト"/>
        <xdr:cNvSpPr txBox="1"/>
      </xdr:nvSpPr>
      <xdr:spPr>
        <a:xfrm>
          <a:off x="10515600" y="18193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168824</xdr:rowOff>
    </xdr:from>
    <xdr:to>
      <xdr:col>55</xdr:col>
      <xdr:colOff>50800</xdr:colOff>
      <xdr:row>107</xdr:row>
      <xdr:rowOff>98974</xdr:rowOff>
    </xdr:to>
    <xdr:sp macro="" textlink="">
      <xdr:nvSpPr>
        <xdr:cNvPr id="396" name="フローチャート: 判断 395"/>
        <xdr:cNvSpPr/>
      </xdr:nvSpPr>
      <xdr:spPr>
        <a:xfrm>
          <a:off x="10426700" y="183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69875</xdr:rowOff>
    </xdr:from>
    <xdr:to>
      <xdr:col>50</xdr:col>
      <xdr:colOff>165100</xdr:colOff>
      <xdr:row>108</xdr:row>
      <xdr:rowOff>25</xdr:rowOff>
    </xdr:to>
    <xdr:sp macro="" textlink="">
      <xdr:nvSpPr>
        <xdr:cNvPr id="397" name="フローチャート: 判断 396"/>
        <xdr:cNvSpPr/>
      </xdr:nvSpPr>
      <xdr:spPr>
        <a:xfrm>
          <a:off x="9588500" y="1841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118317</xdr:rowOff>
    </xdr:from>
    <xdr:to>
      <xdr:col>46</xdr:col>
      <xdr:colOff>38100</xdr:colOff>
      <xdr:row>107</xdr:row>
      <xdr:rowOff>48467</xdr:rowOff>
    </xdr:to>
    <xdr:sp macro="" textlink="">
      <xdr:nvSpPr>
        <xdr:cNvPr id="398" name="フローチャート: 判断 397"/>
        <xdr:cNvSpPr/>
      </xdr:nvSpPr>
      <xdr:spPr>
        <a:xfrm>
          <a:off x="8699500" y="182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6290</xdr:rowOff>
    </xdr:from>
    <xdr:to>
      <xdr:col>55</xdr:col>
      <xdr:colOff>50800</xdr:colOff>
      <xdr:row>108</xdr:row>
      <xdr:rowOff>107890</xdr:rowOff>
    </xdr:to>
    <xdr:sp macro="" textlink="">
      <xdr:nvSpPr>
        <xdr:cNvPr id="404" name="楕円 403"/>
        <xdr:cNvSpPr/>
      </xdr:nvSpPr>
      <xdr:spPr>
        <a:xfrm>
          <a:off x="10426700" y="185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156167</xdr:rowOff>
    </xdr:from>
    <xdr:ext cx="534377" cy="259045"/>
    <xdr:sp macro="" textlink="">
      <xdr:nvSpPr>
        <xdr:cNvPr id="405" name="【港湾・漁港】&#10;一人当たり有形固定資産（償却資産）額該当値テキスト"/>
        <xdr:cNvSpPr txBox="1"/>
      </xdr:nvSpPr>
      <xdr:spPr>
        <a:xfrm>
          <a:off x="10515600" y="1850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16284</xdr:rowOff>
    </xdr:from>
    <xdr:to>
      <xdr:col>50</xdr:col>
      <xdr:colOff>165100</xdr:colOff>
      <xdr:row>108</xdr:row>
      <xdr:rowOff>117884</xdr:rowOff>
    </xdr:to>
    <xdr:sp macro="" textlink="">
      <xdr:nvSpPr>
        <xdr:cNvPr id="406" name="楕円 405"/>
        <xdr:cNvSpPr/>
      </xdr:nvSpPr>
      <xdr:spPr>
        <a:xfrm>
          <a:off x="9588500" y="1853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57090</xdr:rowOff>
    </xdr:from>
    <xdr:to>
      <xdr:col>55</xdr:col>
      <xdr:colOff>0</xdr:colOff>
      <xdr:row>108</xdr:row>
      <xdr:rowOff>67084</xdr:rowOff>
    </xdr:to>
    <xdr:cxnSp macro="">
      <xdr:nvCxnSpPr>
        <xdr:cNvPr id="407" name="直線コネクタ 406"/>
        <xdr:cNvCxnSpPr/>
      </xdr:nvCxnSpPr>
      <xdr:spPr>
        <a:xfrm flipV="1">
          <a:off x="9639300" y="18573690"/>
          <a:ext cx="838200" cy="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24498</xdr:rowOff>
    </xdr:from>
    <xdr:to>
      <xdr:col>46</xdr:col>
      <xdr:colOff>38100</xdr:colOff>
      <xdr:row>108</xdr:row>
      <xdr:rowOff>126098</xdr:rowOff>
    </xdr:to>
    <xdr:sp macro="" textlink="">
      <xdr:nvSpPr>
        <xdr:cNvPr id="408" name="楕円 407"/>
        <xdr:cNvSpPr/>
      </xdr:nvSpPr>
      <xdr:spPr>
        <a:xfrm>
          <a:off x="8699500" y="1854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67084</xdr:rowOff>
    </xdr:from>
    <xdr:to>
      <xdr:col>50</xdr:col>
      <xdr:colOff>114300</xdr:colOff>
      <xdr:row>108</xdr:row>
      <xdr:rowOff>75298</xdr:rowOff>
    </xdr:to>
    <xdr:cxnSp macro="">
      <xdr:nvCxnSpPr>
        <xdr:cNvPr id="409" name="直線コネクタ 408"/>
        <xdr:cNvCxnSpPr/>
      </xdr:nvCxnSpPr>
      <xdr:spPr>
        <a:xfrm flipV="1">
          <a:off x="8750300" y="18583684"/>
          <a:ext cx="889000" cy="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16552</xdr:rowOff>
    </xdr:from>
    <xdr:ext cx="599010" cy="259045"/>
    <xdr:sp macro="" textlink="">
      <xdr:nvSpPr>
        <xdr:cNvPr id="410" name="n_1aveValue【港湾・漁港】&#10;一人当たり有形固定資産（償却資産）額"/>
        <xdr:cNvSpPr txBox="1"/>
      </xdr:nvSpPr>
      <xdr:spPr>
        <a:xfrm>
          <a:off x="9327095" y="1819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64994</xdr:rowOff>
    </xdr:from>
    <xdr:ext cx="599010" cy="259045"/>
    <xdr:sp macro="" textlink="">
      <xdr:nvSpPr>
        <xdr:cNvPr id="411" name="n_2aveValue【港湾・漁港】&#10;一人当たり有形固定資産（償却資産）額"/>
        <xdr:cNvSpPr txBox="1"/>
      </xdr:nvSpPr>
      <xdr:spPr>
        <a:xfrm>
          <a:off x="8450795" y="18067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109011</xdr:rowOff>
    </xdr:from>
    <xdr:ext cx="534377" cy="259045"/>
    <xdr:sp macro="" textlink="">
      <xdr:nvSpPr>
        <xdr:cNvPr id="412" name="n_1mainValue【港湾・漁港】&#10;一人当たり有形固定資産（償却資産）額"/>
        <xdr:cNvSpPr txBox="1"/>
      </xdr:nvSpPr>
      <xdr:spPr>
        <a:xfrm>
          <a:off x="9359411" y="1862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117225</xdr:rowOff>
    </xdr:from>
    <xdr:ext cx="534377" cy="259045"/>
    <xdr:sp macro="" textlink="">
      <xdr:nvSpPr>
        <xdr:cNvPr id="413" name="n_2mainValue【港湾・漁港】&#10;一人当たり有形固定資産（償却資産）額"/>
        <xdr:cNvSpPr txBox="1"/>
      </xdr:nvSpPr>
      <xdr:spPr>
        <a:xfrm>
          <a:off x="8483111" y="186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4" name="直線コネクタ 42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5" name="テキスト ボックス 42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6" name="直線コネクタ 42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7" name="テキスト ボックス 42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8" name="直線コネクタ 42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9" name="テキスト ボックス 42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0" name="直線コネクタ 42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1" name="テキスト ボックス 43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2" name="直線コネクタ 43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3" name="テキスト ボックス 43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4" name="直線コネクタ 43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5" name="テキスト ボックス 43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6" name="直線コネクタ 4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7" name="テキスト ボックス 4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439" name="直線コネクタ 438"/>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440" name="【認定こども園・幼稚園・保育所】&#10;有形固定資産減価償却率最小値テキスト"/>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441" name="直線コネクタ 440"/>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42"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43" name="直線コネクタ 44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444" name="【認定こども園・幼稚園・保育所】&#10;有形固定資産減価償却率平均値テキスト"/>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445" name="フローチャート: 判断 444"/>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446" name="フローチャート: 判断 445"/>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74386</xdr:rowOff>
    </xdr:from>
    <xdr:to>
      <xdr:col>76</xdr:col>
      <xdr:colOff>165100</xdr:colOff>
      <xdr:row>37</xdr:row>
      <xdr:rowOff>4536</xdr:rowOff>
    </xdr:to>
    <xdr:sp macro="" textlink="">
      <xdr:nvSpPr>
        <xdr:cNvPr id="447" name="フローチャート: 判断 446"/>
        <xdr:cNvSpPr/>
      </xdr:nvSpPr>
      <xdr:spPr>
        <a:xfrm>
          <a:off x="14541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8" name="テキスト ボックス 4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9" name="テキスト ボックス 4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0" name="テキスト ボックス 4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1" name="テキスト ボックス 4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2" name="テキスト ボックス 4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136434</xdr:rowOff>
    </xdr:from>
    <xdr:to>
      <xdr:col>85</xdr:col>
      <xdr:colOff>177800</xdr:colOff>
      <xdr:row>34</xdr:row>
      <xdr:rowOff>66584</xdr:rowOff>
    </xdr:to>
    <xdr:sp macro="" textlink="">
      <xdr:nvSpPr>
        <xdr:cNvPr id="453" name="楕円 452"/>
        <xdr:cNvSpPr/>
      </xdr:nvSpPr>
      <xdr:spPr>
        <a:xfrm>
          <a:off x="16268700" y="579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159311</xdr:rowOff>
    </xdr:from>
    <xdr:ext cx="405111" cy="259045"/>
    <xdr:sp macro="" textlink="">
      <xdr:nvSpPr>
        <xdr:cNvPr id="454" name="【認定こども園・幼稚園・保育所】&#10;有形固定資産減価償却率該当値テキスト"/>
        <xdr:cNvSpPr txBox="1"/>
      </xdr:nvSpPr>
      <xdr:spPr>
        <a:xfrm>
          <a:off x="16357600" y="564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154396</xdr:rowOff>
    </xdr:from>
    <xdr:to>
      <xdr:col>81</xdr:col>
      <xdr:colOff>101600</xdr:colOff>
      <xdr:row>34</xdr:row>
      <xdr:rowOff>84546</xdr:rowOff>
    </xdr:to>
    <xdr:sp macro="" textlink="">
      <xdr:nvSpPr>
        <xdr:cNvPr id="455" name="楕円 454"/>
        <xdr:cNvSpPr/>
      </xdr:nvSpPr>
      <xdr:spPr>
        <a:xfrm>
          <a:off x="15430500" y="581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15784</xdr:rowOff>
    </xdr:from>
    <xdr:to>
      <xdr:col>85</xdr:col>
      <xdr:colOff>127000</xdr:colOff>
      <xdr:row>34</xdr:row>
      <xdr:rowOff>33746</xdr:rowOff>
    </xdr:to>
    <xdr:cxnSp macro="">
      <xdr:nvCxnSpPr>
        <xdr:cNvPr id="456" name="直線コネクタ 455"/>
        <xdr:cNvCxnSpPr/>
      </xdr:nvCxnSpPr>
      <xdr:spPr>
        <a:xfrm flipV="1">
          <a:off x="15481300" y="584508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111942</xdr:rowOff>
    </xdr:from>
    <xdr:to>
      <xdr:col>76</xdr:col>
      <xdr:colOff>165100</xdr:colOff>
      <xdr:row>34</xdr:row>
      <xdr:rowOff>42092</xdr:rowOff>
    </xdr:to>
    <xdr:sp macro="" textlink="">
      <xdr:nvSpPr>
        <xdr:cNvPr id="457" name="楕円 456"/>
        <xdr:cNvSpPr/>
      </xdr:nvSpPr>
      <xdr:spPr>
        <a:xfrm>
          <a:off x="14541500" y="576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162742</xdr:rowOff>
    </xdr:from>
    <xdr:to>
      <xdr:col>81</xdr:col>
      <xdr:colOff>50800</xdr:colOff>
      <xdr:row>34</xdr:row>
      <xdr:rowOff>33746</xdr:rowOff>
    </xdr:to>
    <xdr:cxnSp macro="">
      <xdr:nvCxnSpPr>
        <xdr:cNvPr id="458" name="直線コネクタ 457"/>
        <xdr:cNvCxnSpPr/>
      </xdr:nvCxnSpPr>
      <xdr:spPr>
        <a:xfrm>
          <a:off x="14592300" y="582059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459" name="n_1aveValue【認定こども園・幼稚園・保育所】&#10;有形固定資産減価償却率"/>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167113</xdr:rowOff>
    </xdr:from>
    <xdr:ext cx="405111" cy="259045"/>
    <xdr:sp macro="" textlink="">
      <xdr:nvSpPr>
        <xdr:cNvPr id="460" name="n_2aveValue【認定こども園・幼稚園・保育所】&#10;有形固定資産減価償却率"/>
        <xdr:cNvSpPr txBox="1"/>
      </xdr:nvSpPr>
      <xdr:spPr>
        <a:xfrm>
          <a:off x="14389744"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101073</xdr:rowOff>
    </xdr:from>
    <xdr:ext cx="405111" cy="259045"/>
    <xdr:sp macro="" textlink="">
      <xdr:nvSpPr>
        <xdr:cNvPr id="461" name="n_1mainValue【認定こども園・幼稚園・保育所】&#10;有形固定資産減価償却率"/>
        <xdr:cNvSpPr txBox="1"/>
      </xdr:nvSpPr>
      <xdr:spPr>
        <a:xfrm>
          <a:off x="15266044" y="558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58619</xdr:rowOff>
    </xdr:from>
    <xdr:ext cx="405111" cy="259045"/>
    <xdr:sp macro="" textlink="">
      <xdr:nvSpPr>
        <xdr:cNvPr id="462" name="n_2mainValue【認定こども園・幼稚園・保育所】&#10;有形固定資産減価償却率"/>
        <xdr:cNvSpPr txBox="1"/>
      </xdr:nvSpPr>
      <xdr:spPr>
        <a:xfrm>
          <a:off x="14389744" y="554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3" name="正方形/長方形 4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4" name="正方形/長方形 4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5" name="正方形/長方形 4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6" name="正方形/長方形 4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7" name="正方形/長方形 4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8" name="正方形/長方形 4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9" name="正方形/長方形 4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0" name="正方形/長方形 4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1" name="テキスト ボックス 4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2" name="直線コネクタ 4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73" name="直線コネクタ 47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74" name="テキスト ボックス 47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5" name="直線コネクタ 47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76" name="テキスト ボックス 47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7" name="直線コネクタ 47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8" name="テキスト ボックス 47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9" name="直線コネクタ 47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80" name="テキスト ボックス 47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81" name="直線コネクタ 48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82" name="テキスト ボックス 48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83" name="直線コネクタ 48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84" name="テキスト ボックス 48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5" name="直線コネクタ 48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6" name="テキスト ボックス 48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488" name="直線コネクタ 487"/>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89"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90" name="直線コネクタ 489"/>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491" name="【認定こども園・幼稚園・保育所】&#10;一人当たり面積最大値テキスト"/>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492" name="直線コネクタ 491"/>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116857</xdr:rowOff>
    </xdr:from>
    <xdr:ext cx="469744" cy="259045"/>
    <xdr:sp macro="" textlink="">
      <xdr:nvSpPr>
        <xdr:cNvPr id="493" name="【認定こども園・幼稚園・保育所】&#10;一人当たり面積平均値テキスト"/>
        <xdr:cNvSpPr txBox="1"/>
      </xdr:nvSpPr>
      <xdr:spPr>
        <a:xfrm>
          <a:off x="22199600" y="646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94" name="フローチャート: 判断 493"/>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495" name="フローチャート: 判断 494"/>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139700</xdr:rowOff>
    </xdr:from>
    <xdr:to>
      <xdr:col>107</xdr:col>
      <xdr:colOff>101600</xdr:colOff>
      <xdr:row>39</xdr:row>
      <xdr:rowOff>69850</xdr:rowOff>
    </xdr:to>
    <xdr:sp macro="" textlink="">
      <xdr:nvSpPr>
        <xdr:cNvPr id="496" name="フローチャート: 判断 495"/>
        <xdr:cNvSpPr/>
      </xdr:nvSpPr>
      <xdr:spPr>
        <a:xfrm>
          <a:off x="20383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7" name="テキスト ボックス 49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8" name="テキスト ボックス 49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9" name="テキスト ボックス 49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0" name="テキスト ボックス 49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1" name="テキスト ボックス 50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53159</xdr:rowOff>
    </xdr:from>
    <xdr:to>
      <xdr:col>116</xdr:col>
      <xdr:colOff>114300</xdr:colOff>
      <xdr:row>41</xdr:row>
      <xdr:rowOff>154759</xdr:rowOff>
    </xdr:to>
    <xdr:sp macro="" textlink="">
      <xdr:nvSpPr>
        <xdr:cNvPr id="502" name="楕円 501"/>
        <xdr:cNvSpPr/>
      </xdr:nvSpPr>
      <xdr:spPr>
        <a:xfrm>
          <a:off x="22110700" y="708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139536</xdr:rowOff>
    </xdr:from>
    <xdr:ext cx="469744" cy="259045"/>
    <xdr:sp macro="" textlink="">
      <xdr:nvSpPr>
        <xdr:cNvPr id="503" name="【認定こども園・幼稚園・保育所】&#10;一人当たり面積該当値テキスト"/>
        <xdr:cNvSpPr txBox="1"/>
      </xdr:nvSpPr>
      <xdr:spPr>
        <a:xfrm>
          <a:off x="22199600" y="6997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56424</xdr:rowOff>
    </xdr:from>
    <xdr:to>
      <xdr:col>112</xdr:col>
      <xdr:colOff>38100</xdr:colOff>
      <xdr:row>41</xdr:row>
      <xdr:rowOff>158024</xdr:rowOff>
    </xdr:to>
    <xdr:sp macro="" textlink="">
      <xdr:nvSpPr>
        <xdr:cNvPr id="504" name="楕円 503"/>
        <xdr:cNvSpPr/>
      </xdr:nvSpPr>
      <xdr:spPr>
        <a:xfrm>
          <a:off x="212725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103959</xdr:rowOff>
    </xdr:from>
    <xdr:to>
      <xdr:col>116</xdr:col>
      <xdr:colOff>63500</xdr:colOff>
      <xdr:row>41</xdr:row>
      <xdr:rowOff>107224</xdr:rowOff>
    </xdr:to>
    <xdr:cxnSp macro="">
      <xdr:nvCxnSpPr>
        <xdr:cNvPr id="505" name="直線コネクタ 504"/>
        <xdr:cNvCxnSpPr/>
      </xdr:nvCxnSpPr>
      <xdr:spPr>
        <a:xfrm flipV="1">
          <a:off x="21323300" y="713340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66222</xdr:rowOff>
    </xdr:from>
    <xdr:to>
      <xdr:col>107</xdr:col>
      <xdr:colOff>101600</xdr:colOff>
      <xdr:row>41</xdr:row>
      <xdr:rowOff>167822</xdr:rowOff>
    </xdr:to>
    <xdr:sp macro="" textlink="">
      <xdr:nvSpPr>
        <xdr:cNvPr id="506" name="楕円 505"/>
        <xdr:cNvSpPr/>
      </xdr:nvSpPr>
      <xdr:spPr>
        <a:xfrm>
          <a:off x="20383500" y="709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107224</xdr:rowOff>
    </xdr:from>
    <xdr:to>
      <xdr:col>111</xdr:col>
      <xdr:colOff>177800</xdr:colOff>
      <xdr:row>41</xdr:row>
      <xdr:rowOff>117022</xdr:rowOff>
    </xdr:to>
    <xdr:cxnSp macro="">
      <xdr:nvCxnSpPr>
        <xdr:cNvPr id="507" name="直線コネクタ 506"/>
        <xdr:cNvCxnSpPr/>
      </xdr:nvCxnSpPr>
      <xdr:spPr>
        <a:xfrm flipV="1">
          <a:off x="20434300" y="713667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89643</xdr:rowOff>
    </xdr:from>
    <xdr:ext cx="469744" cy="259045"/>
    <xdr:sp macro="" textlink="">
      <xdr:nvSpPr>
        <xdr:cNvPr id="508" name="n_1aveValue【認定こども園・幼稚園・保育所】&#10;一人当たり面積"/>
        <xdr:cNvSpPr txBox="1"/>
      </xdr:nvSpPr>
      <xdr:spPr>
        <a:xfrm>
          <a:off x="210757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86377</xdr:rowOff>
    </xdr:from>
    <xdr:ext cx="469744" cy="259045"/>
    <xdr:sp macro="" textlink="">
      <xdr:nvSpPr>
        <xdr:cNvPr id="509" name="n_2aveValue【認定こども園・幼稚園・保育所】&#10;一人当たり面積"/>
        <xdr:cNvSpPr txBox="1"/>
      </xdr:nvSpPr>
      <xdr:spPr>
        <a:xfrm>
          <a:off x="20199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149151</xdr:rowOff>
    </xdr:from>
    <xdr:ext cx="469744" cy="259045"/>
    <xdr:sp macro="" textlink="">
      <xdr:nvSpPr>
        <xdr:cNvPr id="510" name="n_1mainValue【認定こども園・幼稚園・保育所】&#10;一人当たり面積"/>
        <xdr:cNvSpPr txBox="1"/>
      </xdr:nvSpPr>
      <xdr:spPr>
        <a:xfrm>
          <a:off x="21075727" y="717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158949</xdr:rowOff>
    </xdr:from>
    <xdr:ext cx="469744" cy="259045"/>
    <xdr:sp macro="" textlink="">
      <xdr:nvSpPr>
        <xdr:cNvPr id="511" name="n_2mainValue【認定こども園・幼稚園・保育所】&#10;一人当たり面積"/>
        <xdr:cNvSpPr txBox="1"/>
      </xdr:nvSpPr>
      <xdr:spPr>
        <a:xfrm>
          <a:off x="20199427" y="718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2" name="テキスト ボックス 52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3" name="直線コネクタ 5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4" name="テキスト ボックス 52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5" name="直線コネクタ 5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6" name="テキスト ボックス 5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7" name="直線コネクタ 5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8" name="テキスト ボックス 5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9" name="直線コネクタ 5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0" name="テキスト ボックス 5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1" name="直線コネクタ 5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2" name="テキスト ボックス 5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3" name="直線コネクタ 5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4" name="テキスト ボックス 53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6" name="テキスト ボックス 53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146957</xdr:rowOff>
    </xdr:from>
    <xdr:to>
      <xdr:col>85</xdr:col>
      <xdr:colOff>126364</xdr:colOff>
      <xdr:row>64</xdr:row>
      <xdr:rowOff>26126</xdr:rowOff>
    </xdr:to>
    <xdr:cxnSp macro="">
      <xdr:nvCxnSpPr>
        <xdr:cNvPr id="538" name="直線コネクタ 537"/>
        <xdr:cNvCxnSpPr/>
      </xdr:nvCxnSpPr>
      <xdr:spPr>
        <a:xfrm flipV="1">
          <a:off x="16318864" y="940525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539" name="【学校施設】&#10;有形固定資産減価償却率最小値テキスト"/>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540" name="直線コネクタ 539"/>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93634</xdr:rowOff>
    </xdr:from>
    <xdr:ext cx="405111" cy="259045"/>
    <xdr:sp macro="" textlink="">
      <xdr:nvSpPr>
        <xdr:cNvPr id="541" name="【学校施設】&#10;有形固定資産減価償却率最大値テキスト"/>
        <xdr:cNvSpPr txBox="1"/>
      </xdr:nvSpPr>
      <xdr:spPr>
        <a:xfrm>
          <a:off x="163576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146957</xdr:rowOff>
    </xdr:from>
    <xdr:to>
      <xdr:col>86</xdr:col>
      <xdr:colOff>25400</xdr:colOff>
      <xdr:row>54</xdr:row>
      <xdr:rowOff>146957</xdr:rowOff>
    </xdr:to>
    <xdr:cxnSp macro="">
      <xdr:nvCxnSpPr>
        <xdr:cNvPr id="542" name="直線コネクタ 541"/>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543" name="【学校施設】&#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544" name="フローチャート: 判断 543"/>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135346</xdr:rowOff>
    </xdr:from>
    <xdr:to>
      <xdr:col>81</xdr:col>
      <xdr:colOff>101600</xdr:colOff>
      <xdr:row>59</xdr:row>
      <xdr:rowOff>65496</xdr:rowOff>
    </xdr:to>
    <xdr:sp macro="" textlink="">
      <xdr:nvSpPr>
        <xdr:cNvPr id="545" name="フローチャート: 判断 544"/>
        <xdr:cNvSpPr/>
      </xdr:nvSpPr>
      <xdr:spPr>
        <a:xfrm>
          <a:off x="15430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12881</xdr:rowOff>
    </xdr:from>
    <xdr:to>
      <xdr:col>76</xdr:col>
      <xdr:colOff>165100</xdr:colOff>
      <xdr:row>59</xdr:row>
      <xdr:rowOff>114481</xdr:rowOff>
    </xdr:to>
    <xdr:sp macro="" textlink="">
      <xdr:nvSpPr>
        <xdr:cNvPr id="546" name="フローチャート: 判断 545"/>
        <xdr:cNvSpPr/>
      </xdr:nvSpPr>
      <xdr:spPr>
        <a:xfrm>
          <a:off x="14541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76563</xdr:rowOff>
    </xdr:from>
    <xdr:to>
      <xdr:col>85</xdr:col>
      <xdr:colOff>177800</xdr:colOff>
      <xdr:row>59</xdr:row>
      <xdr:rowOff>6713</xdr:rowOff>
    </xdr:to>
    <xdr:sp macro="" textlink="">
      <xdr:nvSpPr>
        <xdr:cNvPr id="552" name="楕円 551"/>
        <xdr:cNvSpPr/>
      </xdr:nvSpPr>
      <xdr:spPr>
        <a:xfrm>
          <a:off x="162687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99440</xdr:rowOff>
    </xdr:from>
    <xdr:ext cx="405111" cy="259045"/>
    <xdr:sp macro="" textlink="">
      <xdr:nvSpPr>
        <xdr:cNvPr id="553" name="【学校施設】&#10;有形固定資産減価償却率該当値テキスト"/>
        <xdr:cNvSpPr txBox="1"/>
      </xdr:nvSpPr>
      <xdr:spPr>
        <a:xfrm>
          <a:off x="16357600" y="987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109220</xdr:rowOff>
    </xdr:from>
    <xdr:to>
      <xdr:col>81</xdr:col>
      <xdr:colOff>101600</xdr:colOff>
      <xdr:row>59</xdr:row>
      <xdr:rowOff>39370</xdr:rowOff>
    </xdr:to>
    <xdr:sp macro="" textlink="">
      <xdr:nvSpPr>
        <xdr:cNvPr id="554" name="楕円 553"/>
        <xdr:cNvSpPr/>
      </xdr:nvSpPr>
      <xdr:spPr>
        <a:xfrm>
          <a:off x="15430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127363</xdr:rowOff>
    </xdr:from>
    <xdr:to>
      <xdr:col>85</xdr:col>
      <xdr:colOff>127000</xdr:colOff>
      <xdr:row>58</xdr:row>
      <xdr:rowOff>160020</xdr:rowOff>
    </xdr:to>
    <xdr:cxnSp macro="">
      <xdr:nvCxnSpPr>
        <xdr:cNvPr id="555" name="直線コネクタ 554"/>
        <xdr:cNvCxnSpPr/>
      </xdr:nvCxnSpPr>
      <xdr:spPr>
        <a:xfrm flipV="1">
          <a:off x="15481300" y="1007146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115751</xdr:rowOff>
    </xdr:from>
    <xdr:to>
      <xdr:col>76</xdr:col>
      <xdr:colOff>165100</xdr:colOff>
      <xdr:row>59</xdr:row>
      <xdr:rowOff>45901</xdr:rowOff>
    </xdr:to>
    <xdr:sp macro="" textlink="">
      <xdr:nvSpPr>
        <xdr:cNvPr id="556" name="楕円 555"/>
        <xdr:cNvSpPr/>
      </xdr:nvSpPr>
      <xdr:spPr>
        <a:xfrm>
          <a:off x="14541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160020</xdr:rowOff>
    </xdr:from>
    <xdr:to>
      <xdr:col>81</xdr:col>
      <xdr:colOff>50800</xdr:colOff>
      <xdr:row>58</xdr:row>
      <xdr:rowOff>166551</xdr:rowOff>
    </xdr:to>
    <xdr:cxnSp macro="">
      <xdr:nvCxnSpPr>
        <xdr:cNvPr id="557" name="直線コネクタ 556"/>
        <xdr:cNvCxnSpPr/>
      </xdr:nvCxnSpPr>
      <xdr:spPr>
        <a:xfrm flipV="1">
          <a:off x="14592300" y="101041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56623</xdr:rowOff>
    </xdr:from>
    <xdr:ext cx="405111" cy="259045"/>
    <xdr:sp macro="" textlink="">
      <xdr:nvSpPr>
        <xdr:cNvPr id="558" name="n_1aveValue【学校施設】&#10;有形固定資産減価償却率"/>
        <xdr:cNvSpPr txBox="1"/>
      </xdr:nvSpPr>
      <xdr:spPr>
        <a:xfrm>
          <a:off x="15266044" y="1017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105608</xdr:rowOff>
    </xdr:from>
    <xdr:ext cx="405111" cy="259045"/>
    <xdr:sp macro="" textlink="">
      <xdr:nvSpPr>
        <xdr:cNvPr id="559" name="n_2aveValue【学校施設】&#10;有形固定資産減価償却率"/>
        <xdr:cNvSpPr txBox="1"/>
      </xdr:nvSpPr>
      <xdr:spPr>
        <a:xfrm>
          <a:off x="143897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55897</xdr:rowOff>
    </xdr:from>
    <xdr:ext cx="405111" cy="259045"/>
    <xdr:sp macro="" textlink="">
      <xdr:nvSpPr>
        <xdr:cNvPr id="560" name="n_1mainValue【学校施設】&#10;有形固定資産減価償却率"/>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62428</xdr:rowOff>
    </xdr:from>
    <xdr:ext cx="405111" cy="259045"/>
    <xdr:sp macro="" textlink="">
      <xdr:nvSpPr>
        <xdr:cNvPr id="561" name="n_2mainValue【学校施設】&#10;有形固定資産減価償却率"/>
        <xdr:cNvSpPr txBox="1"/>
      </xdr:nvSpPr>
      <xdr:spPr>
        <a:xfrm>
          <a:off x="14389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3" name="直線コネクタ 5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4" name="テキスト ボックス 5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5" name="直線コネクタ 5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6" name="テキスト ボックス 5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7" name="直線コネクタ 5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8" name="テキスト ボックス 5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9" name="直線コネクタ 5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0" name="テキスト ボックス 5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584" name="直線コネクタ 583"/>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585" name="【学校施設】&#10;一人当たり面積最小値テキスト"/>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586" name="直線コネクタ 585"/>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587" name="【学校施設】&#10;一人当たり面積最大値テキスト"/>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588" name="直線コネクタ 587"/>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589" name="【学校施設】&#10;一人当たり面積平均値テキスト"/>
        <xdr:cNvSpPr txBox="1"/>
      </xdr:nvSpPr>
      <xdr:spPr>
        <a:xfrm>
          <a:off x="22199600" y="1047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90" name="フローチャート: 判断 589"/>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591" name="フローチャート: 判断 590"/>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26924</xdr:rowOff>
    </xdr:from>
    <xdr:to>
      <xdr:col>107</xdr:col>
      <xdr:colOff>101600</xdr:colOff>
      <xdr:row>60</xdr:row>
      <xdr:rowOff>128524</xdr:rowOff>
    </xdr:to>
    <xdr:sp macro="" textlink="">
      <xdr:nvSpPr>
        <xdr:cNvPr id="592" name="フローチャート: 判断 591"/>
        <xdr:cNvSpPr/>
      </xdr:nvSpPr>
      <xdr:spPr>
        <a:xfrm>
          <a:off x="20383500" y="1031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3" name="テキスト ボックス 5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4" name="テキスト ボックス 5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5" name="テキスト ボックス 5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6" name="テキスト ボックス 5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7" name="テキスト ボックス 5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129337</xdr:rowOff>
    </xdr:from>
    <xdr:to>
      <xdr:col>116</xdr:col>
      <xdr:colOff>114300</xdr:colOff>
      <xdr:row>61</xdr:row>
      <xdr:rowOff>59487</xdr:rowOff>
    </xdr:to>
    <xdr:sp macro="" textlink="">
      <xdr:nvSpPr>
        <xdr:cNvPr id="598" name="楕円 597"/>
        <xdr:cNvSpPr/>
      </xdr:nvSpPr>
      <xdr:spPr>
        <a:xfrm>
          <a:off x="22110700" y="1041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152214</xdr:rowOff>
    </xdr:from>
    <xdr:ext cx="469744" cy="259045"/>
    <xdr:sp macro="" textlink="">
      <xdr:nvSpPr>
        <xdr:cNvPr id="599" name="【学校施設】&#10;一人当たり面積該当値テキスト"/>
        <xdr:cNvSpPr txBox="1"/>
      </xdr:nvSpPr>
      <xdr:spPr>
        <a:xfrm>
          <a:off x="22199600" y="1026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146253</xdr:rowOff>
    </xdr:from>
    <xdr:to>
      <xdr:col>112</xdr:col>
      <xdr:colOff>38100</xdr:colOff>
      <xdr:row>61</xdr:row>
      <xdr:rowOff>76403</xdr:rowOff>
    </xdr:to>
    <xdr:sp macro="" textlink="">
      <xdr:nvSpPr>
        <xdr:cNvPr id="600" name="楕円 599"/>
        <xdr:cNvSpPr/>
      </xdr:nvSpPr>
      <xdr:spPr>
        <a:xfrm>
          <a:off x="21272500" y="1043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8687</xdr:rowOff>
    </xdr:from>
    <xdr:to>
      <xdr:col>116</xdr:col>
      <xdr:colOff>63500</xdr:colOff>
      <xdr:row>61</xdr:row>
      <xdr:rowOff>25603</xdr:rowOff>
    </xdr:to>
    <xdr:cxnSp macro="">
      <xdr:nvCxnSpPr>
        <xdr:cNvPr id="601" name="直線コネクタ 600"/>
        <xdr:cNvCxnSpPr/>
      </xdr:nvCxnSpPr>
      <xdr:spPr>
        <a:xfrm flipV="1">
          <a:off x="21323300" y="10467137"/>
          <a:ext cx="8382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49326</xdr:rowOff>
    </xdr:from>
    <xdr:to>
      <xdr:col>107</xdr:col>
      <xdr:colOff>101600</xdr:colOff>
      <xdr:row>61</xdr:row>
      <xdr:rowOff>150926</xdr:rowOff>
    </xdr:to>
    <xdr:sp macro="" textlink="">
      <xdr:nvSpPr>
        <xdr:cNvPr id="602" name="楕円 601"/>
        <xdr:cNvSpPr/>
      </xdr:nvSpPr>
      <xdr:spPr>
        <a:xfrm>
          <a:off x="20383500" y="1050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25603</xdr:rowOff>
    </xdr:from>
    <xdr:to>
      <xdr:col>111</xdr:col>
      <xdr:colOff>177800</xdr:colOff>
      <xdr:row>61</xdr:row>
      <xdr:rowOff>100126</xdr:rowOff>
    </xdr:to>
    <xdr:cxnSp macro="">
      <xdr:nvCxnSpPr>
        <xdr:cNvPr id="603" name="直線コネクタ 602"/>
        <xdr:cNvCxnSpPr/>
      </xdr:nvCxnSpPr>
      <xdr:spPr>
        <a:xfrm flipV="1">
          <a:off x="20434300" y="10484053"/>
          <a:ext cx="889000" cy="7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141140</xdr:rowOff>
    </xdr:from>
    <xdr:ext cx="469744" cy="259045"/>
    <xdr:sp macro="" textlink="">
      <xdr:nvSpPr>
        <xdr:cNvPr id="604" name="n_1aveValue【学校施設】&#10;一人当たり面積"/>
        <xdr:cNvSpPr txBox="1"/>
      </xdr:nvSpPr>
      <xdr:spPr>
        <a:xfrm>
          <a:off x="210757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145051</xdr:rowOff>
    </xdr:from>
    <xdr:ext cx="469744" cy="259045"/>
    <xdr:sp macro="" textlink="">
      <xdr:nvSpPr>
        <xdr:cNvPr id="605" name="n_2aveValue【学校施設】&#10;一人当たり面積"/>
        <xdr:cNvSpPr txBox="1"/>
      </xdr:nvSpPr>
      <xdr:spPr>
        <a:xfrm>
          <a:off x="20199427" y="1008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92930</xdr:rowOff>
    </xdr:from>
    <xdr:ext cx="469744" cy="259045"/>
    <xdr:sp macro="" textlink="">
      <xdr:nvSpPr>
        <xdr:cNvPr id="606" name="n_1mainValue【学校施設】&#10;一人当たり面積"/>
        <xdr:cNvSpPr txBox="1"/>
      </xdr:nvSpPr>
      <xdr:spPr>
        <a:xfrm>
          <a:off x="21075727" y="10208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142053</xdr:rowOff>
    </xdr:from>
    <xdr:ext cx="469744" cy="259045"/>
    <xdr:sp macro="" textlink="">
      <xdr:nvSpPr>
        <xdr:cNvPr id="607" name="n_2mainValue【学校施設】&#10;一人当たり面積"/>
        <xdr:cNvSpPr txBox="1"/>
      </xdr:nvSpPr>
      <xdr:spPr>
        <a:xfrm>
          <a:off x="20199427" y="10600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8" name="正方形/長方形 60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9" name="正方形/長方形 6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0" name="正方形/長方形 6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1" name="正方形/長方形 6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2" name="正方形/長方形 6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3" name="正方形/長方形 6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4" name="正方形/長方形 6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5" name="正方形/長方形 61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16" name="正方形/長方形 61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7" name="正方形/長方形 61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8" name="正方形/長方形 61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9" name="正方形/長方形 61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0" name="正方形/長方形 61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1" name="正方形/長方形 62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2" name="正方形/長方形 62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3" name="正方形/長方形 62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4" name="正方形/長方形 6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5" name="正方形/長方形 6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6" name="正方形/長方形 6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7" name="正方形/長方形 6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8" name="正方形/長方形 6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9" name="正方形/長方形 6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0" name="正方形/長方形 6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1" name="正方形/長方形 6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2" name="テキスト ボックス 6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3" name="直線コネクタ 6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34" name="テキスト ボックス 63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5" name="直線コネクタ 63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6" name="テキスト ボックス 63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7" name="直線コネクタ 63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8" name="テキスト ボックス 63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9" name="直線コネクタ 63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0" name="テキスト ボックス 63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1" name="直線コネクタ 64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2" name="テキスト ボックス 64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3" name="直線コネクタ 64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44" name="テキスト ボックス 64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5" name="直線コネクタ 6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6" name="テキスト ボックス 64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80011</xdr:rowOff>
    </xdr:from>
    <xdr:to>
      <xdr:col>85</xdr:col>
      <xdr:colOff>126364</xdr:colOff>
      <xdr:row>107</xdr:row>
      <xdr:rowOff>53339</xdr:rowOff>
    </xdr:to>
    <xdr:cxnSp macro="">
      <xdr:nvCxnSpPr>
        <xdr:cNvPr id="648" name="直線コネクタ 647"/>
        <xdr:cNvCxnSpPr/>
      </xdr:nvCxnSpPr>
      <xdr:spPr>
        <a:xfrm flipV="1">
          <a:off x="16318864" y="17225011"/>
          <a:ext cx="0" cy="117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57166</xdr:rowOff>
    </xdr:from>
    <xdr:ext cx="405111" cy="259045"/>
    <xdr:sp macro="" textlink="">
      <xdr:nvSpPr>
        <xdr:cNvPr id="649" name="【公民館】&#10;有形固定資産減価償却率最小値テキスト"/>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53339</xdr:rowOff>
    </xdr:from>
    <xdr:to>
      <xdr:col>86</xdr:col>
      <xdr:colOff>25400</xdr:colOff>
      <xdr:row>107</xdr:row>
      <xdr:rowOff>53339</xdr:rowOff>
    </xdr:to>
    <xdr:cxnSp macro="">
      <xdr:nvCxnSpPr>
        <xdr:cNvPr id="650" name="直線コネクタ 649"/>
        <xdr:cNvCxnSpPr/>
      </xdr:nvCxnSpPr>
      <xdr:spPr>
        <a:xfrm>
          <a:off x="16230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26688</xdr:rowOff>
    </xdr:from>
    <xdr:ext cx="405111" cy="259045"/>
    <xdr:sp macro="" textlink="">
      <xdr:nvSpPr>
        <xdr:cNvPr id="651" name="【公民館】&#10;有形固定資産減価償却率最大値テキスト"/>
        <xdr:cNvSpPr txBox="1"/>
      </xdr:nvSpPr>
      <xdr:spPr>
        <a:xfrm>
          <a:off x="16357600" y="1700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80011</xdr:rowOff>
    </xdr:from>
    <xdr:to>
      <xdr:col>86</xdr:col>
      <xdr:colOff>25400</xdr:colOff>
      <xdr:row>100</xdr:row>
      <xdr:rowOff>80011</xdr:rowOff>
    </xdr:to>
    <xdr:cxnSp macro="">
      <xdr:nvCxnSpPr>
        <xdr:cNvPr id="652" name="直線コネクタ 651"/>
        <xdr:cNvCxnSpPr/>
      </xdr:nvCxnSpPr>
      <xdr:spPr>
        <a:xfrm>
          <a:off x="16230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4463</xdr:rowOff>
    </xdr:from>
    <xdr:ext cx="405111" cy="259045"/>
    <xdr:sp macro="" textlink="">
      <xdr:nvSpPr>
        <xdr:cNvPr id="653" name="【公民館】&#10;有形固定資産減価償却率平均値テキスト"/>
        <xdr:cNvSpPr txBox="1"/>
      </xdr:nvSpPr>
      <xdr:spPr>
        <a:xfrm>
          <a:off x="16357600" y="1766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153036</xdr:rowOff>
    </xdr:from>
    <xdr:to>
      <xdr:col>85</xdr:col>
      <xdr:colOff>177800</xdr:colOff>
      <xdr:row>104</xdr:row>
      <xdr:rowOff>83186</xdr:rowOff>
    </xdr:to>
    <xdr:sp macro="" textlink="">
      <xdr:nvSpPr>
        <xdr:cNvPr id="654" name="フローチャート: 判断 653"/>
        <xdr:cNvSpPr/>
      </xdr:nvSpPr>
      <xdr:spPr>
        <a:xfrm>
          <a:off x="162687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164464</xdr:rowOff>
    </xdr:from>
    <xdr:to>
      <xdr:col>81</xdr:col>
      <xdr:colOff>101600</xdr:colOff>
      <xdr:row>104</xdr:row>
      <xdr:rowOff>94614</xdr:rowOff>
    </xdr:to>
    <xdr:sp macro="" textlink="">
      <xdr:nvSpPr>
        <xdr:cNvPr id="655" name="フローチャート: 判断 654"/>
        <xdr:cNvSpPr/>
      </xdr:nvSpPr>
      <xdr:spPr>
        <a:xfrm>
          <a:off x="15430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130175</xdr:rowOff>
    </xdr:from>
    <xdr:to>
      <xdr:col>76</xdr:col>
      <xdr:colOff>165100</xdr:colOff>
      <xdr:row>104</xdr:row>
      <xdr:rowOff>60325</xdr:rowOff>
    </xdr:to>
    <xdr:sp macro="" textlink="">
      <xdr:nvSpPr>
        <xdr:cNvPr id="656" name="フローチャート: 判断 655"/>
        <xdr:cNvSpPr/>
      </xdr:nvSpPr>
      <xdr:spPr>
        <a:xfrm>
          <a:off x="14541500" y="1778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7" name="テキスト ボックス 6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8" name="テキスト ボックス 6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9" name="テキスト ボックス 6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0" name="テキスト ボックス 6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1" name="テキスト ボックス 6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153036</xdr:rowOff>
    </xdr:from>
    <xdr:to>
      <xdr:col>85</xdr:col>
      <xdr:colOff>177800</xdr:colOff>
      <xdr:row>105</xdr:row>
      <xdr:rowOff>83186</xdr:rowOff>
    </xdr:to>
    <xdr:sp macro="" textlink="">
      <xdr:nvSpPr>
        <xdr:cNvPr id="662" name="楕円 661"/>
        <xdr:cNvSpPr/>
      </xdr:nvSpPr>
      <xdr:spPr>
        <a:xfrm>
          <a:off x="16268700" y="1798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131463</xdr:rowOff>
    </xdr:from>
    <xdr:ext cx="405111" cy="259045"/>
    <xdr:sp macro="" textlink="">
      <xdr:nvSpPr>
        <xdr:cNvPr id="663" name="【公民館】&#10;有形固定資産減価償却率該当値テキスト"/>
        <xdr:cNvSpPr txBox="1"/>
      </xdr:nvSpPr>
      <xdr:spPr>
        <a:xfrm>
          <a:off x="16357600"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25400</xdr:rowOff>
    </xdr:from>
    <xdr:to>
      <xdr:col>81</xdr:col>
      <xdr:colOff>101600</xdr:colOff>
      <xdr:row>104</xdr:row>
      <xdr:rowOff>127000</xdr:rowOff>
    </xdr:to>
    <xdr:sp macro="" textlink="">
      <xdr:nvSpPr>
        <xdr:cNvPr id="664" name="楕円 663"/>
        <xdr:cNvSpPr/>
      </xdr:nvSpPr>
      <xdr:spPr>
        <a:xfrm>
          <a:off x="15430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76200</xdr:rowOff>
    </xdr:from>
    <xdr:to>
      <xdr:col>85</xdr:col>
      <xdr:colOff>127000</xdr:colOff>
      <xdr:row>105</xdr:row>
      <xdr:rowOff>32386</xdr:rowOff>
    </xdr:to>
    <xdr:cxnSp macro="">
      <xdr:nvCxnSpPr>
        <xdr:cNvPr id="665" name="直線コネクタ 664"/>
        <xdr:cNvCxnSpPr/>
      </xdr:nvCxnSpPr>
      <xdr:spPr>
        <a:xfrm>
          <a:off x="15481300" y="17907000"/>
          <a:ext cx="83820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666" name="楕円 665"/>
        <xdr:cNvSpPr/>
      </xdr:nvSpPr>
      <xdr:spPr>
        <a:xfrm>
          <a:off x="14541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7620</xdr:rowOff>
    </xdr:from>
    <xdr:to>
      <xdr:col>81</xdr:col>
      <xdr:colOff>50800</xdr:colOff>
      <xdr:row>104</xdr:row>
      <xdr:rowOff>76200</xdr:rowOff>
    </xdr:to>
    <xdr:cxnSp macro="">
      <xdr:nvCxnSpPr>
        <xdr:cNvPr id="667" name="直線コネクタ 666"/>
        <xdr:cNvCxnSpPr/>
      </xdr:nvCxnSpPr>
      <xdr:spPr>
        <a:xfrm>
          <a:off x="14592300" y="17838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111141</xdr:rowOff>
    </xdr:from>
    <xdr:ext cx="405111" cy="259045"/>
    <xdr:sp macro="" textlink="">
      <xdr:nvSpPr>
        <xdr:cNvPr id="668" name="n_1aveValue【公民館】&#10;有形固定資産減価償却率"/>
        <xdr:cNvSpPr txBox="1"/>
      </xdr:nvSpPr>
      <xdr:spPr>
        <a:xfrm>
          <a:off x="152660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51452</xdr:rowOff>
    </xdr:from>
    <xdr:ext cx="405111" cy="259045"/>
    <xdr:sp macro="" textlink="">
      <xdr:nvSpPr>
        <xdr:cNvPr id="669" name="n_2aveValue【公民館】&#10;有形固定資産減価償却率"/>
        <xdr:cNvSpPr txBox="1"/>
      </xdr:nvSpPr>
      <xdr:spPr>
        <a:xfrm>
          <a:off x="14389744" y="1788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118127</xdr:rowOff>
    </xdr:from>
    <xdr:ext cx="405111" cy="259045"/>
    <xdr:sp macro="" textlink="">
      <xdr:nvSpPr>
        <xdr:cNvPr id="670" name="n_1mainValue【公民館】&#10;有形固定資産減価償却率"/>
        <xdr:cNvSpPr txBox="1"/>
      </xdr:nvSpPr>
      <xdr:spPr>
        <a:xfrm>
          <a:off x="152660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74947</xdr:rowOff>
    </xdr:from>
    <xdr:ext cx="405111" cy="259045"/>
    <xdr:sp macro="" textlink="">
      <xdr:nvSpPr>
        <xdr:cNvPr id="671" name="n_2mainValue【公民館】&#10;有形固定資産減価償却率"/>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2" name="正方形/長方形 67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3" name="正方形/長方形 67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4" name="正方形/長方形 67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5" name="正方形/長方形 67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6" name="正方形/長方形 67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7" name="正方形/長方形 67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8" name="正方形/長方形 67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9" name="正方形/長方形 67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0" name="テキスト ボックス 67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1" name="直線コネクタ 68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82" name="直線コネクタ 68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3" name="テキスト ボックス 68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4" name="直線コネクタ 68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5" name="テキスト ボックス 68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6" name="直線コネクタ 68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7" name="テキスト ボックス 68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8" name="直線コネクタ 68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9" name="テキスト ボックス 68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0" name="直線コネクタ 68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1" name="テキスト ボックス 69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2" name="直線コネクタ 69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3" name="テキスト ボックス 69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4" name="直線コネクタ 69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5" name="テキスト ボックス 69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141514</xdr:rowOff>
    </xdr:from>
    <xdr:to>
      <xdr:col>116</xdr:col>
      <xdr:colOff>62864</xdr:colOff>
      <xdr:row>108</xdr:row>
      <xdr:rowOff>148045</xdr:rowOff>
    </xdr:to>
    <xdr:cxnSp macro="">
      <xdr:nvCxnSpPr>
        <xdr:cNvPr id="697" name="直線コネクタ 696"/>
        <xdr:cNvCxnSpPr/>
      </xdr:nvCxnSpPr>
      <xdr:spPr>
        <a:xfrm flipV="1">
          <a:off x="22160864" y="17286514"/>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151872</xdr:rowOff>
    </xdr:from>
    <xdr:ext cx="469744" cy="259045"/>
    <xdr:sp macro="" textlink="">
      <xdr:nvSpPr>
        <xdr:cNvPr id="698" name="【公民館】&#10;一人当たり面積最小値テキスト"/>
        <xdr:cNvSpPr txBox="1"/>
      </xdr:nvSpPr>
      <xdr:spPr>
        <a:xfrm>
          <a:off x="22199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148045</xdr:rowOff>
    </xdr:from>
    <xdr:to>
      <xdr:col>116</xdr:col>
      <xdr:colOff>152400</xdr:colOff>
      <xdr:row>108</xdr:row>
      <xdr:rowOff>148045</xdr:rowOff>
    </xdr:to>
    <xdr:cxnSp macro="">
      <xdr:nvCxnSpPr>
        <xdr:cNvPr id="699" name="直線コネクタ 698"/>
        <xdr:cNvCxnSpPr/>
      </xdr:nvCxnSpPr>
      <xdr:spPr>
        <a:xfrm>
          <a:off x="22072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88191</xdr:rowOff>
    </xdr:from>
    <xdr:ext cx="469744" cy="259045"/>
    <xdr:sp macro="" textlink="">
      <xdr:nvSpPr>
        <xdr:cNvPr id="700" name="【公民館】&#10;一人当たり面積最大値テキスト"/>
        <xdr:cNvSpPr txBox="1"/>
      </xdr:nvSpPr>
      <xdr:spPr>
        <a:xfrm>
          <a:off x="22199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141514</xdr:rowOff>
    </xdr:from>
    <xdr:to>
      <xdr:col>116</xdr:col>
      <xdr:colOff>152400</xdr:colOff>
      <xdr:row>100</xdr:row>
      <xdr:rowOff>141514</xdr:rowOff>
    </xdr:to>
    <xdr:cxnSp macro="">
      <xdr:nvCxnSpPr>
        <xdr:cNvPr id="701" name="直線コネクタ 700"/>
        <xdr:cNvCxnSpPr/>
      </xdr:nvCxnSpPr>
      <xdr:spPr>
        <a:xfrm>
          <a:off x="22072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121756</xdr:rowOff>
    </xdr:from>
    <xdr:ext cx="469744" cy="259045"/>
    <xdr:sp macro="" textlink="">
      <xdr:nvSpPr>
        <xdr:cNvPr id="702" name="【公民館】&#10;一人当たり面積平均値テキスト"/>
        <xdr:cNvSpPr txBox="1"/>
      </xdr:nvSpPr>
      <xdr:spPr>
        <a:xfrm>
          <a:off x="22199600" y="17952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703" name="フローチャート: 判断 702"/>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69487</xdr:rowOff>
    </xdr:from>
    <xdr:to>
      <xdr:col>112</xdr:col>
      <xdr:colOff>38100</xdr:colOff>
      <xdr:row>105</xdr:row>
      <xdr:rowOff>171087</xdr:rowOff>
    </xdr:to>
    <xdr:sp macro="" textlink="">
      <xdr:nvSpPr>
        <xdr:cNvPr id="704" name="フローチャート: 判断 703"/>
        <xdr:cNvSpPr/>
      </xdr:nvSpPr>
      <xdr:spPr>
        <a:xfrm>
          <a:off x="21272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36830</xdr:rowOff>
    </xdr:from>
    <xdr:to>
      <xdr:col>107</xdr:col>
      <xdr:colOff>101600</xdr:colOff>
      <xdr:row>105</xdr:row>
      <xdr:rowOff>138430</xdr:rowOff>
    </xdr:to>
    <xdr:sp macro="" textlink="">
      <xdr:nvSpPr>
        <xdr:cNvPr id="705" name="フローチャート: 判断 704"/>
        <xdr:cNvSpPr/>
      </xdr:nvSpPr>
      <xdr:spPr>
        <a:xfrm>
          <a:off x="20383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6" name="テキスト ボックス 7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7" name="テキスト ボックス 7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8" name="テキスト ボックス 7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9" name="テキスト ボックス 7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0" name="テキスト ボックス 7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711" name="楕円 710"/>
        <xdr:cNvSpPr/>
      </xdr:nvSpPr>
      <xdr:spPr>
        <a:xfrm>
          <a:off x="22110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26688</xdr:rowOff>
    </xdr:from>
    <xdr:ext cx="469744" cy="259045"/>
    <xdr:sp macro="" textlink="">
      <xdr:nvSpPr>
        <xdr:cNvPr id="712" name="【公民館】&#10;一人当たり面積該当値テキスト"/>
        <xdr:cNvSpPr txBox="1"/>
      </xdr:nvSpPr>
      <xdr:spPr>
        <a:xfrm>
          <a:off x="22199600"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54792</xdr:rowOff>
    </xdr:from>
    <xdr:to>
      <xdr:col>112</xdr:col>
      <xdr:colOff>38100</xdr:colOff>
      <xdr:row>106</xdr:row>
      <xdr:rowOff>156392</xdr:rowOff>
    </xdr:to>
    <xdr:sp macro="" textlink="">
      <xdr:nvSpPr>
        <xdr:cNvPr id="713" name="楕円 712"/>
        <xdr:cNvSpPr/>
      </xdr:nvSpPr>
      <xdr:spPr>
        <a:xfrm>
          <a:off x="21272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99061</xdr:rowOff>
    </xdr:from>
    <xdr:to>
      <xdr:col>116</xdr:col>
      <xdr:colOff>63500</xdr:colOff>
      <xdr:row>106</xdr:row>
      <xdr:rowOff>105592</xdr:rowOff>
    </xdr:to>
    <xdr:cxnSp macro="">
      <xdr:nvCxnSpPr>
        <xdr:cNvPr id="714" name="直線コネクタ 713"/>
        <xdr:cNvCxnSpPr/>
      </xdr:nvCxnSpPr>
      <xdr:spPr>
        <a:xfrm flipV="1">
          <a:off x="21323300" y="1827276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36830</xdr:rowOff>
    </xdr:from>
    <xdr:to>
      <xdr:col>107</xdr:col>
      <xdr:colOff>101600</xdr:colOff>
      <xdr:row>107</xdr:row>
      <xdr:rowOff>138430</xdr:rowOff>
    </xdr:to>
    <xdr:sp macro="" textlink="">
      <xdr:nvSpPr>
        <xdr:cNvPr id="715" name="楕円 714"/>
        <xdr:cNvSpPr/>
      </xdr:nvSpPr>
      <xdr:spPr>
        <a:xfrm>
          <a:off x="20383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105592</xdr:rowOff>
    </xdr:from>
    <xdr:to>
      <xdr:col>111</xdr:col>
      <xdr:colOff>177800</xdr:colOff>
      <xdr:row>107</xdr:row>
      <xdr:rowOff>87630</xdr:rowOff>
    </xdr:to>
    <xdr:cxnSp macro="">
      <xdr:nvCxnSpPr>
        <xdr:cNvPr id="716" name="直線コネクタ 715"/>
        <xdr:cNvCxnSpPr/>
      </xdr:nvCxnSpPr>
      <xdr:spPr>
        <a:xfrm flipV="1">
          <a:off x="20434300" y="18279292"/>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16164</xdr:rowOff>
    </xdr:from>
    <xdr:ext cx="469744" cy="259045"/>
    <xdr:sp macro="" textlink="">
      <xdr:nvSpPr>
        <xdr:cNvPr id="717" name="n_1aveValue【公民館】&#10;一人当たり面積"/>
        <xdr:cNvSpPr txBox="1"/>
      </xdr:nvSpPr>
      <xdr:spPr>
        <a:xfrm>
          <a:off x="2107572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154957</xdr:rowOff>
    </xdr:from>
    <xdr:ext cx="469744" cy="259045"/>
    <xdr:sp macro="" textlink="">
      <xdr:nvSpPr>
        <xdr:cNvPr id="718" name="n_2aveValue【公民館】&#10;一人当たり面積"/>
        <xdr:cNvSpPr txBox="1"/>
      </xdr:nvSpPr>
      <xdr:spPr>
        <a:xfrm>
          <a:off x="20199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147519</xdr:rowOff>
    </xdr:from>
    <xdr:ext cx="469744" cy="259045"/>
    <xdr:sp macro="" textlink="">
      <xdr:nvSpPr>
        <xdr:cNvPr id="719" name="n_1mainValue【公民館】&#10;一人当たり面積"/>
        <xdr:cNvSpPr txBox="1"/>
      </xdr:nvSpPr>
      <xdr:spPr>
        <a:xfrm>
          <a:off x="210757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129557</xdr:rowOff>
    </xdr:from>
    <xdr:ext cx="469744" cy="259045"/>
    <xdr:sp macro="" textlink="">
      <xdr:nvSpPr>
        <xdr:cNvPr id="720" name="n_2mainValue【公民館】&#10;一人当たり面積"/>
        <xdr:cNvSpPr txBox="1"/>
      </xdr:nvSpPr>
      <xdr:spPr>
        <a:xfrm>
          <a:off x="20199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1" name="正方形/長方形 72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2" name="正方形/長方形 7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3" name="テキスト ボックス 72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インフラ資産としては、道路における一人当たり延長が類似団体より高いことから、社会基盤が高い水準で整備されていることが分かる。しかし、道路・橋りょう・トンネルにおける有形固定資産減価償却率は類似団体より高いことから、維持補修を中心として、インフラ資産の長寿命化を図る必要がある。漁港、港湾においては、近年の漁港施設に対する機能保全、強化事業により、減価償却率は低く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事業用資産としては、公営住宅における一人当たり面積が類似団体より高い水準で整備されているものの、有形固定資産減価償却率が高いことから、引き続き、社会資本整備交付金を活用し長寿命化計画を基に改修を進めていく。また、学校施設における一人当たり面積は、類似団体と比べて大きく乖離はないものの、有形固定資産減価償却率はやや高めとなっている。認定こども園・幼稚園・保育所・公民館における一人当たり面積は類似団体に比べ低いことから、人口減少下における施設の整理ができていると判断できる。しかしながら、特に認定こども園・幼稚園・保育所における有形固定資産減価償却率については類似団体と比べても高い水準で推移し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年度から公立保育所の整備に着手する予定としているが、今後も、人口減少・少子化に注視しながら改修や整備を進めていく必要がある。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39,367
39,021
291.20
21,736,317
21,263,125
367,424
11,715,125
25,708,172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147518</xdr:rowOff>
    </xdr:from>
    <xdr:ext cx="405111" cy="259045"/>
    <xdr:sp macro="" textlink="">
      <xdr:nvSpPr>
        <xdr:cNvPr id="62" name="【図書館】&#10;有形固定資産減価償却率平均値テキスト"/>
        <xdr:cNvSpPr txBox="1"/>
      </xdr:nvSpPr>
      <xdr:spPr>
        <a:xfrm>
          <a:off x="4673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126637</xdr:rowOff>
    </xdr:from>
    <xdr:to>
      <xdr:col>24</xdr:col>
      <xdr:colOff>114300</xdr:colOff>
      <xdr:row>37</xdr:row>
      <xdr:rowOff>56787</xdr:rowOff>
    </xdr:to>
    <xdr:sp macro="" textlink="">
      <xdr:nvSpPr>
        <xdr:cNvPr id="71" name="楕円 70"/>
        <xdr:cNvSpPr/>
      </xdr:nvSpPr>
      <xdr:spPr>
        <a:xfrm>
          <a:off x="45847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149514</xdr:rowOff>
    </xdr:from>
    <xdr:ext cx="405111" cy="259045"/>
    <xdr:sp macro="" textlink="">
      <xdr:nvSpPr>
        <xdr:cNvPr id="72" name="【図書館】&#10;有形固定資産減価償却率該当値テキスト"/>
        <xdr:cNvSpPr txBox="1"/>
      </xdr:nvSpPr>
      <xdr:spPr>
        <a:xfrm>
          <a:off x="4673600" y="615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165826</xdr:rowOff>
    </xdr:from>
    <xdr:to>
      <xdr:col>20</xdr:col>
      <xdr:colOff>38100</xdr:colOff>
      <xdr:row>37</xdr:row>
      <xdr:rowOff>95976</xdr:rowOff>
    </xdr:to>
    <xdr:sp macro="" textlink="">
      <xdr:nvSpPr>
        <xdr:cNvPr id="73" name="楕円 72"/>
        <xdr:cNvSpPr/>
      </xdr:nvSpPr>
      <xdr:spPr>
        <a:xfrm>
          <a:off x="37465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5987</xdr:rowOff>
    </xdr:from>
    <xdr:to>
      <xdr:col>24</xdr:col>
      <xdr:colOff>63500</xdr:colOff>
      <xdr:row>37</xdr:row>
      <xdr:rowOff>45176</xdr:rowOff>
    </xdr:to>
    <xdr:cxnSp macro="">
      <xdr:nvCxnSpPr>
        <xdr:cNvPr id="74" name="直線コネクタ 73"/>
        <xdr:cNvCxnSpPr/>
      </xdr:nvCxnSpPr>
      <xdr:spPr>
        <a:xfrm flipV="1">
          <a:off x="3797300" y="634963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54792</xdr:rowOff>
    </xdr:from>
    <xdr:to>
      <xdr:col>15</xdr:col>
      <xdr:colOff>101600</xdr:colOff>
      <xdr:row>36</xdr:row>
      <xdr:rowOff>156392</xdr:rowOff>
    </xdr:to>
    <xdr:sp macro="" textlink="">
      <xdr:nvSpPr>
        <xdr:cNvPr id="75" name="楕円 74"/>
        <xdr:cNvSpPr/>
      </xdr:nvSpPr>
      <xdr:spPr>
        <a:xfrm>
          <a:off x="2857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105592</xdr:rowOff>
    </xdr:from>
    <xdr:to>
      <xdr:col>19</xdr:col>
      <xdr:colOff>177800</xdr:colOff>
      <xdr:row>37</xdr:row>
      <xdr:rowOff>45176</xdr:rowOff>
    </xdr:to>
    <xdr:cxnSp macro="">
      <xdr:nvCxnSpPr>
        <xdr:cNvPr id="76" name="直線コネクタ 75"/>
        <xdr:cNvCxnSpPr/>
      </xdr:nvCxnSpPr>
      <xdr:spPr>
        <a:xfrm>
          <a:off x="2908300" y="6277792"/>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77"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137721</xdr:rowOff>
    </xdr:from>
    <xdr:ext cx="405111" cy="259045"/>
    <xdr:sp macro="" textlink="">
      <xdr:nvSpPr>
        <xdr:cNvPr id="78" name="n_2aveValue【図書館】&#10;有形固定資産減価償却率"/>
        <xdr:cNvSpPr txBox="1"/>
      </xdr:nvSpPr>
      <xdr:spPr>
        <a:xfrm>
          <a:off x="2705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112503</xdr:rowOff>
    </xdr:from>
    <xdr:ext cx="405111" cy="259045"/>
    <xdr:sp macro="" textlink="">
      <xdr:nvSpPr>
        <xdr:cNvPr id="79" name="n_1mainValue【図書館】&#10;有形固定資産減価償却率"/>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1469</xdr:rowOff>
    </xdr:from>
    <xdr:ext cx="405111" cy="259045"/>
    <xdr:sp macro="" textlink="">
      <xdr:nvSpPr>
        <xdr:cNvPr id="80" name="n_2mainValue【図書館】&#10;有形固定資産減価償却率"/>
        <xdr:cNvSpPr txBox="1"/>
      </xdr:nvSpPr>
      <xdr:spPr>
        <a:xfrm>
          <a:off x="27057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4" name="テキスト ボックス 9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6" name="テキスト ボックス 9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8" name="テキスト ボックス 9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0" name="テキスト ボックス 99"/>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2" name="テキスト ボックス 101"/>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122465</xdr:rowOff>
    </xdr:to>
    <xdr:cxnSp macro="">
      <xdr:nvCxnSpPr>
        <xdr:cNvPr id="106" name="直線コネクタ 105"/>
        <xdr:cNvCxnSpPr/>
      </xdr:nvCxnSpPr>
      <xdr:spPr>
        <a:xfrm flipV="1">
          <a:off x="10476865" y="56170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126292</xdr:rowOff>
    </xdr:from>
    <xdr:ext cx="469744" cy="259045"/>
    <xdr:sp macro="" textlink="">
      <xdr:nvSpPr>
        <xdr:cNvPr id="107" name="【図書館】&#10;一人当たり面積最小値テキスト"/>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122465</xdr:rowOff>
    </xdr:from>
    <xdr:to>
      <xdr:col>55</xdr:col>
      <xdr:colOff>88900</xdr:colOff>
      <xdr:row>41</xdr:row>
      <xdr:rowOff>122465</xdr:rowOff>
    </xdr:to>
    <xdr:cxnSp macro="">
      <xdr:nvCxnSpPr>
        <xdr:cNvPr id="108" name="直線コネクタ 107"/>
        <xdr:cNvCxnSpPr/>
      </xdr:nvCxnSpPr>
      <xdr:spPr>
        <a:xfrm>
          <a:off x="10388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9"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10" name="直線コネクタ 109"/>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119034</xdr:rowOff>
    </xdr:from>
    <xdr:ext cx="469744" cy="259045"/>
    <xdr:sp macro="" textlink="">
      <xdr:nvSpPr>
        <xdr:cNvPr id="111" name="【図書館】&#10;一人当たり面積平均値テキスト"/>
        <xdr:cNvSpPr txBox="1"/>
      </xdr:nvSpPr>
      <xdr:spPr>
        <a:xfrm>
          <a:off x="10515600" y="646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2" name="フローチャート: 判断 111"/>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3" name="フローチャート: 判断 112"/>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96157</xdr:rowOff>
    </xdr:from>
    <xdr:to>
      <xdr:col>46</xdr:col>
      <xdr:colOff>38100</xdr:colOff>
      <xdr:row>39</xdr:row>
      <xdr:rowOff>26307</xdr:rowOff>
    </xdr:to>
    <xdr:sp macro="" textlink="">
      <xdr:nvSpPr>
        <xdr:cNvPr id="114" name="フローチャート: 判断 113"/>
        <xdr:cNvSpPr/>
      </xdr:nvSpPr>
      <xdr:spPr>
        <a:xfrm>
          <a:off x="86995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161472</xdr:rowOff>
    </xdr:from>
    <xdr:to>
      <xdr:col>55</xdr:col>
      <xdr:colOff>50800</xdr:colOff>
      <xdr:row>39</xdr:row>
      <xdr:rowOff>91622</xdr:rowOff>
    </xdr:to>
    <xdr:sp macro="" textlink="">
      <xdr:nvSpPr>
        <xdr:cNvPr id="120" name="楕円 119"/>
        <xdr:cNvSpPr/>
      </xdr:nvSpPr>
      <xdr:spPr>
        <a:xfrm>
          <a:off x="10426700" y="667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139899</xdr:rowOff>
    </xdr:from>
    <xdr:ext cx="469744" cy="259045"/>
    <xdr:sp macro="" textlink="">
      <xdr:nvSpPr>
        <xdr:cNvPr id="121" name="【図書館】&#10;一人当たり面積該当値テキスト"/>
        <xdr:cNvSpPr txBox="1"/>
      </xdr:nvSpPr>
      <xdr:spPr>
        <a:xfrm>
          <a:off x="10515600" y="665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907</xdr:rowOff>
    </xdr:from>
    <xdr:to>
      <xdr:col>50</xdr:col>
      <xdr:colOff>165100</xdr:colOff>
      <xdr:row>39</xdr:row>
      <xdr:rowOff>102507</xdr:rowOff>
    </xdr:to>
    <xdr:sp macro="" textlink="">
      <xdr:nvSpPr>
        <xdr:cNvPr id="122" name="楕円 121"/>
        <xdr:cNvSpPr/>
      </xdr:nvSpPr>
      <xdr:spPr>
        <a:xfrm>
          <a:off x="9588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40822</xdr:rowOff>
    </xdr:from>
    <xdr:to>
      <xdr:col>55</xdr:col>
      <xdr:colOff>0</xdr:colOff>
      <xdr:row>39</xdr:row>
      <xdr:rowOff>51707</xdr:rowOff>
    </xdr:to>
    <xdr:cxnSp macro="">
      <xdr:nvCxnSpPr>
        <xdr:cNvPr id="123" name="直線コネクタ 122"/>
        <xdr:cNvCxnSpPr/>
      </xdr:nvCxnSpPr>
      <xdr:spPr>
        <a:xfrm flipV="1">
          <a:off x="9639300" y="67273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77107</xdr:rowOff>
    </xdr:from>
    <xdr:to>
      <xdr:col>46</xdr:col>
      <xdr:colOff>38100</xdr:colOff>
      <xdr:row>40</xdr:row>
      <xdr:rowOff>7257</xdr:rowOff>
    </xdr:to>
    <xdr:sp macro="" textlink="">
      <xdr:nvSpPr>
        <xdr:cNvPr id="124" name="楕円 123"/>
        <xdr:cNvSpPr/>
      </xdr:nvSpPr>
      <xdr:spPr>
        <a:xfrm>
          <a:off x="8699500" y="676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51707</xdr:rowOff>
    </xdr:from>
    <xdr:to>
      <xdr:col>50</xdr:col>
      <xdr:colOff>114300</xdr:colOff>
      <xdr:row>39</xdr:row>
      <xdr:rowOff>127907</xdr:rowOff>
    </xdr:to>
    <xdr:cxnSp macro="">
      <xdr:nvCxnSpPr>
        <xdr:cNvPr id="125" name="直線コネクタ 124"/>
        <xdr:cNvCxnSpPr/>
      </xdr:nvCxnSpPr>
      <xdr:spPr>
        <a:xfrm flipV="1">
          <a:off x="8750300" y="67382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26"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42834</xdr:rowOff>
    </xdr:from>
    <xdr:ext cx="469744" cy="259045"/>
    <xdr:sp macro="" textlink="">
      <xdr:nvSpPr>
        <xdr:cNvPr id="127" name="n_2aveValue【図書館】&#10;一人当たり面積"/>
        <xdr:cNvSpPr txBox="1"/>
      </xdr:nvSpPr>
      <xdr:spPr>
        <a:xfrm>
          <a:off x="8515427" y="638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93634</xdr:rowOff>
    </xdr:from>
    <xdr:ext cx="469744" cy="259045"/>
    <xdr:sp macro="" textlink="">
      <xdr:nvSpPr>
        <xdr:cNvPr id="128" name="n_1mainValue【図書館】&#10;一人当たり面積"/>
        <xdr:cNvSpPr txBox="1"/>
      </xdr:nvSpPr>
      <xdr:spPr>
        <a:xfrm>
          <a:off x="9391727" y="67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169834</xdr:rowOff>
    </xdr:from>
    <xdr:ext cx="469744" cy="259045"/>
    <xdr:sp macro="" textlink="">
      <xdr:nvSpPr>
        <xdr:cNvPr id="129" name="n_2mainValue【図書館】&#10;一人当たり面積"/>
        <xdr:cNvSpPr txBox="1"/>
      </xdr:nvSpPr>
      <xdr:spPr>
        <a:xfrm>
          <a:off x="8515427" y="685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0" name="テキスト ボックス 13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1" name="直線コネクタ 14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2" name="テキスト ボックス 14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3" name="直線コネクタ 14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4" name="テキスト ボックス 14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5" name="直線コネクタ 14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6" name="テキスト ボックス 14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7" name="直線コネクタ 14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8" name="テキスト ボックス 14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152" name="直線コネクタ 151"/>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53" name="【体育館・プー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54" name="直線コネクタ 153"/>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55"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6" name="直線コネクタ 155"/>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5351</xdr:rowOff>
    </xdr:from>
    <xdr:ext cx="405111" cy="259045"/>
    <xdr:sp macro="" textlink="">
      <xdr:nvSpPr>
        <xdr:cNvPr id="157" name="【体育館・プール】&#10;有形固定資産減価償却率平均値テキスト"/>
        <xdr:cNvSpPr txBox="1"/>
      </xdr:nvSpPr>
      <xdr:spPr>
        <a:xfrm>
          <a:off x="4673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58" name="フローチャート: 判断 157"/>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159" name="フローチャート: 判断 158"/>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93218</xdr:rowOff>
    </xdr:from>
    <xdr:to>
      <xdr:col>15</xdr:col>
      <xdr:colOff>101600</xdr:colOff>
      <xdr:row>62</xdr:row>
      <xdr:rowOff>23368</xdr:rowOff>
    </xdr:to>
    <xdr:sp macro="" textlink="">
      <xdr:nvSpPr>
        <xdr:cNvPr id="160" name="フローチャート: 判断 159"/>
        <xdr:cNvSpPr/>
      </xdr:nvSpPr>
      <xdr:spPr>
        <a:xfrm>
          <a:off x="2857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132080</xdr:rowOff>
    </xdr:from>
    <xdr:to>
      <xdr:col>24</xdr:col>
      <xdr:colOff>114300</xdr:colOff>
      <xdr:row>59</xdr:row>
      <xdr:rowOff>62230</xdr:rowOff>
    </xdr:to>
    <xdr:sp macro="" textlink="">
      <xdr:nvSpPr>
        <xdr:cNvPr id="166" name="楕円 165"/>
        <xdr:cNvSpPr/>
      </xdr:nvSpPr>
      <xdr:spPr>
        <a:xfrm>
          <a:off x="45847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154957</xdr:rowOff>
    </xdr:from>
    <xdr:ext cx="405111" cy="259045"/>
    <xdr:sp macro="" textlink="">
      <xdr:nvSpPr>
        <xdr:cNvPr id="167" name="【体育館・プール】&#10;有形固定資産減価償却率該当値テキスト"/>
        <xdr:cNvSpPr txBox="1"/>
      </xdr:nvSpPr>
      <xdr:spPr>
        <a:xfrm>
          <a:off x="4673600"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22352</xdr:rowOff>
    </xdr:from>
    <xdr:to>
      <xdr:col>20</xdr:col>
      <xdr:colOff>38100</xdr:colOff>
      <xdr:row>59</xdr:row>
      <xdr:rowOff>123952</xdr:rowOff>
    </xdr:to>
    <xdr:sp macro="" textlink="">
      <xdr:nvSpPr>
        <xdr:cNvPr id="168" name="楕円 167"/>
        <xdr:cNvSpPr/>
      </xdr:nvSpPr>
      <xdr:spPr>
        <a:xfrm>
          <a:off x="3746500" y="101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11430</xdr:rowOff>
    </xdr:from>
    <xdr:to>
      <xdr:col>24</xdr:col>
      <xdr:colOff>63500</xdr:colOff>
      <xdr:row>59</xdr:row>
      <xdr:rowOff>73152</xdr:rowOff>
    </xdr:to>
    <xdr:cxnSp macro="">
      <xdr:nvCxnSpPr>
        <xdr:cNvPr id="169" name="直線コネクタ 168"/>
        <xdr:cNvCxnSpPr/>
      </xdr:nvCxnSpPr>
      <xdr:spPr>
        <a:xfrm flipV="1">
          <a:off x="3797300" y="10126980"/>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104648</xdr:rowOff>
    </xdr:from>
    <xdr:to>
      <xdr:col>15</xdr:col>
      <xdr:colOff>101600</xdr:colOff>
      <xdr:row>59</xdr:row>
      <xdr:rowOff>34798</xdr:rowOff>
    </xdr:to>
    <xdr:sp macro="" textlink="">
      <xdr:nvSpPr>
        <xdr:cNvPr id="170" name="楕円 169"/>
        <xdr:cNvSpPr/>
      </xdr:nvSpPr>
      <xdr:spPr>
        <a:xfrm>
          <a:off x="2857500" y="1004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155448</xdr:rowOff>
    </xdr:from>
    <xdr:to>
      <xdr:col>19</xdr:col>
      <xdr:colOff>177800</xdr:colOff>
      <xdr:row>59</xdr:row>
      <xdr:rowOff>73152</xdr:rowOff>
    </xdr:to>
    <xdr:cxnSp macro="">
      <xdr:nvCxnSpPr>
        <xdr:cNvPr id="171" name="直線コネクタ 170"/>
        <xdr:cNvCxnSpPr/>
      </xdr:nvCxnSpPr>
      <xdr:spPr>
        <a:xfrm>
          <a:off x="2908300" y="10099548"/>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115079</xdr:rowOff>
    </xdr:from>
    <xdr:ext cx="405111" cy="259045"/>
    <xdr:sp macro="" textlink="">
      <xdr:nvSpPr>
        <xdr:cNvPr id="172" name="n_1aveValue【体育館・プール】&#10;有形固定資産減価償却率"/>
        <xdr:cNvSpPr txBox="1"/>
      </xdr:nvSpPr>
      <xdr:spPr>
        <a:xfrm>
          <a:off x="35820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14495</xdr:rowOff>
    </xdr:from>
    <xdr:ext cx="405111" cy="259045"/>
    <xdr:sp macro="" textlink="">
      <xdr:nvSpPr>
        <xdr:cNvPr id="173" name="n_2aveValue【体育館・プール】&#10;有形固定資産減価償却率"/>
        <xdr:cNvSpPr txBox="1"/>
      </xdr:nvSpPr>
      <xdr:spPr>
        <a:xfrm>
          <a:off x="2705744" y="1064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140479</xdr:rowOff>
    </xdr:from>
    <xdr:ext cx="405111" cy="259045"/>
    <xdr:sp macro="" textlink="">
      <xdr:nvSpPr>
        <xdr:cNvPr id="174" name="n_1mainValue【体育館・プール】&#10;有形固定資産減価償却率"/>
        <xdr:cNvSpPr txBox="1"/>
      </xdr:nvSpPr>
      <xdr:spPr>
        <a:xfrm>
          <a:off x="3582044" y="991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51325</xdr:rowOff>
    </xdr:from>
    <xdr:ext cx="405111" cy="259045"/>
    <xdr:sp macro="" textlink="">
      <xdr:nvSpPr>
        <xdr:cNvPr id="175" name="n_2mainValue【体育館・プール】&#10;有形固定資産減価償却率"/>
        <xdr:cNvSpPr txBox="1"/>
      </xdr:nvSpPr>
      <xdr:spPr>
        <a:xfrm>
          <a:off x="2705744" y="982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99" name="直線コネクタ 198"/>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200" name="【体育館・プール】&#10;一人当たり面積最小値テキスト"/>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201" name="直線コネクタ 200"/>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02"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204" name="【体育館・プール】&#10;一人当たり面積平均値テキスト"/>
        <xdr:cNvSpPr txBox="1"/>
      </xdr:nvSpPr>
      <xdr:spPr>
        <a:xfrm>
          <a:off x="105156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05" name="フローチャート: 判断 204"/>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206" name="フローチャート: 判断 205"/>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35560</xdr:rowOff>
    </xdr:from>
    <xdr:to>
      <xdr:col>46</xdr:col>
      <xdr:colOff>38100</xdr:colOff>
      <xdr:row>62</xdr:row>
      <xdr:rowOff>137160</xdr:rowOff>
    </xdr:to>
    <xdr:sp macro="" textlink="">
      <xdr:nvSpPr>
        <xdr:cNvPr id="207" name="フローチャート: 判断 206"/>
        <xdr:cNvSpPr/>
      </xdr:nvSpPr>
      <xdr:spPr>
        <a:xfrm>
          <a:off x="8699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45720</xdr:rowOff>
    </xdr:from>
    <xdr:to>
      <xdr:col>55</xdr:col>
      <xdr:colOff>50800</xdr:colOff>
      <xdr:row>63</xdr:row>
      <xdr:rowOff>147320</xdr:rowOff>
    </xdr:to>
    <xdr:sp macro="" textlink="">
      <xdr:nvSpPr>
        <xdr:cNvPr id="213" name="楕円 212"/>
        <xdr:cNvSpPr/>
      </xdr:nvSpPr>
      <xdr:spPr>
        <a:xfrm>
          <a:off x="10426700" y="1084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132097</xdr:rowOff>
    </xdr:from>
    <xdr:ext cx="469744" cy="259045"/>
    <xdr:sp macro="" textlink="">
      <xdr:nvSpPr>
        <xdr:cNvPr id="214" name="【体育館・プール】&#10;一人当たり面積該当値テキスト"/>
        <xdr:cNvSpPr txBox="1"/>
      </xdr:nvSpPr>
      <xdr:spPr>
        <a:xfrm>
          <a:off x="10515600" y="1076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48260</xdr:rowOff>
    </xdr:from>
    <xdr:to>
      <xdr:col>50</xdr:col>
      <xdr:colOff>165100</xdr:colOff>
      <xdr:row>63</xdr:row>
      <xdr:rowOff>149860</xdr:rowOff>
    </xdr:to>
    <xdr:sp macro="" textlink="">
      <xdr:nvSpPr>
        <xdr:cNvPr id="215" name="楕円 214"/>
        <xdr:cNvSpPr/>
      </xdr:nvSpPr>
      <xdr:spPr>
        <a:xfrm>
          <a:off x="9588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96520</xdr:rowOff>
    </xdr:from>
    <xdr:to>
      <xdr:col>55</xdr:col>
      <xdr:colOff>0</xdr:colOff>
      <xdr:row>63</xdr:row>
      <xdr:rowOff>99060</xdr:rowOff>
    </xdr:to>
    <xdr:cxnSp macro="">
      <xdr:nvCxnSpPr>
        <xdr:cNvPr id="216" name="直線コネクタ 215"/>
        <xdr:cNvCxnSpPr/>
      </xdr:nvCxnSpPr>
      <xdr:spPr>
        <a:xfrm flipV="1">
          <a:off x="9639300" y="1089787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110490</xdr:rowOff>
    </xdr:from>
    <xdr:to>
      <xdr:col>46</xdr:col>
      <xdr:colOff>38100</xdr:colOff>
      <xdr:row>64</xdr:row>
      <xdr:rowOff>40640</xdr:rowOff>
    </xdr:to>
    <xdr:sp macro="" textlink="">
      <xdr:nvSpPr>
        <xdr:cNvPr id="217" name="楕円 216"/>
        <xdr:cNvSpPr/>
      </xdr:nvSpPr>
      <xdr:spPr>
        <a:xfrm>
          <a:off x="8699500" y="1091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99060</xdr:rowOff>
    </xdr:from>
    <xdr:to>
      <xdr:col>50</xdr:col>
      <xdr:colOff>114300</xdr:colOff>
      <xdr:row>63</xdr:row>
      <xdr:rowOff>161290</xdr:rowOff>
    </xdr:to>
    <xdr:cxnSp macro="">
      <xdr:nvCxnSpPr>
        <xdr:cNvPr id="218" name="直線コネクタ 217"/>
        <xdr:cNvCxnSpPr/>
      </xdr:nvCxnSpPr>
      <xdr:spPr>
        <a:xfrm flipV="1">
          <a:off x="8750300" y="10900410"/>
          <a:ext cx="8890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104157</xdr:rowOff>
    </xdr:from>
    <xdr:ext cx="469744" cy="259045"/>
    <xdr:sp macro="" textlink="">
      <xdr:nvSpPr>
        <xdr:cNvPr id="219" name="n_1aveValue【体育館・プール】&#10;一人当たり面積"/>
        <xdr:cNvSpPr txBox="1"/>
      </xdr:nvSpPr>
      <xdr:spPr>
        <a:xfrm>
          <a:off x="93917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153687</xdr:rowOff>
    </xdr:from>
    <xdr:ext cx="469744" cy="259045"/>
    <xdr:sp macro="" textlink="">
      <xdr:nvSpPr>
        <xdr:cNvPr id="220" name="n_2aveValue【体育館・プール】&#10;一人当たり面積"/>
        <xdr:cNvSpPr txBox="1"/>
      </xdr:nvSpPr>
      <xdr:spPr>
        <a:xfrm>
          <a:off x="8515427" y="1044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140987</xdr:rowOff>
    </xdr:from>
    <xdr:ext cx="469744" cy="259045"/>
    <xdr:sp macro="" textlink="">
      <xdr:nvSpPr>
        <xdr:cNvPr id="221" name="n_1mainValue【体育館・プール】&#10;一人当たり面積"/>
        <xdr:cNvSpPr txBox="1"/>
      </xdr:nvSpPr>
      <xdr:spPr>
        <a:xfrm>
          <a:off x="9391727" y="1094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31767</xdr:rowOff>
    </xdr:from>
    <xdr:ext cx="469744" cy="259045"/>
    <xdr:sp macro="" textlink="">
      <xdr:nvSpPr>
        <xdr:cNvPr id="222" name="n_2mainValue【体育館・プール】&#10;一人当たり面積"/>
        <xdr:cNvSpPr txBox="1"/>
      </xdr:nvSpPr>
      <xdr:spPr>
        <a:xfrm>
          <a:off x="8515427" y="1100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85725</xdr:rowOff>
    </xdr:to>
    <xdr:cxnSp macro="">
      <xdr:nvCxnSpPr>
        <xdr:cNvPr id="247" name="直線コネクタ 246"/>
        <xdr:cNvCxnSpPr/>
      </xdr:nvCxnSpPr>
      <xdr:spPr>
        <a:xfrm flipV="1">
          <a:off x="4634865" y="133540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89552</xdr:rowOff>
    </xdr:from>
    <xdr:ext cx="405111" cy="259045"/>
    <xdr:sp macro="" textlink="">
      <xdr:nvSpPr>
        <xdr:cNvPr id="248" name="【福祉施設】&#10;有形固定資産減価償却率最小値テキスト"/>
        <xdr:cNvSpPr txBox="1"/>
      </xdr:nvSpPr>
      <xdr:spPr>
        <a:xfrm>
          <a:off x="4673600"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85725</xdr:rowOff>
    </xdr:from>
    <xdr:to>
      <xdr:col>24</xdr:col>
      <xdr:colOff>152400</xdr:colOff>
      <xdr:row>86</xdr:row>
      <xdr:rowOff>85725</xdr:rowOff>
    </xdr:to>
    <xdr:cxnSp macro="">
      <xdr:nvCxnSpPr>
        <xdr:cNvPr id="249" name="直線コネクタ 248"/>
        <xdr:cNvCxnSpPr/>
      </xdr:nvCxnSpPr>
      <xdr:spPr>
        <a:xfrm>
          <a:off x="4546600" y="1483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50"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51" name="直線コネクタ 250"/>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16</xdr:rowOff>
    </xdr:from>
    <xdr:ext cx="405111" cy="259045"/>
    <xdr:sp macro="" textlink="">
      <xdr:nvSpPr>
        <xdr:cNvPr id="252" name="【福祉施設】&#10;有形固定資産減価償却率平均値テキスト"/>
        <xdr:cNvSpPr txBox="1"/>
      </xdr:nvSpPr>
      <xdr:spPr>
        <a:xfrm>
          <a:off x="4673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53" name="フローチャート: 判断 252"/>
        <xdr:cNvSpPr/>
      </xdr:nvSpPr>
      <xdr:spPr>
        <a:xfrm>
          <a:off x="4584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145414</xdr:rowOff>
    </xdr:from>
    <xdr:to>
      <xdr:col>20</xdr:col>
      <xdr:colOff>38100</xdr:colOff>
      <xdr:row>83</xdr:row>
      <xdr:rowOff>75564</xdr:rowOff>
    </xdr:to>
    <xdr:sp macro="" textlink="">
      <xdr:nvSpPr>
        <xdr:cNvPr id="254" name="フローチャート: 判断 253"/>
        <xdr:cNvSpPr/>
      </xdr:nvSpPr>
      <xdr:spPr>
        <a:xfrm>
          <a:off x="3746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55" name="フローチャート: 判断 254"/>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61" name="楕円 260"/>
        <xdr:cNvSpPr/>
      </xdr:nvSpPr>
      <xdr:spPr>
        <a:xfrm>
          <a:off x="45847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170197</xdr:rowOff>
    </xdr:from>
    <xdr:ext cx="405111" cy="259045"/>
    <xdr:sp macro="" textlink="">
      <xdr:nvSpPr>
        <xdr:cNvPr id="262" name="【福祉施設】&#10;有形固定資産減価償却率該当値テキスト"/>
        <xdr:cNvSpPr txBox="1"/>
      </xdr:nvSpPr>
      <xdr:spPr>
        <a:xfrm>
          <a:off x="4673600"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130175</xdr:rowOff>
    </xdr:from>
    <xdr:to>
      <xdr:col>20</xdr:col>
      <xdr:colOff>38100</xdr:colOff>
      <xdr:row>81</xdr:row>
      <xdr:rowOff>60325</xdr:rowOff>
    </xdr:to>
    <xdr:sp macro="" textlink="">
      <xdr:nvSpPr>
        <xdr:cNvPr id="263" name="楕円 262"/>
        <xdr:cNvSpPr/>
      </xdr:nvSpPr>
      <xdr:spPr>
        <a:xfrm>
          <a:off x="3746500" y="138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9525</xdr:rowOff>
    </xdr:from>
    <xdr:to>
      <xdr:col>24</xdr:col>
      <xdr:colOff>63500</xdr:colOff>
      <xdr:row>81</xdr:row>
      <xdr:rowOff>26670</xdr:rowOff>
    </xdr:to>
    <xdr:cxnSp macro="">
      <xdr:nvCxnSpPr>
        <xdr:cNvPr id="264" name="直線コネクタ 263"/>
        <xdr:cNvCxnSpPr/>
      </xdr:nvCxnSpPr>
      <xdr:spPr>
        <a:xfrm>
          <a:off x="3797300" y="1389697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97789</xdr:rowOff>
    </xdr:from>
    <xdr:to>
      <xdr:col>15</xdr:col>
      <xdr:colOff>101600</xdr:colOff>
      <xdr:row>83</xdr:row>
      <xdr:rowOff>27939</xdr:rowOff>
    </xdr:to>
    <xdr:sp macro="" textlink="">
      <xdr:nvSpPr>
        <xdr:cNvPr id="265" name="楕円 264"/>
        <xdr:cNvSpPr/>
      </xdr:nvSpPr>
      <xdr:spPr>
        <a:xfrm>
          <a:off x="2857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9525</xdr:rowOff>
    </xdr:from>
    <xdr:to>
      <xdr:col>19</xdr:col>
      <xdr:colOff>177800</xdr:colOff>
      <xdr:row>82</xdr:row>
      <xdr:rowOff>148589</xdr:rowOff>
    </xdr:to>
    <xdr:cxnSp macro="">
      <xdr:nvCxnSpPr>
        <xdr:cNvPr id="266" name="直線コネクタ 265"/>
        <xdr:cNvCxnSpPr/>
      </xdr:nvCxnSpPr>
      <xdr:spPr>
        <a:xfrm flipV="1">
          <a:off x="2908300" y="13896975"/>
          <a:ext cx="889000" cy="31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66691</xdr:rowOff>
    </xdr:from>
    <xdr:ext cx="405111" cy="259045"/>
    <xdr:sp macro="" textlink="">
      <xdr:nvSpPr>
        <xdr:cNvPr id="267" name="n_1aveValue【福祉施設】&#10;有形固定資産減価償却率"/>
        <xdr:cNvSpPr txBox="1"/>
      </xdr:nvSpPr>
      <xdr:spPr>
        <a:xfrm>
          <a:off x="35820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40657</xdr:rowOff>
    </xdr:from>
    <xdr:ext cx="405111" cy="259045"/>
    <xdr:sp macro="" textlink="">
      <xdr:nvSpPr>
        <xdr:cNvPr id="268" name="n_2aveValue【福祉施設】&#10;有形固定資産減価償却率"/>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76852</xdr:rowOff>
    </xdr:from>
    <xdr:ext cx="405111" cy="259045"/>
    <xdr:sp macro="" textlink="">
      <xdr:nvSpPr>
        <xdr:cNvPr id="269" name="n_1mainValue【福祉施設】&#10;有形固定資産減価償却率"/>
        <xdr:cNvSpPr txBox="1"/>
      </xdr:nvSpPr>
      <xdr:spPr>
        <a:xfrm>
          <a:off x="3582044" y="1362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19066</xdr:rowOff>
    </xdr:from>
    <xdr:ext cx="405111" cy="259045"/>
    <xdr:sp macro="" textlink="">
      <xdr:nvSpPr>
        <xdr:cNvPr id="270" name="n_2mainValue【福祉施設】&#10;有形固定資産減価償却率"/>
        <xdr:cNvSpPr txBox="1"/>
      </xdr:nvSpPr>
      <xdr:spPr>
        <a:xfrm>
          <a:off x="27057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1" name="直線コネクタ 28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2" name="テキスト ボックス 28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5" name="直線コネクタ 28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6" name="テキスト ボックス 28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39243</xdr:rowOff>
    </xdr:from>
    <xdr:to>
      <xdr:col>54</xdr:col>
      <xdr:colOff>189865</xdr:colOff>
      <xdr:row>85</xdr:row>
      <xdr:rowOff>93535</xdr:rowOff>
    </xdr:to>
    <xdr:cxnSp macro="">
      <xdr:nvCxnSpPr>
        <xdr:cNvPr id="290" name="直線コネクタ 289"/>
        <xdr:cNvCxnSpPr/>
      </xdr:nvCxnSpPr>
      <xdr:spPr>
        <a:xfrm flipV="1">
          <a:off x="10476865" y="13412343"/>
          <a:ext cx="0" cy="125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91"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92" name="直線コネクタ 29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157370</xdr:rowOff>
    </xdr:from>
    <xdr:ext cx="469744" cy="259045"/>
    <xdr:sp macro="" textlink="">
      <xdr:nvSpPr>
        <xdr:cNvPr id="293" name="【福祉施設】&#10;一人当たり面積最大値テキスト"/>
        <xdr:cNvSpPr txBox="1"/>
      </xdr:nvSpPr>
      <xdr:spPr>
        <a:xfrm>
          <a:off x="10515600" y="131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39243</xdr:rowOff>
    </xdr:from>
    <xdr:to>
      <xdr:col>55</xdr:col>
      <xdr:colOff>88900</xdr:colOff>
      <xdr:row>78</xdr:row>
      <xdr:rowOff>39243</xdr:rowOff>
    </xdr:to>
    <xdr:cxnSp macro="">
      <xdr:nvCxnSpPr>
        <xdr:cNvPr id="294" name="直線コネクタ 293"/>
        <xdr:cNvCxnSpPr/>
      </xdr:nvCxnSpPr>
      <xdr:spPr>
        <a:xfrm>
          <a:off x="10388600" y="1341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106315</xdr:rowOff>
    </xdr:from>
    <xdr:ext cx="469744" cy="259045"/>
    <xdr:sp macro="" textlink="">
      <xdr:nvSpPr>
        <xdr:cNvPr id="295" name="【福祉施設】&#10;一人当たり面積平均値テキスト"/>
        <xdr:cNvSpPr txBox="1"/>
      </xdr:nvSpPr>
      <xdr:spPr>
        <a:xfrm>
          <a:off x="10515600" y="14508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127888</xdr:rowOff>
    </xdr:from>
    <xdr:to>
      <xdr:col>55</xdr:col>
      <xdr:colOff>50800</xdr:colOff>
      <xdr:row>85</xdr:row>
      <xdr:rowOff>58038</xdr:rowOff>
    </xdr:to>
    <xdr:sp macro="" textlink="">
      <xdr:nvSpPr>
        <xdr:cNvPr id="296" name="フローチャート: 判断 295"/>
        <xdr:cNvSpPr/>
      </xdr:nvSpPr>
      <xdr:spPr>
        <a:xfrm>
          <a:off x="10426700" y="1452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122174</xdr:rowOff>
    </xdr:from>
    <xdr:to>
      <xdr:col>50</xdr:col>
      <xdr:colOff>165100</xdr:colOff>
      <xdr:row>85</xdr:row>
      <xdr:rowOff>52324</xdr:rowOff>
    </xdr:to>
    <xdr:sp macro="" textlink="">
      <xdr:nvSpPr>
        <xdr:cNvPr id="297" name="フローチャート: 判断 296"/>
        <xdr:cNvSpPr/>
      </xdr:nvSpPr>
      <xdr:spPr>
        <a:xfrm>
          <a:off x="9588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146749</xdr:rowOff>
    </xdr:from>
    <xdr:to>
      <xdr:col>46</xdr:col>
      <xdr:colOff>38100</xdr:colOff>
      <xdr:row>85</xdr:row>
      <xdr:rowOff>76899</xdr:rowOff>
    </xdr:to>
    <xdr:sp macro="" textlink="">
      <xdr:nvSpPr>
        <xdr:cNvPr id="298" name="フローチャート: 判断 297"/>
        <xdr:cNvSpPr/>
      </xdr:nvSpPr>
      <xdr:spPr>
        <a:xfrm>
          <a:off x="8699500" y="145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123317</xdr:rowOff>
    </xdr:from>
    <xdr:to>
      <xdr:col>55</xdr:col>
      <xdr:colOff>50800</xdr:colOff>
      <xdr:row>85</xdr:row>
      <xdr:rowOff>53467</xdr:rowOff>
    </xdr:to>
    <xdr:sp macro="" textlink="">
      <xdr:nvSpPr>
        <xdr:cNvPr id="304" name="楕円 303"/>
        <xdr:cNvSpPr/>
      </xdr:nvSpPr>
      <xdr:spPr>
        <a:xfrm>
          <a:off x="10426700" y="1452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82694</xdr:rowOff>
    </xdr:from>
    <xdr:ext cx="469744" cy="259045"/>
    <xdr:sp macro="" textlink="">
      <xdr:nvSpPr>
        <xdr:cNvPr id="305" name="【福祉施設】&#10;一人当たり面積該当値テキスト"/>
        <xdr:cNvSpPr txBox="1"/>
      </xdr:nvSpPr>
      <xdr:spPr>
        <a:xfrm>
          <a:off x="10515600" y="1431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125031</xdr:rowOff>
    </xdr:from>
    <xdr:to>
      <xdr:col>50</xdr:col>
      <xdr:colOff>165100</xdr:colOff>
      <xdr:row>85</xdr:row>
      <xdr:rowOff>55181</xdr:rowOff>
    </xdr:to>
    <xdr:sp macro="" textlink="">
      <xdr:nvSpPr>
        <xdr:cNvPr id="306" name="楕円 305"/>
        <xdr:cNvSpPr/>
      </xdr:nvSpPr>
      <xdr:spPr>
        <a:xfrm>
          <a:off x="9588500" y="1452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2667</xdr:rowOff>
    </xdr:from>
    <xdr:to>
      <xdr:col>55</xdr:col>
      <xdr:colOff>0</xdr:colOff>
      <xdr:row>85</xdr:row>
      <xdr:rowOff>4381</xdr:rowOff>
    </xdr:to>
    <xdr:cxnSp macro="">
      <xdr:nvCxnSpPr>
        <xdr:cNvPr id="307" name="直線コネクタ 306"/>
        <xdr:cNvCxnSpPr/>
      </xdr:nvCxnSpPr>
      <xdr:spPr>
        <a:xfrm flipV="1">
          <a:off x="9639300" y="14575917"/>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15303</xdr:rowOff>
    </xdr:from>
    <xdr:to>
      <xdr:col>46</xdr:col>
      <xdr:colOff>38100</xdr:colOff>
      <xdr:row>85</xdr:row>
      <xdr:rowOff>116903</xdr:rowOff>
    </xdr:to>
    <xdr:sp macro="" textlink="">
      <xdr:nvSpPr>
        <xdr:cNvPr id="308" name="楕円 307"/>
        <xdr:cNvSpPr/>
      </xdr:nvSpPr>
      <xdr:spPr>
        <a:xfrm>
          <a:off x="8699500" y="1458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4381</xdr:rowOff>
    </xdr:from>
    <xdr:to>
      <xdr:col>50</xdr:col>
      <xdr:colOff>114300</xdr:colOff>
      <xdr:row>85</xdr:row>
      <xdr:rowOff>66103</xdr:rowOff>
    </xdr:to>
    <xdr:cxnSp macro="">
      <xdr:nvCxnSpPr>
        <xdr:cNvPr id="309" name="直線コネクタ 308"/>
        <xdr:cNvCxnSpPr/>
      </xdr:nvCxnSpPr>
      <xdr:spPr>
        <a:xfrm flipV="1">
          <a:off x="8750300" y="14577631"/>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68851</xdr:rowOff>
    </xdr:from>
    <xdr:ext cx="469744" cy="259045"/>
    <xdr:sp macro="" textlink="">
      <xdr:nvSpPr>
        <xdr:cNvPr id="310" name="n_1aveValue【福祉施設】&#10;一人当たり面積"/>
        <xdr:cNvSpPr txBox="1"/>
      </xdr:nvSpPr>
      <xdr:spPr>
        <a:xfrm>
          <a:off x="93917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93426</xdr:rowOff>
    </xdr:from>
    <xdr:ext cx="469744" cy="259045"/>
    <xdr:sp macro="" textlink="">
      <xdr:nvSpPr>
        <xdr:cNvPr id="311" name="n_2aveValue【福祉施設】&#10;一人当たり面積"/>
        <xdr:cNvSpPr txBox="1"/>
      </xdr:nvSpPr>
      <xdr:spPr>
        <a:xfrm>
          <a:off x="8515427" y="14323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46308</xdr:rowOff>
    </xdr:from>
    <xdr:ext cx="469744" cy="259045"/>
    <xdr:sp macro="" textlink="">
      <xdr:nvSpPr>
        <xdr:cNvPr id="312" name="n_1mainValue【福祉施設】&#10;一人当たり面積"/>
        <xdr:cNvSpPr txBox="1"/>
      </xdr:nvSpPr>
      <xdr:spPr>
        <a:xfrm>
          <a:off x="9391727" y="1461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108030</xdr:rowOff>
    </xdr:from>
    <xdr:ext cx="469744" cy="259045"/>
    <xdr:sp macro="" textlink="">
      <xdr:nvSpPr>
        <xdr:cNvPr id="313" name="n_2mainValue【福祉施設】&#10;一人当たり面積"/>
        <xdr:cNvSpPr txBox="1"/>
      </xdr:nvSpPr>
      <xdr:spPr>
        <a:xfrm>
          <a:off x="8515427" y="14681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4" name="直線コネクタ 32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5" name="テキスト ボックス 32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6" name="直線コネクタ 32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7" name="テキスト ボックス 32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8" name="直線コネクタ 32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9" name="テキスト ボックス 32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0" name="直線コネクタ 32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1" name="テキスト ボックス 33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2" name="直線コネクタ 33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3" name="テキスト ボックス 33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4" name="直線コネクタ 33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5" name="テキスト ボックス 33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xdr:rowOff>
    </xdr:from>
    <xdr:to>
      <xdr:col>24</xdr:col>
      <xdr:colOff>62865</xdr:colOff>
      <xdr:row>109</xdr:row>
      <xdr:rowOff>30480</xdr:rowOff>
    </xdr:to>
    <xdr:cxnSp macro="">
      <xdr:nvCxnSpPr>
        <xdr:cNvPr id="339" name="直線コネクタ 338"/>
        <xdr:cNvCxnSpPr/>
      </xdr:nvCxnSpPr>
      <xdr:spPr>
        <a:xfrm flipV="1">
          <a:off x="4634865" y="17159151"/>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340478" cy="259045"/>
    <xdr:sp macro="" textlink="">
      <xdr:nvSpPr>
        <xdr:cNvPr id="340" name="【市民会館】&#10;有形固定資産減価償却率最小値テキスト"/>
        <xdr:cNvSpPr txBox="1"/>
      </xdr:nvSpPr>
      <xdr:spPr>
        <a:xfrm>
          <a:off x="4673600" y="1872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41" name="直線コネクタ 340"/>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132278</xdr:rowOff>
    </xdr:from>
    <xdr:ext cx="405111" cy="259045"/>
    <xdr:sp macro="" textlink="">
      <xdr:nvSpPr>
        <xdr:cNvPr id="342" name="【市民会館】&#10;有形固定資産減価償却率最大値テキスト"/>
        <xdr:cNvSpPr txBox="1"/>
      </xdr:nvSpPr>
      <xdr:spPr>
        <a:xfrm>
          <a:off x="46736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xdr:rowOff>
    </xdr:from>
    <xdr:to>
      <xdr:col>24</xdr:col>
      <xdr:colOff>152400</xdr:colOff>
      <xdr:row>100</xdr:row>
      <xdr:rowOff>14151</xdr:rowOff>
    </xdr:to>
    <xdr:cxnSp macro="">
      <xdr:nvCxnSpPr>
        <xdr:cNvPr id="343" name="直線コネクタ 342"/>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44" name="【市民会館】&#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45" name="フローチャート: 判断 344"/>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46" name="フローチャート: 判断 345"/>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41729</xdr:rowOff>
    </xdr:from>
    <xdr:to>
      <xdr:col>15</xdr:col>
      <xdr:colOff>101600</xdr:colOff>
      <xdr:row>104</xdr:row>
      <xdr:rowOff>143329</xdr:rowOff>
    </xdr:to>
    <xdr:sp macro="" textlink="">
      <xdr:nvSpPr>
        <xdr:cNvPr id="347" name="フローチャート: 判断 346"/>
        <xdr:cNvSpPr/>
      </xdr:nvSpPr>
      <xdr:spPr>
        <a:xfrm>
          <a:off x="2857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8" name="テキスト ボックス 34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9071</xdr:rowOff>
    </xdr:from>
    <xdr:to>
      <xdr:col>24</xdr:col>
      <xdr:colOff>114300</xdr:colOff>
      <xdr:row>103</xdr:row>
      <xdr:rowOff>110671</xdr:rowOff>
    </xdr:to>
    <xdr:sp macro="" textlink="">
      <xdr:nvSpPr>
        <xdr:cNvPr id="353" name="楕円 352"/>
        <xdr:cNvSpPr/>
      </xdr:nvSpPr>
      <xdr:spPr>
        <a:xfrm>
          <a:off x="4584700" y="17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31948</xdr:rowOff>
    </xdr:from>
    <xdr:ext cx="405111" cy="259045"/>
    <xdr:sp macro="" textlink="">
      <xdr:nvSpPr>
        <xdr:cNvPr id="354" name="【市民会館】&#10;有形固定資産減価償却率該当値テキスト"/>
        <xdr:cNvSpPr txBox="1"/>
      </xdr:nvSpPr>
      <xdr:spPr>
        <a:xfrm>
          <a:off x="4673600" y="17519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28666</xdr:rowOff>
    </xdr:from>
    <xdr:to>
      <xdr:col>20</xdr:col>
      <xdr:colOff>38100</xdr:colOff>
      <xdr:row>103</xdr:row>
      <xdr:rowOff>130266</xdr:rowOff>
    </xdr:to>
    <xdr:sp macro="" textlink="">
      <xdr:nvSpPr>
        <xdr:cNvPr id="355" name="楕円 354"/>
        <xdr:cNvSpPr/>
      </xdr:nvSpPr>
      <xdr:spPr>
        <a:xfrm>
          <a:off x="3746500" y="1768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59871</xdr:rowOff>
    </xdr:from>
    <xdr:to>
      <xdr:col>24</xdr:col>
      <xdr:colOff>63500</xdr:colOff>
      <xdr:row>103</xdr:row>
      <xdr:rowOff>79466</xdr:rowOff>
    </xdr:to>
    <xdr:cxnSp macro="">
      <xdr:nvCxnSpPr>
        <xdr:cNvPr id="356" name="直線コネクタ 355"/>
        <xdr:cNvCxnSpPr/>
      </xdr:nvCxnSpPr>
      <xdr:spPr>
        <a:xfrm flipV="1">
          <a:off x="3797300" y="1771922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113574</xdr:rowOff>
    </xdr:from>
    <xdr:to>
      <xdr:col>15</xdr:col>
      <xdr:colOff>101600</xdr:colOff>
      <xdr:row>104</xdr:row>
      <xdr:rowOff>43724</xdr:rowOff>
    </xdr:to>
    <xdr:sp macro="" textlink="">
      <xdr:nvSpPr>
        <xdr:cNvPr id="357" name="楕円 356"/>
        <xdr:cNvSpPr/>
      </xdr:nvSpPr>
      <xdr:spPr>
        <a:xfrm>
          <a:off x="2857500" y="1777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79466</xdr:rowOff>
    </xdr:from>
    <xdr:to>
      <xdr:col>19</xdr:col>
      <xdr:colOff>177800</xdr:colOff>
      <xdr:row>103</xdr:row>
      <xdr:rowOff>164374</xdr:rowOff>
    </xdr:to>
    <xdr:cxnSp macro="">
      <xdr:nvCxnSpPr>
        <xdr:cNvPr id="358" name="直線コネクタ 357"/>
        <xdr:cNvCxnSpPr/>
      </xdr:nvCxnSpPr>
      <xdr:spPr>
        <a:xfrm flipV="1">
          <a:off x="2908300" y="1773881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77306</xdr:rowOff>
    </xdr:from>
    <xdr:ext cx="405111" cy="259045"/>
    <xdr:sp macro="" textlink="">
      <xdr:nvSpPr>
        <xdr:cNvPr id="359" name="n_1aveValue【市民会館】&#10;有形固定資産減価償却率"/>
        <xdr:cNvSpPr txBox="1"/>
      </xdr:nvSpPr>
      <xdr:spPr>
        <a:xfrm>
          <a:off x="35820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134456</xdr:rowOff>
    </xdr:from>
    <xdr:ext cx="405111" cy="259045"/>
    <xdr:sp macro="" textlink="">
      <xdr:nvSpPr>
        <xdr:cNvPr id="360" name="n_2aveValue【市民会館】&#10;有形固定資産減価償却率"/>
        <xdr:cNvSpPr txBox="1"/>
      </xdr:nvSpPr>
      <xdr:spPr>
        <a:xfrm>
          <a:off x="2705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146793</xdr:rowOff>
    </xdr:from>
    <xdr:ext cx="405111" cy="259045"/>
    <xdr:sp macro="" textlink="">
      <xdr:nvSpPr>
        <xdr:cNvPr id="361" name="n_1mainValue【市民会館】&#10;有形固定資産減価償却率"/>
        <xdr:cNvSpPr txBox="1"/>
      </xdr:nvSpPr>
      <xdr:spPr>
        <a:xfrm>
          <a:off x="3582044" y="1746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60251</xdr:rowOff>
    </xdr:from>
    <xdr:ext cx="405111" cy="259045"/>
    <xdr:sp macro="" textlink="">
      <xdr:nvSpPr>
        <xdr:cNvPr id="362" name="n_2mainValue【市民会館】&#10;有形固定資産減価償却率"/>
        <xdr:cNvSpPr txBox="1"/>
      </xdr:nvSpPr>
      <xdr:spPr>
        <a:xfrm>
          <a:off x="2705744" y="1754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3" name="直線コネクタ 37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4" name="テキスト ボックス 37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5" name="直線コネクタ 37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6" name="テキスト ボックス 37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7" name="直線コネクタ 37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8" name="テキスト ボックス 37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9" name="直線コネクタ 37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0" name="テキスト ボックス 37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1" name="直線コネクタ 38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2" name="テキスト ボックス 38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80011</xdr:rowOff>
    </xdr:from>
    <xdr:to>
      <xdr:col>54</xdr:col>
      <xdr:colOff>189865</xdr:colOff>
      <xdr:row>108</xdr:row>
      <xdr:rowOff>95250</xdr:rowOff>
    </xdr:to>
    <xdr:cxnSp macro="">
      <xdr:nvCxnSpPr>
        <xdr:cNvPr id="386" name="直線コネクタ 385"/>
        <xdr:cNvCxnSpPr/>
      </xdr:nvCxnSpPr>
      <xdr:spPr>
        <a:xfrm flipV="1">
          <a:off x="10476865" y="1705356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87"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88" name="直線コネクタ 387"/>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26688</xdr:rowOff>
    </xdr:from>
    <xdr:ext cx="469744" cy="259045"/>
    <xdr:sp macro="" textlink="">
      <xdr:nvSpPr>
        <xdr:cNvPr id="389" name="【市民会館】&#10;一人当たり面積最大値テキスト"/>
        <xdr:cNvSpPr txBox="1"/>
      </xdr:nvSpPr>
      <xdr:spPr>
        <a:xfrm>
          <a:off x="10515600" y="168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80011</xdr:rowOff>
    </xdr:from>
    <xdr:to>
      <xdr:col>55</xdr:col>
      <xdr:colOff>88900</xdr:colOff>
      <xdr:row>99</xdr:row>
      <xdr:rowOff>80011</xdr:rowOff>
    </xdr:to>
    <xdr:cxnSp macro="">
      <xdr:nvCxnSpPr>
        <xdr:cNvPr id="390" name="直線コネクタ 389"/>
        <xdr:cNvCxnSpPr/>
      </xdr:nvCxnSpPr>
      <xdr:spPr>
        <a:xfrm>
          <a:off x="10388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93997</xdr:rowOff>
    </xdr:from>
    <xdr:ext cx="469744" cy="259045"/>
    <xdr:sp macro="" textlink="">
      <xdr:nvSpPr>
        <xdr:cNvPr id="391" name="【市民会館】&#10;一人当たり面積平均値テキスト"/>
        <xdr:cNvSpPr txBox="1"/>
      </xdr:nvSpPr>
      <xdr:spPr>
        <a:xfrm>
          <a:off x="10515600" y="1792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392" name="フローチャート: 判断 391"/>
        <xdr:cNvSpPr/>
      </xdr:nvSpPr>
      <xdr:spPr>
        <a:xfrm>
          <a:off x="10426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109220</xdr:rowOff>
    </xdr:from>
    <xdr:to>
      <xdr:col>50</xdr:col>
      <xdr:colOff>165100</xdr:colOff>
      <xdr:row>105</xdr:row>
      <xdr:rowOff>39370</xdr:rowOff>
    </xdr:to>
    <xdr:sp macro="" textlink="">
      <xdr:nvSpPr>
        <xdr:cNvPr id="393" name="フローチャート: 判断 392"/>
        <xdr:cNvSpPr/>
      </xdr:nvSpPr>
      <xdr:spPr>
        <a:xfrm>
          <a:off x="9588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132080</xdr:rowOff>
    </xdr:from>
    <xdr:to>
      <xdr:col>46</xdr:col>
      <xdr:colOff>38100</xdr:colOff>
      <xdr:row>105</xdr:row>
      <xdr:rowOff>62230</xdr:rowOff>
    </xdr:to>
    <xdr:sp macro="" textlink="">
      <xdr:nvSpPr>
        <xdr:cNvPr id="394" name="フローチャート: 判断 393"/>
        <xdr:cNvSpPr/>
      </xdr:nvSpPr>
      <xdr:spPr>
        <a:xfrm>
          <a:off x="8699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36830</xdr:rowOff>
    </xdr:from>
    <xdr:to>
      <xdr:col>55</xdr:col>
      <xdr:colOff>50800</xdr:colOff>
      <xdr:row>106</xdr:row>
      <xdr:rowOff>138430</xdr:rowOff>
    </xdr:to>
    <xdr:sp macro="" textlink="">
      <xdr:nvSpPr>
        <xdr:cNvPr id="400" name="楕円 399"/>
        <xdr:cNvSpPr/>
      </xdr:nvSpPr>
      <xdr:spPr>
        <a:xfrm>
          <a:off x="104267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15257</xdr:rowOff>
    </xdr:from>
    <xdr:ext cx="469744" cy="259045"/>
    <xdr:sp macro="" textlink="">
      <xdr:nvSpPr>
        <xdr:cNvPr id="401" name="【市民会館】&#10;一人当たり面積該当値テキスト"/>
        <xdr:cNvSpPr txBox="1"/>
      </xdr:nvSpPr>
      <xdr:spPr>
        <a:xfrm>
          <a:off x="10515600"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44450</xdr:rowOff>
    </xdr:from>
    <xdr:to>
      <xdr:col>50</xdr:col>
      <xdr:colOff>165100</xdr:colOff>
      <xdr:row>106</xdr:row>
      <xdr:rowOff>146050</xdr:rowOff>
    </xdr:to>
    <xdr:sp macro="" textlink="">
      <xdr:nvSpPr>
        <xdr:cNvPr id="402" name="楕円 401"/>
        <xdr:cNvSpPr/>
      </xdr:nvSpPr>
      <xdr:spPr>
        <a:xfrm>
          <a:off x="9588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87630</xdr:rowOff>
    </xdr:from>
    <xdr:to>
      <xdr:col>55</xdr:col>
      <xdr:colOff>0</xdr:colOff>
      <xdr:row>106</xdr:row>
      <xdr:rowOff>95250</xdr:rowOff>
    </xdr:to>
    <xdr:cxnSp macro="">
      <xdr:nvCxnSpPr>
        <xdr:cNvPr id="403" name="直線コネクタ 402"/>
        <xdr:cNvCxnSpPr/>
      </xdr:nvCxnSpPr>
      <xdr:spPr>
        <a:xfrm flipV="1">
          <a:off x="9639300" y="182613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124461</xdr:rowOff>
    </xdr:from>
    <xdr:to>
      <xdr:col>46</xdr:col>
      <xdr:colOff>38100</xdr:colOff>
      <xdr:row>105</xdr:row>
      <xdr:rowOff>54611</xdr:rowOff>
    </xdr:to>
    <xdr:sp macro="" textlink="">
      <xdr:nvSpPr>
        <xdr:cNvPr id="404" name="楕円 403"/>
        <xdr:cNvSpPr/>
      </xdr:nvSpPr>
      <xdr:spPr>
        <a:xfrm>
          <a:off x="8699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3811</xdr:rowOff>
    </xdr:from>
    <xdr:to>
      <xdr:col>50</xdr:col>
      <xdr:colOff>114300</xdr:colOff>
      <xdr:row>106</xdr:row>
      <xdr:rowOff>95250</xdr:rowOff>
    </xdr:to>
    <xdr:cxnSp macro="">
      <xdr:nvCxnSpPr>
        <xdr:cNvPr id="405" name="直線コネクタ 404"/>
        <xdr:cNvCxnSpPr/>
      </xdr:nvCxnSpPr>
      <xdr:spPr>
        <a:xfrm>
          <a:off x="8750300" y="18006061"/>
          <a:ext cx="889000" cy="26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55897</xdr:rowOff>
    </xdr:from>
    <xdr:ext cx="469744" cy="259045"/>
    <xdr:sp macro="" textlink="">
      <xdr:nvSpPr>
        <xdr:cNvPr id="406" name="n_1aveValue【市民会館】&#10;一人当たり面積"/>
        <xdr:cNvSpPr txBox="1"/>
      </xdr:nvSpPr>
      <xdr:spPr>
        <a:xfrm>
          <a:off x="93917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53357</xdr:rowOff>
    </xdr:from>
    <xdr:ext cx="469744" cy="259045"/>
    <xdr:sp macro="" textlink="">
      <xdr:nvSpPr>
        <xdr:cNvPr id="407" name="n_2aveValue【市民会館】&#10;一人当たり面積"/>
        <xdr:cNvSpPr txBox="1"/>
      </xdr:nvSpPr>
      <xdr:spPr>
        <a:xfrm>
          <a:off x="85154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137177</xdr:rowOff>
    </xdr:from>
    <xdr:ext cx="469744" cy="259045"/>
    <xdr:sp macro="" textlink="">
      <xdr:nvSpPr>
        <xdr:cNvPr id="408" name="n_1mainValue【市民会館】&#10;一人当たり面積"/>
        <xdr:cNvSpPr txBox="1"/>
      </xdr:nvSpPr>
      <xdr:spPr>
        <a:xfrm>
          <a:off x="9391727" y="183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71138</xdr:rowOff>
    </xdr:from>
    <xdr:ext cx="469744" cy="259045"/>
    <xdr:sp macro="" textlink="">
      <xdr:nvSpPr>
        <xdr:cNvPr id="409" name="n_2mainValue【市民会館】&#10;一人当たり面積"/>
        <xdr:cNvSpPr txBox="1"/>
      </xdr:nvSpPr>
      <xdr:spPr>
        <a:xfrm>
          <a:off x="8515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0" name="直線コネクタ 41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1" name="テキスト ボックス 42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2" name="直線コネクタ 42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3" name="テキスト ボックス 42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4" name="直線コネクタ 42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5" name="テキスト ボックス 42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6" name="直線コネクタ 42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7" name="テキスト ボックス 42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8" name="直線コネクタ 42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9" name="テキスト ボックス 42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0" name="直線コネクタ 42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1" name="テキスト ボックス 43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2" name="直線コネクタ 43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3" name="テキスト ボックス 43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5987</xdr:rowOff>
    </xdr:to>
    <xdr:cxnSp macro="">
      <xdr:nvCxnSpPr>
        <xdr:cNvPr id="435" name="直線コネクタ 434"/>
        <xdr:cNvCxnSpPr/>
      </xdr:nvCxnSpPr>
      <xdr:spPr>
        <a:xfrm flipV="1">
          <a:off x="16318864" y="581895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9814</xdr:rowOff>
    </xdr:from>
    <xdr:ext cx="340478" cy="259045"/>
    <xdr:sp macro="" textlink="">
      <xdr:nvSpPr>
        <xdr:cNvPr id="436" name="【一般廃棄物処理施設】&#10;有形固定資産減価償却率最小値テキスト"/>
        <xdr:cNvSpPr txBox="1"/>
      </xdr:nvSpPr>
      <xdr:spPr>
        <a:xfrm>
          <a:off x="16357600" y="72107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xdr:rowOff>
    </xdr:from>
    <xdr:to>
      <xdr:col>86</xdr:col>
      <xdr:colOff>25400</xdr:colOff>
      <xdr:row>42</xdr:row>
      <xdr:rowOff>5987</xdr:rowOff>
    </xdr:to>
    <xdr:cxnSp macro="">
      <xdr:nvCxnSpPr>
        <xdr:cNvPr id="437" name="直線コネクタ 436"/>
        <xdr:cNvCxnSpPr/>
      </xdr:nvCxnSpPr>
      <xdr:spPr>
        <a:xfrm>
          <a:off x="16230600" y="720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405111" cy="259045"/>
    <xdr:sp macro="" textlink="">
      <xdr:nvSpPr>
        <xdr:cNvPr id="438" name="【一般廃棄物処理施設】&#10;有形固定資産減価償却率最大値テキスト"/>
        <xdr:cNvSpPr txBox="1"/>
      </xdr:nvSpPr>
      <xdr:spPr>
        <a:xfrm>
          <a:off x="16357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39" name="直線コネクタ 438"/>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53176</xdr:rowOff>
    </xdr:from>
    <xdr:ext cx="405111" cy="259045"/>
    <xdr:sp macro="" textlink="">
      <xdr:nvSpPr>
        <xdr:cNvPr id="440" name="【一般廃棄物処理施設】&#10;有形固定資産減価償却率平均値テキスト"/>
        <xdr:cNvSpPr txBox="1"/>
      </xdr:nvSpPr>
      <xdr:spPr>
        <a:xfrm>
          <a:off x="16357600" y="622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441" name="フローチャート: 判断 440"/>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87449</xdr:rowOff>
    </xdr:from>
    <xdr:to>
      <xdr:col>81</xdr:col>
      <xdr:colOff>101600</xdr:colOff>
      <xdr:row>38</xdr:row>
      <xdr:rowOff>17599</xdr:rowOff>
    </xdr:to>
    <xdr:sp macro="" textlink="">
      <xdr:nvSpPr>
        <xdr:cNvPr id="442" name="フローチャート: 判断 441"/>
        <xdr:cNvSpPr/>
      </xdr:nvSpPr>
      <xdr:spPr>
        <a:xfrm>
          <a:off x="15430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126637</xdr:rowOff>
    </xdr:from>
    <xdr:to>
      <xdr:col>76</xdr:col>
      <xdr:colOff>165100</xdr:colOff>
      <xdr:row>37</xdr:row>
      <xdr:rowOff>56787</xdr:rowOff>
    </xdr:to>
    <xdr:sp macro="" textlink="">
      <xdr:nvSpPr>
        <xdr:cNvPr id="443" name="フローチャート: 判断 442"/>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4" name="テキスト ボックス 4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64589</xdr:rowOff>
    </xdr:from>
    <xdr:to>
      <xdr:col>85</xdr:col>
      <xdr:colOff>177800</xdr:colOff>
      <xdr:row>37</xdr:row>
      <xdr:rowOff>166188</xdr:rowOff>
    </xdr:to>
    <xdr:sp macro="" textlink="">
      <xdr:nvSpPr>
        <xdr:cNvPr id="449" name="楕円 448"/>
        <xdr:cNvSpPr/>
      </xdr:nvSpPr>
      <xdr:spPr>
        <a:xfrm>
          <a:off x="16268700" y="6408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43016</xdr:rowOff>
    </xdr:from>
    <xdr:ext cx="405111" cy="259045"/>
    <xdr:sp macro="" textlink="">
      <xdr:nvSpPr>
        <xdr:cNvPr id="450" name="【一般廃棄物処理施設】&#10;有形固定資産減価償却率該当値テキスト"/>
        <xdr:cNvSpPr txBox="1"/>
      </xdr:nvSpPr>
      <xdr:spPr>
        <a:xfrm>
          <a:off x="16357600" y="638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9072</xdr:rowOff>
    </xdr:from>
    <xdr:to>
      <xdr:col>81</xdr:col>
      <xdr:colOff>101600</xdr:colOff>
      <xdr:row>37</xdr:row>
      <xdr:rowOff>110672</xdr:rowOff>
    </xdr:to>
    <xdr:sp macro="" textlink="">
      <xdr:nvSpPr>
        <xdr:cNvPr id="451" name="楕円 450"/>
        <xdr:cNvSpPr/>
      </xdr:nvSpPr>
      <xdr:spPr>
        <a:xfrm>
          <a:off x="15430500" y="635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59872</xdr:rowOff>
    </xdr:from>
    <xdr:to>
      <xdr:col>85</xdr:col>
      <xdr:colOff>127000</xdr:colOff>
      <xdr:row>37</xdr:row>
      <xdr:rowOff>115389</xdr:rowOff>
    </xdr:to>
    <xdr:cxnSp macro="">
      <xdr:nvCxnSpPr>
        <xdr:cNvPr id="452" name="直線コネクタ 451"/>
        <xdr:cNvCxnSpPr/>
      </xdr:nvCxnSpPr>
      <xdr:spPr>
        <a:xfrm>
          <a:off x="15481300" y="6403522"/>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48260</xdr:rowOff>
    </xdr:from>
    <xdr:to>
      <xdr:col>76</xdr:col>
      <xdr:colOff>165100</xdr:colOff>
      <xdr:row>37</xdr:row>
      <xdr:rowOff>149860</xdr:rowOff>
    </xdr:to>
    <xdr:sp macro="" textlink="">
      <xdr:nvSpPr>
        <xdr:cNvPr id="453" name="楕円 452"/>
        <xdr:cNvSpPr/>
      </xdr:nvSpPr>
      <xdr:spPr>
        <a:xfrm>
          <a:off x="14541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59872</xdr:rowOff>
    </xdr:from>
    <xdr:to>
      <xdr:col>81</xdr:col>
      <xdr:colOff>50800</xdr:colOff>
      <xdr:row>37</xdr:row>
      <xdr:rowOff>99060</xdr:rowOff>
    </xdr:to>
    <xdr:cxnSp macro="">
      <xdr:nvCxnSpPr>
        <xdr:cNvPr id="454" name="直線コネクタ 453"/>
        <xdr:cNvCxnSpPr/>
      </xdr:nvCxnSpPr>
      <xdr:spPr>
        <a:xfrm flipV="1">
          <a:off x="14592300" y="640352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8726</xdr:rowOff>
    </xdr:from>
    <xdr:ext cx="405111" cy="259045"/>
    <xdr:sp macro="" textlink="">
      <xdr:nvSpPr>
        <xdr:cNvPr id="455" name="n_1aveValue【一般廃棄物処理施設】&#10;有形固定資産減価償却率"/>
        <xdr:cNvSpPr txBox="1"/>
      </xdr:nvSpPr>
      <xdr:spPr>
        <a:xfrm>
          <a:off x="152660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73314</xdr:rowOff>
    </xdr:from>
    <xdr:ext cx="405111" cy="259045"/>
    <xdr:sp macro="" textlink="">
      <xdr:nvSpPr>
        <xdr:cNvPr id="456" name="n_2aveValue【一般廃棄物処理施設】&#10;有形固定資産減価償却率"/>
        <xdr:cNvSpPr txBox="1"/>
      </xdr:nvSpPr>
      <xdr:spPr>
        <a:xfrm>
          <a:off x="14389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127199</xdr:rowOff>
    </xdr:from>
    <xdr:ext cx="405111" cy="259045"/>
    <xdr:sp macro="" textlink="">
      <xdr:nvSpPr>
        <xdr:cNvPr id="457" name="n_1mainValue【一般廃棄物処理施設】&#10;有形固定資産減価償却率"/>
        <xdr:cNvSpPr txBox="1"/>
      </xdr:nvSpPr>
      <xdr:spPr>
        <a:xfrm>
          <a:off x="152660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140987</xdr:rowOff>
    </xdr:from>
    <xdr:ext cx="405111" cy="259045"/>
    <xdr:sp macro="" textlink="">
      <xdr:nvSpPr>
        <xdr:cNvPr id="458" name="n_2mainValue【一般廃棄物処理施設】&#10;有形固定資産減価償却率"/>
        <xdr:cNvSpPr txBox="1"/>
      </xdr:nvSpPr>
      <xdr:spPr>
        <a:xfrm>
          <a:off x="14389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9" name="直線コネクタ 46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70" name="テキスト ボックス 46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1" name="直線コネクタ 47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72" name="テキスト ボックス 471"/>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3" name="直線コネクタ 47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74" name="テキスト ボックス 473"/>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5" name="直線コネクタ 47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6" name="テキスト ボックス 475"/>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7" name="直線コネクタ 47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8" name="テキスト ボックス 47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9" name="直線コネクタ 47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80" name="テキスト ボックス 47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1" name="直線コネクタ 4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2" name="テキスト ボックス 48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157931</xdr:rowOff>
    </xdr:from>
    <xdr:to>
      <xdr:col>116</xdr:col>
      <xdr:colOff>62864</xdr:colOff>
      <xdr:row>42</xdr:row>
      <xdr:rowOff>91987</xdr:rowOff>
    </xdr:to>
    <xdr:cxnSp macro="">
      <xdr:nvCxnSpPr>
        <xdr:cNvPr id="484" name="直線コネクタ 483"/>
        <xdr:cNvCxnSpPr/>
      </xdr:nvCxnSpPr>
      <xdr:spPr>
        <a:xfrm flipV="1">
          <a:off x="22160864" y="5815781"/>
          <a:ext cx="0" cy="147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95814</xdr:rowOff>
    </xdr:from>
    <xdr:ext cx="378565" cy="259045"/>
    <xdr:sp macro="" textlink="">
      <xdr:nvSpPr>
        <xdr:cNvPr id="485" name="【一般廃棄物処理施設】&#10;一人当たり有形固定資産（償却資産）額最小値テキスト"/>
        <xdr:cNvSpPr txBox="1"/>
      </xdr:nvSpPr>
      <xdr:spPr>
        <a:xfrm>
          <a:off x="22199600" y="729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91987</xdr:rowOff>
    </xdr:from>
    <xdr:to>
      <xdr:col>116</xdr:col>
      <xdr:colOff>152400</xdr:colOff>
      <xdr:row>42</xdr:row>
      <xdr:rowOff>91987</xdr:rowOff>
    </xdr:to>
    <xdr:cxnSp macro="">
      <xdr:nvCxnSpPr>
        <xdr:cNvPr id="486" name="直線コネクタ 485"/>
        <xdr:cNvCxnSpPr/>
      </xdr:nvCxnSpPr>
      <xdr:spPr>
        <a:xfrm>
          <a:off x="22072600" y="7292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104608</xdr:rowOff>
    </xdr:from>
    <xdr:ext cx="599010" cy="259045"/>
    <xdr:sp macro="" textlink="">
      <xdr:nvSpPr>
        <xdr:cNvPr id="487" name="【一般廃棄物処理施設】&#10;一人当たり有形固定資産（償却資産）額最大値テキスト"/>
        <xdr:cNvSpPr txBox="1"/>
      </xdr:nvSpPr>
      <xdr:spPr>
        <a:xfrm>
          <a:off x="22199600" y="559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157931</xdr:rowOff>
    </xdr:from>
    <xdr:to>
      <xdr:col>116</xdr:col>
      <xdr:colOff>152400</xdr:colOff>
      <xdr:row>33</xdr:row>
      <xdr:rowOff>157931</xdr:rowOff>
    </xdr:to>
    <xdr:cxnSp macro="">
      <xdr:nvCxnSpPr>
        <xdr:cNvPr id="488" name="直線コネクタ 487"/>
        <xdr:cNvCxnSpPr/>
      </xdr:nvCxnSpPr>
      <xdr:spPr>
        <a:xfrm>
          <a:off x="22072600" y="581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102588</xdr:rowOff>
    </xdr:from>
    <xdr:ext cx="534377" cy="259045"/>
    <xdr:sp macro="" textlink="">
      <xdr:nvSpPr>
        <xdr:cNvPr id="489" name="【一般廃棄物処理施設】&#10;一人当たり有形固定資産（償却資産）額平均値テキスト"/>
        <xdr:cNvSpPr txBox="1"/>
      </xdr:nvSpPr>
      <xdr:spPr>
        <a:xfrm>
          <a:off x="22199600" y="6960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124161</xdr:rowOff>
    </xdr:from>
    <xdr:to>
      <xdr:col>116</xdr:col>
      <xdr:colOff>114300</xdr:colOff>
      <xdr:row>41</xdr:row>
      <xdr:rowOff>54311</xdr:rowOff>
    </xdr:to>
    <xdr:sp macro="" textlink="">
      <xdr:nvSpPr>
        <xdr:cNvPr id="490" name="フローチャート: 判断 489"/>
        <xdr:cNvSpPr/>
      </xdr:nvSpPr>
      <xdr:spPr>
        <a:xfrm>
          <a:off x="22110700" y="69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114119</xdr:rowOff>
    </xdr:from>
    <xdr:to>
      <xdr:col>112</xdr:col>
      <xdr:colOff>38100</xdr:colOff>
      <xdr:row>41</xdr:row>
      <xdr:rowOff>44269</xdr:rowOff>
    </xdr:to>
    <xdr:sp macro="" textlink="">
      <xdr:nvSpPr>
        <xdr:cNvPr id="491" name="フローチャート: 判断 490"/>
        <xdr:cNvSpPr/>
      </xdr:nvSpPr>
      <xdr:spPr>
        <a:xfrm>
          <a:off x="21272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144804</xdr:rowOff>
    </xdr:from>
    <xdr:to>
      <xdr:col>107</xdr:col>
      <xdr:colOff>101600</xdr:colOff>
      <xdr:row>41</xdr:row>
      <xdr:rowOff>74954</xdr:rowOff>
    </xdr:to>
    <xdr:sp macro="" textlink="">
      <xdr:nvSpPr>
        <xdr:cNvPr id="492" name="フローチャート: 判断 491"/>
        <xdr:cNvSpPr/>
      </xdr:nvSpPr>
      <xdr:spPr>
        <a:xfrm>
          <a:off x="20383500" y="700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3" name="テキスト ボックス 4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4" name="テキスト ボックス 4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5" name="テキスト ボックス 4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6" name="テキスト ボックス 4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7" name="テキスト ボックス 4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115596</xdr:rowOff>
    </xdr:from>
    <xdr:to>
      <xdr:col>116</xdr:col>
      <xdr:colOff>114300</xdr:colOff>
      <xdr:row>41</xdr:row>
      <xdr:rowOff>45746</xdr:rowOff>
    </xdr:to>
    <xdr:sp macro="" textlink="">
      <xdr:nvSpPr>
        <xdr:cNvPr id="498" name="楕円 497"/>
        <xdr:cNvSpPr/>
      </xdr:nvSpPr>
      <xdr:spPr>
        <a:xfrm>
          <a:off x="22110700" y="69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138473</xdr:rowOff>
    </xdr:from>
    <xdr:ext cx="534377" cy="259045"/>
    <xdr:sp macro="" textlink="">
      <xdr:nvSpPr>
        <xdr:cNvPr id="499" name="【一般廃棄物処理施設】&#10;一人当たり有形固定資産（償却資産）額該当値テキスト"/>
        <xdr:cNvSpPr txBox="1"/>
      </xdr:nvSpPr>
      <xdr:spPr>
        <a:xfrm>
          <a:off x="22199600" y="68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148762</xdr:rowOff>
    </xdr:from>
    <xdr:to>
      <xdr:col>112</xdr:col>
      <xdr:colOff>38100</xdr:colOff>
      <xdr:row>41</xdr:row>
      <xdr:rowOff>78912</xdr:rowOff>
    </xdr:to>
    <xdr:sp macro="" textlink="">
      <xdr:nvSpPr>
        <xdr:cNvPr id="500" name="楕円 499"/>
        <xdr:cNvSpPr/>
      </xdr:nvSpPr>
      <xdr:spPr>
        <a:xfrm>
          <a:off x="21272500" y="700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166396</xdr:rowOff>
    </xdr:from>
    <xdr:to>
      <xdr:col>116</xdr:col>
      <xdr:colOff>63500</xdr:colOff>
      <xdr:row>41</xdr:row>
      <xdr:rowOff>28112</xdr:rowOff>
    </xdr:to>
    <xdr:cxnSp macro="">
      <xdr:nvCxnSpPr>
        <xdr:cNvPr id="501" name="直線コネクタ 500"/>
        <xdr:cNvCxnSpPr/>
      </xdr:nvCxnSpPr>
      <xdr:spPr>
        <a:xfrm flipV="1">
          <a:off x="21323300" y="7024396"/>
          <a:ext cx="838200" cy="3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153533</xdr:rowOff>
    </xdr:from>
    <xdr:to>
      <xdr:col>107</xdr:col>
      <xdr:colOff>101600</xdr:colOff>
      <xdr:row>41</xdr:row>
      <xdr:rowOff>83683</xdr:rowOff>
    </xdr:to>
    <xdr:sp macro="" textlink="">
      <xdr:nvSpPr>
        <xdr:cNvPr id="502" name="楕円 501"/>
        <xdr:cNvSpPr/>
      </xdr:nvSpPr>
      <xdr:spPr>
        <a:xfrm>
          <a:off x="20383500" y="701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28112</xdr:rowOff>
    </xdr:from>
    <xdr:to>
      <xdr:col>111</xdr:col>
      <xdr:colOff>177800</xdr:colOff>
      <xdr:row>41</xdr:row>
      <xdr:rowOff>32883</xdr:rowOff>
    </xdr:to>
    <xdr:cxnSp macro="">
      <xdr:nvCxnSpPr>
        <xdr:cNvPr id="503" name="直線コネクタ 502"/>
        <xdr:cNvCxnSpPr/>
      </xdr:nvCxnSpPr>
      <xdr:spPr>
        <a:xfrm flipV="1">
          <a:off x="20434300" y="7057562"/>
          <a:ext cx="889000" cy="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60796</xdr:rowOff>
    </xdr:from>
    <xdr:ext cx="534377" cy="259045"/>
    <xdr:sp macro="" textlink="">
      <xdr:nvSpPr>
        <xdr:cNvPr id="504" name="n_1aveValue【一般廃棄物処理施設】&#10;一人当たり有形固定資産（償却資産）額"/>
        <xdr:cNvSpPr txBox="1"/>
      </xdr:nvSpPr>
      <xdr:spPr>
        <a:xfrm>
          <a:off x="210434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91481</xdr:rowOff>
    </xdr:from>
    <xdr:ext cx="534377" cy="259045"/>
    <xdr:sp macro="" textlink="">
      <xdr:nvSpPr>
        <xdr:cNvPr id="505" name="n_2aveValue【一般廃棄物処理施設】&#10;一人当たり有形固定資産（償却資産）額"/>
        <xdr:cNvSpPr txBox="1"/>
      </xdr:nvSpPr>
      <xdr:spPr>
        <a:xfrm>
          <a:off x="20167111" y="677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70039</xdr:rowOff>
    </xdr:from>
    <xdr:ext cx="534377" cy="259045"/>
    <xdr:sp macro="" textlink="">
      <xdr:nvSpPr>
        <xdr:cNvPr id="506" name="n_1mainValue【一般廃棄物処理施設】&#10;一人当たり有形固定資産（償却資産）額"/>
        <xdr:cNvSpPr txBox="1"/>
      </xdr:nvSpPr>
      <xdr:spPr>
        <a:xfrm>
          <a:off x="21043411" y="709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74810</xdr:rowOff>
    </xdr:from>
    <xdr:ext cx="534377" cy="259045"/>
    <xdr:sp macro="" textlink="">
      <xdr:nvSpPr>
        <xdr:cNvPr id="507" name="n_2mainValue【一般廃棄物処理施設】&#10;一人当たり有形固定資産（償却資産）額"/>
        <xdr:cNvSpPr txBox="1"/>
      </xdr:nvSpPr>
      <xdr:spPr>
        <a:xfrm>
          <a:off x="20167111" y="710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9" name="テキスト ボックス 51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9" name="テキスト ボックス 52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1" name="テキスト ボックス 53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150223</xdr:rowOff>
    </xdr:to>
    <xdr:cxnSp macro="">
      <xdr:nvCxnSpPr>
        <xdr:cNvPr id="533" name="直線コネクタ 532"/>
        <xdr:cNvCxnSpPr/>
      </xdr:nvCxnSpPr>
      <xdr:spPr>
        <a:xfrm flipV="1">
          <a:off x="16318864" y="9692640"/>
          <a:ext cx="0" cy="125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34"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35" name="直線コネクタ 534"/>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36" name="【保健センター・保健所】&#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37" name="直線コネクタ 536"/>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538"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39" name="フローチャート: 判断 538"/>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540" name="フローチャート: 判断 539"/>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65133</xdr:rowOff>
    </xdr:from>
    <xdr:to>
      <xdr:col>76</xdr:col>
      <xdr:colOff>165100</xdr:colOff>
      <xdr:row>60</xdr:row>
      <xdr:rowOff>166733</xdr:rowOff>
    </xdr:to>
    <xdr:sp macro="" textlink="">
      <xdr:nvSpPr>
        <xdr:cNvPr id="541" name="フローチャート: 判断 540"/>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109220</xdr:rowOff>
    </xdr:from>
    <xdr:to>
      <xdr:col>85</xdr:col>
      <xdr:colOff>177800</xdr:colOff>
      <xdr:row>58</xdr:row>
      <xdr:rowOff>39370</xdr:rowOff>
    </xdr:to>
    <xdr:sp macro="" textlink="">
      <xdr:nvSpPr>
        <xdr:cNvPr id="547" name="楕円 546"/>
        <xdr:cNvSpPr/>
      </xdr:nvSpPr>
      <xdr:spPr>
        <a:xfrm>
          <a:off x="162687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132097</xdr:rowOff>
    </xdr:from>
    <xdr:ext cx="405111" cy="259045"/>
    <xdr:sp macro="" textlink="">
      <xdr:nvSpPr>
        <xdr:cNvPr id="548" name="【保健センター・保健所】&#10;有形固定資産減価償却率該当値テキスト"/>
        <xdr:cNvSpPr txBox="1"/>
      </xdr:nvSpPr>
      <xdr:spPr>
        <a:xfrm>
          <a:off x="16357600"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151674</xdr:rowOff>
    </xdr:from>
    <xdr:to>
      <xdr:col>81</xdr:col>
      <xdr:colOff>101600</xdr:colOff>
      <xdr:row>58</xdr:row>
      <xdr:rowOff>81824</xdr:rowOff>
    </xdr:to>
    <xdr:sp macro="" textlink="">
      <xdr:nvSpPr>
        <xdr:cNvPr id="549" name="楕円 548"/>
        <xdr:cNvSpPr/>
      </xdr:nvSpPr>
      <xdr:spPr>
        <a:xfrm>
          <a:off x="15430500" y="992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160020</xdr:rowOff>
    </xdr:from>
    <xdr:to>
      <xdr:col>85</xdr:col>
      <xdr:colOff>127000</xdr:colOff>
      <xdr:row>58</xdr:row>
      <xdr:rowOff>31024</xdr:rowOff>
    </xdr:to>
    <xdr:cxnSp macro="">
      <xdr:nvCxnSpPr>
        <xdr:cNvPr id="550" name="直線コネクタ 549"/>
        <xdr:cNvCxnSpPr/>
      </xdr:nvCxnSpPr>
      <xdr:spPr>
        <a:xfrm flipV="1">
          <a:off x="15481300" y="9932670"/>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24312</xdr:rowOff>
    </xdr:from>
    <xdr:to>
      <xdr:col>76</xdr:col>
      <xdr:colOff>165100</xdr:colOff>
      <xdr:row>58</xdr:row>
      <xdr:rowOff>125912</xdr:rowOff>
    </xdr:to>
    <xdr:sp macro="" textlink="">
      <xdr:nvSpPr>
        <xdr:cNvPr id="551" name="楕円 550"/>
        <xdr:cNvSpPr/>
      </xdr:nvSpPr>
      <xdr:spPr>
        <a:xfrm>
          <a:off x="14541500" y="99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31024</xdr:rowOff>
    </xdr:from>
    <xdr:to>
      <xdr:col>81</xdr:col>
      <xdr:colOff>50800</xdr:colOff>
      <xdr:row>58</xdr:row>
      <xdr:rowOff>75112</xdr:rowOff>
    </xdr:to>
    <xdr:cxnSp macro="">
      <xdr:nvCxnSpPr>
        <xdr:cNvPr id="552" name="直線コネクタ 551"/>
        <xdr:cNvCxnSpPr/>
      </xdr:nvCxnSpPr>
      <xdr:spPr>
        <a:xfrm flipV="1">
          <a:off x="14592300" y="997512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100710</xdr:rowOff>
    </xdr:from>
    <xdr:ext cx="405111" cy="259045"/>
    <xdr:sp macro="" textlink="">
      <xdr:nvSpPr>
        <xdr:cNvPr id="553" name="n_1aveValue【保健センター・保健所】&#10;有形固定資産減価償却率"/>
        <xdr:cNvSpPr txBox="1"/>
      </xdr:nvSpPr>
      <xdr:spPr>
        <a:xfrm>
          <a:off x="152660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157860</xdr:rowOff>
    </xdr:from>
    <xdr:ext cx="405111" cy="259045"/>
    <xdr:sp macro="" textlink="">
      <xdr:nvSpPr>
        <xdr:cNvPr id="554" name="n_2aveValue【保健センター・保健所】&#10;有形固定資産減価償却率"/>
        <xdr:cNvSpPr txBox="1"/>
      </xdr:nvSpPr>
      <xdr:spPr>
        <a:xfrm>
          <a:off x="14389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98351</xdr:rowOff>
    </xdr:from>
    <xdr:ext cx="405111" cy="259045"/>
    <xdr:sp macro="" textlink="">
      <xdr:nvSpPr>
        <xdr:cNvPr id="555" name="n_1mainValue【保健センター・保健所】&#10;有形固定資産減価償却率"/>
        <xdr:cNvSpPr txBox="1"/>
      </xdr:nvSpPr>
      <xdr:spPr>
        <a:xfrm>
          <a:off x="15266044" y="969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142439</xdr:rowOff>
    </xdr:from>
    <xdr:ext cx="405111" cy="259045"/>
    <xdr:sp macro="" textlink="">
      <xdr:nvSpPr>
        <xdr:cNvPr id="556" name="n_2mainValue【保健センター・保健所】&#10;有形固定資産減価償却率"/>
        <xdr:cNvSpPr txBox="1"/>
      </xdr:nvSpPr>
      <xdr:spPr>
        <a:xfrm>
          <a:off x="14389744" y="974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7" name="正方形/長方形 5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8" name="正方形/長方形 5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9" name="正方形/長方形 5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0" name="正方形/長方形 5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1" name="正方形/長方形 5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2" name="正方形/長方形 5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3" name="正方形/長方形 5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4" name="正方形/長方形 5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5" name="テキスト ボックス 5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6" name="直線コネクタ 5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7" name="直線コネクタ 56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8" name="テキスト ボックス 56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9" name="直線コネクタ 56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0" name="テキスト ボックス 56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1" name="直線コネクタ 57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2" name="テキスト ボックス 57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3" name="直線コネクタ 57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4" name="テキスト ボックス 57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5" name="直線コネクタ 5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6" name="テキスト ボックス 5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63</xdr:row>
      <xdr:rowOff>112014</xdr:rowOff>
    </xdr:to>
    <xdr:cxnSp macro="">
      <xdr:nvCxnSpPr>
        <xdr:cNvPr id="578" name="直線コネクタ 577"/>
        <xdr:cNvCxnSpPr/>
      </xdr:nvCxnSpPr>
      <xdr:spPr>
        <a:xfrm flipV="1">
          <a:off x="22160864" y="96377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115841</xdr:rowOff>
    </xdr:from>
    <xdr:ext cx="469744" cy="259045"/>
    <xdr:sp macro="" textlink="">
      <xdr:nvSpPr>
        <xdr:cNvPr id="579" name="【保健センター・保健所】&#10;一人当たり面積最小値テキスト"/>
        <xdr:cNvSpPr txBox="1"/>
      </xdr:nvSpPr>
      <xdr:spPr>
        <a:xfrm>
          <a:off x="22199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112014</xdr:rowOff>
    </xdr:from>
    <xdr:to>
      <xdr:col>116</xdr:col>
      <xdr:colOff>152400</xdr:colOff>
      <xdr:row>63</xdr:row>
      <xdr:rowOff>112014</xdr:rowOff>
    </xdr:to>
    <xdr:cxnSp macro="">
      <xdr:nvCxnSpPr>
        <xdr:cNvPr id="580" name="直線コネクタ 579"/>
        <xdr:cNvCxnSpPr/>
      </xdr:nvCxnSpPr>
      <xdr:spPr>
        <a:xfrm>
          <a:off x="22072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581"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582" name="直線コネクタ 581"/>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113809</xdr:rowOff>
    </xdr:from>
    <xdr:ext cx="469744" cy="259045"/>
    <xdr:sp macro="" textlink="">
      <xdr:nvSpPr>
        <xdr:cNvPr id="583" name="【保健センター・保健所】&#10;一人当たり面積平均値テキスト"/>
        <xdr:cNvSpPr txBox="1"/>
      </xdr:nvSpPr>
      <xdr:spPr>
        <a:xfrm>
          <a:off x="22199600" y="1057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584" name="フローチャート: 判断 583"/>
        <xdr:cNvSpPr/>
      </xdr:nvSpPr>
      <xdr:spPr>
        <a:xfrm>
          <a:off x="221107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585" name="フローチャート: 判断 584"/>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86" name="フローチャート: 判断 585"/>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7" name="テキスト ボックス 5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8" name="テキスト ボックス 5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9" name="テキスト ボックス 5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0" name="テキスト ボックス 5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1" name="テキスト ボックス 5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52070</xdr:rowOff>
    </xdr:from>
    <xdr:to>
      <xdr:col>116</xdr:col>
      <xdr:colOff>114300</xdr:colOff>
      <xdr:row>63</xdr:row>
      <xdr:rowOff>153670</xdr:rowOff>
    </xdr:to>
    <xdr:sp macro="" textlink="">
      <xdr:nvSpPr>
        <xdr:cNvPr id="592" name="楕円 591"/>
        <xdr:cNvSpPr/>
      </xdr:nvSpPr>
      <xdr:spPr>
        <a:xfrm>
          <a:off x="221107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138447</xdr:rowOff>
    </xdr:from>
    <xdr:ext cx="469744" cy="259045"/>
    <xdr:sp macro="" textlink="">
      <xdr:nvSpPr>
        <xdr:cNvPr id="593" name="【保健センター・保健所】&#10;一人当たり面積該当値テキスト"/>
        <xdr:cNvSpPr txBox="1"/>
      </xdr:nvSpPr>
      <xdr:spPr>
        <a:xfrm>
          <a:off x="22199600" y="1076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52070</xdr:rowOff>
    </xdr:from>
    <xdr:to>
      <xdr:col>112</xdr:col>
      <xdr:colOff>38100</xdr:colOff>
      <xdr:row>63</xdr:row>
      <xdr:rowOff>153670</xdr:rowOff>
    </xdr:to>
    <xdr:sp macro="" textlink="">
      <xdr:nvSpPr>
        <xdr:cNvPr id="594" name="楕円 593"/>
        <xdr:cNvSpPr/>
      </xdr:nvSpPr>
      <xdr:spPr>
        <a:xfrm>
          <a:off x="21272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102870</xdr:rowOff>
    </xdr:from>
    <xdr:to>
      <xdr:col>116</xdr:col>
      <xdr:colOff>63500</xdr:colOff>
      <xdr:row>63</xdr:row>
      <xdr:rowOff>102870</xdr:rowOff>
    </xdr:to>
    <xdr:cxnSp macro="">
      <xdr:nvCxnSpPr>
        <xdr:cNvPr id="595" name="直線コネクタ 594"/>
        <xdr:cNvCxnSpPr/>
      </xdr:nvCxnSpPr>
      <xdr:spPr>
        <a:xfrm>
          <a:off x="21323300" y="1090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42926</xdr:rowOff>
    </xdr:from>
    <xdr:to>
      <xdr:col>107</xdr:col>
      <xdr:colOff>101600</xdr:colOff>
      <xdr:row>63</xdr:row>
      <xdr:rowOff>144526</xdr:rowOff>
    </xdr:to>
    <xdr:sp macro="" textlink="">
      <xdr:nvSpPr>
        <xdr:cNvPr id="596" name="楕円 595"/>
        <xdr:cNvSpPr/>
      </xdr:nvSpPr>
      <xdr:spPr>
        <a:xfrm>
          <a:off x="203835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93726</xdr:rowOff>
    </xdr:from>
    <xdr:to>
      <xdr:col>111</xdr:col>
      <xdr:colOff>177800</xdr:colOff>
      <xdr:row>63</xdr:row>
      <xdr:rowOff>102870</xdr:rowOff>
    </xdr:to>
    <xdr:cxnSp macro="">
      <xdr:nvCxnSpPr>
        <xdr:cNvPr id="597" name="直線コネクタ 596"/>
        <xdr:cNvCxnSpPr/>
      </xdr:nvCxnSpPr>
      <xdr:spPr>
        <a:xfrm>
          <a:off x="20434300" y="10895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10177</xdr:rowOff>
    </xdr:from>
    <xdr:ext cx="469744" cy="259045"/>
    <xdr:sp macro="" textlink="">
      <xdr:nvSpPr>
        <xdr:cNvPr id="598" name="n_1aveValue【保健センター・保健所】&#10;一人当たり面積"/>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599"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144797</xdr:rowOff>
    </xdr:from>
    <xdr:ext cx="469744" cy="259045"/>
    <xdr:sp macro="" textlink="">
      <xdr:nvSpPr>
        <xdr:cNvPr id="600" name="n_1mainValue【保健センター・保健所】&#10;一人当たり面積"/>
        <xdr:cNvSpPr txBox="1"/>
      </xdr:nvSpPr>
      <xdr:spPr>
        <a:xfrm>
          <a:off x="210757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135653</xdr:rowOff>
    </xdr:from>
    <xdr:ext cx="469744" cy="259045"/>
    <xdr:sp macro="" textlink="">
      <xdr:nvSpPr>
        <xdr:cNvPr id="601" name="n_2mainValue【保健センター・保健所】&#10;一人当たり面積"/>
        <xdr:cNvSpPr txBox="1"/>
      </xdr:nvSpPr>
      <xdr:spPr>
        <a:xfrm>
          <a:off x="20199427" y="1093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2" name="正方形/長方形 60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3" name="正方形/長方形 60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4" name="正方形/長方形 60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5" name="正方形/長方形 60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6" name="正方形/長方形 60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7" name="正方形/長方形 60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8" name="正方形/長方形 60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9" name="正方形/長方形 60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0" name="テキスト ボックス 60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1" name="直線コネクタ 61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12" name="直線コネクタ 61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13" name="テキスト ボックス 61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4" name="直線コネクタ 61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5" name="テキスト ボックス 61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6" name="直線コネクタ 61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7" name="テキスト ボックス 61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8" name="直線コネクタ 61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9" name="テキスト ボックス 61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0" name="直線コネクタ 61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1" name="テキスト ボックス 62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2" name="直線コネクタ 62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23" name="テキスト ボックス 62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4" name="直線コネクタ 62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5" name="テキスト ボックス 62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42999</xdr:rowOff>
    </xdr:to>
    <xdr:cxnSp macro="">
      <xdr:nvCxnSpPr>
        <xdr:cNvPr id="627" name="直線コネクタ 626"/>
        <xdr:cNvCxnSpPr/>
      </xdr:nvCxnSpPr>
      <xdr:spPr>
        <a:xfrm flipV="1">
          <a:off x="16318864" y="13398137"/>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46826</xdr:rowOff>
    </xdr:from>
    <xdr:ext cx="340478" cy="259045"/>
    <xdr:sp macro="" textlink="">
      <xdr:nvSpPr>
        <xdr:cNvPr id="628" name="【消防施設】&#10;有形固定資産減価償却率最小値テキスト"/>
        <xdr:cNvSpPr txBox="1"/>
      </xdr:nvSpPr>
      <xdr:spPr>
        <a:xfrm>
          <a:off x="16357600" y="1479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42999</xdr:rowOff>
    </xdr:from>
    <xdr:to>
      <xdr:col>86</xdr:col>
      <xdr:colOff>25400</xdr:colOff>
      <xdr:row>86</xdr:row>
      <xdr:rowOff>42999</xdr:rowOff>
    </xdr:to>
    <xdr:cxnSp macro="">
      <xdr:nvCxnSpPr>
        <xdr:cNvPr id="629" name="直線コネクタ 628"/>
        <xdr:cNvCxnSpPr/>
      </xdr:nvCxnSpPr>
      <xdr:spPr>
        <a:xfrm>
          <a:off x="16230600" y="1478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405111" cy="259045"/>
    <xdr:sp macro="" textlink="">
      <xdr:nvSpPr>
        <xdr:cNvPr id="630" name="【消防施設】&#10;有形固定資産減価償却率最大値テキスト"/>
        <xdr:cNvSpPr txBox="1"/>
      </xdr:nvSpPr>
      <xdr:spPr>
        <a:xfrm>
          <a:off x="163576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631" name="直線コネクタ 630"/>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155501</xdr:rowOff>
    </xdr:from>
    <xdr:ext cx="405111" cy="259045"/>
    <xdr:sp macro="" textlink="">
      <xdr:nvSpPr>
        <xdr:cNvPr id="632" name="【消防施設】&#10;有形固定資産減価償却率平均値テキスト"/>
        <xdr:cNvSpPr txBox="1"/>
      </xdr:nvSpPr>
      <xdr:spPr>
        <a:xfrm>
          <a:off x="16357600" y="1387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633" name="フローチャート: 判断 632"/>
        <xdr:cNvSpPr/>
      </xdr:nvSpPr>
      <xdr:spPr>
        <a:xfrm>
          <a:off x="162687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57513</xdr:rowOff>
    </xdr:from>
    <xdr:to>
      <xdr:col>81</xdr:col>
      <xdr:colOff>101600</xdr:colOff>
      <xdr:row>81</xdr:row>
      <xdr:rowOff>159113</xdr:rowOff>
    </xdr:to>
    <xdr:sp macro="" textlink="">
      <xdr:nvSpPr>
        <xdr:cNvPr id="634" name="フローチャート: 判断 633"/>
        <xdr:cNvSpPr/>
      </xdr:nvSpPr>
      <xdr:spPr>
        <a:xfrm>
          <a:off x="15430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635" name="フローチャート: 判断 634"/>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6" name="テキスト ボックス 63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7" name="テキスト ボックス 63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8" name="テキスト ボックス 63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9" name="テキスト ボックス 63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0" name="テキスト ボックス 63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109764</xdr:rowOff>
    </xdr:from>
    <xdr:to>
      <xdr:col>85</xdr:col>
      <xdr:colOff>177800</xdr:colOff>
      <xdr:row>84</xdr:row>
      <xdr:rowOff>39914</xdr:rowOff>
    </xdr:to>
    <xdr:sp macro="" textlink="">
      <xdr:nvSpPr>
        <xdr:cNvPr id="641" name="楕円 640"/>
        <xdr:cNvSpPr/>
      </xdr:nvSpPr>
      <xdr:spPr>
        <a:xfrm>
          <a:off x="162687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88191</xdr:rowOff>
    </xdr:from>
    <xdr:ext cx="405111" cy="259045"/>
    <xdr:sp macro="" textlink="">
      <xdr:nvSpPr>
        <xdr:cNvPr id="642" name="【消防施設】&#10;有形固定資産減価償却率該当値テキスト"/>
        <xdr:cNvSpPr txBox="1"/>
      </xdr:nvSpPr>
      <xdr:spPr>
        <a:xfrm>
          <a:off x="16357600" y="1431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82006</xdr:rowOff>
    </xdr:from>
    <xdr:to>
      <xdr:col>81</xdr:col>
      <xdr:colOff>101600</xdr:colOff>
      <xdr:row>85</xdr:row>
      <xdr:rowOff>12156</xdr:rowOff>
    </xdr:to>
    <xdr:sp macro="" textlink="">
      <xdr:nvSpPr>
        <xdr:cNvPr id="643" name="楕円 642"/>
        <xdr:cNvSpPr/>
      </xdr:nvSpPr>
      <xdr:spPr>
        <a:xfrm>
          <a:off x="15430500" y="144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160564</xdr:rowOff>
    </xdr:from>
    <xdr:to>
      <xdr:col>85</xdr:col>
      <xdr:colOff>127000</xdr:colOff>
      <xdr:row>84</xdr:row>
      <xdr:rowOff>132806</xdr:rowOff>
    </xdr:to>
    <xdr:cxnSp macro="">
      <xdr:nvCxnSpPr>
        <xdr:cNvPr id="644" name="直線コネクタ 643"/>
        <xdr:cNvCxnSpPr/>
      </xdr:nvCxnSpPr>
      <xdr:spPr>
        <a:xfrm flipV="1">
          <a:off x="15481300" y="14390914"/>
          <a:ext cx="8382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139156</xdr:rowOff>
    </xdr:from>
    <xdr:to>
      <xdr:col>76</xdr:col>
      <xdr:colOff>165100</xdr:colOff>
      <xdr:row>85</xdr:row>
      <xdr:rowOff>69306</xdr:rowOff>
    </xdr:to>
    <xdr:sp macro="" textlink="">
      <xdr:nvSpPr>
        <xdr:cNvPr id="645" name="楕円 644"/>
        <xdr:cNvSpPr/>
      </xdr:nvSpPr>
      <xdr:spPr>
        <a:xfrm>
          <a:off x="14541500" y="1454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132806</xdr:rowOff>
    </xdr:from>
    <xdr:to>
      <xdr:col>81</xdr:col>
      <xdr:colOff>50800</xdr:colOff>
      <xdr:row>85</xdr:row>
      <xdr:rowOff>18506</xdr:rowOff>
    </xdr:to>
    <xdr:cxnSp macro="">
      <xdr:nvCxnSpPr>
        <xdr:cNvPr id="646" name="直線コネクタ 645"/>
        <xdr:cNvCxnSpPr/>
      </xdr:nvCxnSpPr>
      <xdr:spPr>
        <a:xfrm flipV="1">
          <a:off x="14592300" y="1453460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4190</xdr:rowOff>
    </xdr:from>
    <xdr:ext cx="405111" cy="259045"/>
    <xdr:sp macro="" textlink="">
      <xdr:nvSpPr>
        <xdr:cNvPr id="647" name="n_1aveValue【消防施設】&#10;有形固定資産減価償却率"/>
        <xdr:cNvSpPr txBox="1"/>
      </xdr:nvSpPr>
      <xdr:spPr>
        <a:xfrm>
          <a:off x="152660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648" name="n_2aveValue【消防施設】&#10;有形固定資産減価償却率"/>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3283</xdr:rowOff>
    </xdr:from>
    <xdr:ext cx="405111" cy="259045"/>
    <xdr:sp macro="" textlink="">
      <xdr:nvSpPr>
        <xdr:cNvPr id="649" name="n_1mainValue【消防施設】&#10;有形固定資産減価償却率"/>
        <xdr:cNvSpPr txBox="1"/>
      </xdr:nvSpPr>
      <xdr:spPr>
        <a:xfrm>
          <a:off x="15266044" y="1457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60433</xdr:rowOff>
    </xdr:from>
    <xdr:ext cx="405111" cy="259045"/>
    <xdr:sp macro="" textlink="">
      <xdr:nvSpPr>
        <xdr:cNvPr id="650" name="n_2mainValue【消防施設】&#10;有形固定資産減価償却率"/>
        <xdr:cNvSpPr txBox="1"/>
      </xdr:nvSpPr>
      <xdr:spPr>
        <a:xfrm>
          <a:off x="14389744" y="1463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2" name="正方形/長方形 6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3" name="正方形/長方形 6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4" name="正方形/長方形 6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5" name="正方形/長方形 6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6" name="正方形/長方形 6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7" name="正方形/長方形 6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9" name="テキスト ボックス 6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1" name="直線コネクタ 66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2" name="テキスト ボックス 66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3" name="直線コネクタ 66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4" name="テキスト ボックス 66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5" name="直線コネクタ 66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6" name="テキスト ボックス 66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7" name="直線コネクタ 66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8" name="テキスト ボックス 66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9" name="直線コネクタ 66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0" name="テキスト ボックス 66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19813</xdr:rowOff>
    </xdr:from>
    <xdr:to>
      <xdr:col>116</xdr:col>
      <xdr:colOff>62864</xdr:colOff>
      <xdr:row>86</xdr:row>
      <xdr:rowOff>24385</xdr:rowOff>
    </xdr:to>
    <xdr:cxnSp macro="">
      <xdr:nvCxnSpPr>
        <xdr:cNvPr id="672" name="直線コネクタ 671"/>
        <xdr:cNvCxnSpPr/>
      </xdr:nvCxnSpPr>
      <xdr:spPr>
        <a:xfrm flipV="1">
          <a:off x="22160864" y="13392913"/>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73"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74" name="直線コネクタ 673"/>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137940</xdr:rowOff>
    </xdr:from>
    <xdr:ext cx="469744" cy="259045"/>
    <xdr:sp macro="" textlink="">
      <xdr:nvSpPr>
        <xdr:cNvPr id="675" name="【消防施設】&#10;一人当たり面積最大値テキスト"/>
        <xdr:cNvSpPr txBox="1"/>
      </xdr:nvSpPr>
      <xdr:spPr>
        <a:xfrm>
          <a:off x="22199600" y="131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19813</xdr:rowOff>
    </xdr:from>
    <xdr:to>
      <xdr:col>116</xdr:col>
      <xdr:colOff>152400</xdr:colOff>
      <xdr:row>78</xdr:row>
      <xdr:rowOff>19813</xdr:rowOff>
    </xdr:to>
    <xdr:cxnSp macro="">
      <xdr:nvCxnSpPr>
        <xdr:cNvPr id="676" name="直線コネクタ 675"/>
        <xdr:cNvCxnSpPr/>
      </xdr:nvCxnSpPr>
      <xdr:spPr>
        <a:xfrm>
          <a:off x="22072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4590</xdr:rowOff>
    </xdr:from>
    <xdr:ext cx="469744" cy="259045"/>
    <xdr:sp macro="" textlink="">
      <xdr:nvSpPr>
        <xdr:cNvPr id="677" name="【消防施設】&#10;一人当たり面積平均値テキスト"/>
        <xdr:cNvSpPr txBox="1"/>
      </xdr:nvSpPr>
      <xdr:spPr>
        <a:xfrm>
          <a:off x="22199600" y="1423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678" name="フローチャート: 判断 677"/>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21589</xdr:rowOff>
    </xdr:from>
    <xdr:to>
      <xdr:col>112</xdr:col>
      <xdr:colOff>38100</xdr:colOff>
      <xdr:row>83</xdr:row>
      <xdr:rowOff>123189</xdr:rowOff>
    </xdr:to>
    <xdr:sp macro="" textlink="">
      <xdr:nvSpPr>
        <xdr:cNvPr id="679" name="フローチャート: 判断 678"/>
        <xdr:cNvSpPr/>
      </xdr:nvSpPr>
      <xdr:spPr>
        <a:xfrm>
          <a:off x="21272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163322</xdr:rowOff>
    </xdr:from>
    <xdr:to>
      <xdr:col>107</xdr:col>
      <xdr:colOff>101600</xdr:colOff>
      <xdr:row>82</xdr:row>
      <xdr:rowOff>93472</xdr:rowOff>
    </xdr:to>
    <xdr:sp macro="" textlink="">
      <xdr:nvSpPr>
        <xdr:cNvPr id="680" name="フローチャート: 判断 679"/>
        <xdr:cNvSpPr/>
      </xdr:nvSpPr>
      <xdr:spPr>
        <a:xfrm>
          <a:off x="20383500" y="1405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37592</xdr:rowOff>
    </xdr:from>
    <xdr:to>
      <xdr:col>116</xdr:col>
      <xdr:colOff>114300</xdr:colOff>
      <xdr:row>78</xdr:row>
      <xdr:rowOff>139192</xdr:rowOff>
    </xdr:to>
    <xdr:sp macro="" textlink="">
      <xdr:nvSpPr>
        <xdr:cNvPr id="686" name="楕円 685"/>
        <xdr:cNvSpPr/>
      </xdr:nvSpPr>
      <xdr:spPr>
        <a:xfrm>
          <a:off x="22110700" y="1341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123969</xdr:rowOff>
    </xdr:from>
    <xdr:ext cx="469744" cy="259045"/>
    <xdr:sp macro="" textlink="">
      <xdr:nvSpPr>
        <xdr:cNvPr id="687" name="【消防施設】&#10;一人当たり面積該当値テキスト"/>
        <xdr:cNvSpPr txBox="1"/>
      </xdr:nvSpPr>
      <xdr:spPr>
        <a:xfrm>
          <a:off x="22199600" y="1332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78739</xdr:rowOff>
    </xdr:from>
    <xdr:to>
      <xdr:col>112</xdr:col>
      <xdr:colOff>38100</xdr:colOff>
      <xdr:row>79</xdr:row>
      <xdr:rowOff>8889</xdr:rowOff>
    </xdr:to>
    <xdr:sp macro="" textlink="">
      <xdr:nvSpPr>
        <xdr:cNvPr id="688" name="楕円 687"/>
        <xdr:cNvSpPr/>
      </xdr:nvSpPr>
      <xdr:spPr>
        <a:xfrm>
          <a:off x="21272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88392</xdr:rowOff>
    </xdr:from>
    <xdr:to>
      <xdr:col>116</xdr:col>
      <xdr:colOff>63500</xdr:colOff>
      <xdr:row>78</xdr:row>
      <xdr:rowOff>129539</xdr:rowOff>
    </xdr:to>
    <xdr:cxnSp macro="">
      <xdr:nvCxnSpPr>
        <xdr:cNvPr id="689" name="直線コネクタ 688"/>
        <xdr:cNvCxnSpPr/>
      </xdr:nvCxnSpPr>
      <xdr:spPr>
        <a:xfrm flipV="1">
          <a:off x="21323300" y="13461492"/>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161037</xdr:rowOff>
    </xdr:from>
    <xdr:to>
      <xdr:col>107</xdr:col>
      <xdr:colOff>101600</xdr:colOff>
      <xdr:row>79</xdr:row>
      <xdr:rowOff>91187</xdr:rowOff>
    </xdr:to>
    <xdr:sp macro="" textlink="">
      <xdr:nvSpPr>
        <xdr:cNvPr id="690" name="楕円 689"/>
        <xdr:cNvSpPr/>
      </xdr:nvSpPr>
      <xdr:spPr>
        <a:xfrm>
          <a:off x="20383500" y="1353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129539</xdr:rowOff>
    </xdr:from>
    <xdr:to>
      <xdr:col>111</xdr:col>
      <xdr:colOff>177800</xdr:colOff>
      <xdr:row>79</xdr:row>
      <xdr:rowOff>40387</xdr:rowOff>
    </xdr:to>
    <xdr:cxnSp macro="">
      <xdr:nvCxnSpPr>
        <xdr:cNvPr id="691" name="直線コネクタ 690"/>
        <xdr:cNvCxnSpPr/>
      </xdr:nvCxnSpPr>
      <xdr:spPr>
        <a:xfrm flipV="1">
          <a:off x="20434300" y="13502639"/>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114316</xdr:rowOff>
    </xdr:from>
    <xdr:ext cx="469744" cy="259045"/>
    <xdr:sp macro="" textlink="">
      <xdr:nvSpPr>
        <xdr:cNvPr id="692" name="n_1aveValue【消防施設】&#10;一人当たり面積"/>
        <xdr:cNvSpPr txBox="1"/>
      </xdr:nvSpPr>
      <xdr:spPr>
        <a:xfrm>
          <a:off x="210757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84599</xdr:rowOff>
    </xdr:from>
    <xdr:ext cx="469744" cy="259045"/>
    <xdr:sp macro="" textlink="">
      <xdr:nvSpPr>
        <xdr:cNvPr id="693" name="n_2aveValue【消防施設】&#10;一人当たり面積"/>
        <xdr:cNvSpPr txBox="1"/>
      </xdr:nvSpPr>
      <xdr:spPr>
        <a:xfrm>
          <a:off x="20199427" y="1414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25416</xdr:rowOff>
    </xdr:from>
    <xdr:ext cx="469744" cy="259045"/>
    <xdr:sp macro="" textlink="">
      <xdr:nvSpPr>
        <xdr:cNvPr id="694" name="n_1mainValue【消防施設】&#10;一人当たり面積"/>
        <xdr:cNvSpPr txBox="1"/>
      </xdr:nvSpPr>
      <xdr:spPr>
        <a:xfrm>
          <a:off x="21075727" y="1322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107714</xdr:rowOff>
    </xdr:from>
    <xdr:ext cx="469744" cy="259045"/>
    <xdr:sp macro="" textlink="">
      <xdr:nvSpPr>
        <xdr:cNvPr id="695" name="n_2mainValue【消防施設】&#10;一人当たり面積"/>
        <xdr:cNvSpPr txBox="1"/>
      </xdr:nvSpPr>
      <xdr:spPr>
        <a:xfrm>
          <a:off x="20199427" y="1330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6" name="正方形/長方形 6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7" name="正方形/長方形 6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8" name="正方形/長方形 6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9" name="正方形/長方形 6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0" name="正方形/長方形 6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1" name="正方形/長方形 7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2" name="正方形/長方形 7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3" name="正方形/長方形 7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4" name="テキスト ボックス 7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5" name="直線コネクタ 7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6" name="直線コネクタ 70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7" name="テキスト ボックス 70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8" name="直線コネクタ 70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9" name="テキスト ボックス 70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0" name="直線コネクタ 70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1" name="テキスト ボックス 71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2" name="直線コネクタ 71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3" name="テキスト ボックス 71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4" name="直線コネクタ 71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5" name="テキスト ボックス 71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6" name="直線コネクタ 71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7" name="テキスト ボックス 71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8" name="直線コネクタ 7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9" name="テキスト ボックス 71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721" name="直線コネクタ 720"/>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722" name="【庁舎】&#10;有形固定資産減価償却率最小値テキスト"/>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723" name="直線コネクタ 722"/>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724" name="【庁舎】&#10;有形固定資産減価償却率最大値テキスト"/>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725" name="直線コネクタ 724"/>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75672</xdr:rowOff>
    </xdr:from>
    <xdr:ext cx="405111" cy="259045"/>
    <xdr:sp macro="" textlink="">
      <xdr:nvSpPr>
        <xdr:cNvPr id="726" name="【庁舎】&#10;有形固定資産減価償却率平均値テキスト"/>
        <xdr:cNvSpPr txBox="1"/>
      </xdr:nvSpPr>
      <xdr:spPr>
        <a:xfrm>
          <a:off x="16357600" y="17735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727" name="フローチャート: 判断 726"/>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728" name="フローチャート: 判断 727"/>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729" name="フローチャート: 判断 728"/>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0" name="テキスト ボックス 7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1" name="テキスト ボックス 7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2" name="テキスト ボックス 7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3" name="テキスト ボックス 7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4" name="テキスト ボックス 7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62956</xdr:rowOff>
    </xdr:from>
    <xdr:to>
      <xdr:col>85</xdr:col>
      <xdr:colOff>177800</xdr:colOff>
      <xdr:row>102</xdr:row>
      <xdr:rowOff>164556</xdr:rowOff>
    </xdr:to>
    <xdr:sp macro="" textlink="">
      <xdr:nvSpPr>
        <xdr:cNvPr id="735" name="楕円 734"/>
        <xdr:cNvSpPr/>
      </xdr:nvSpPr>
      <xdr:spPr>
        <a:xfrm>
          <a:off x="16268700" y="175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85833</xdr:rowOff>
    </xdr:from>
    <xdr:ext cx="405111" cy="259045"/>
    <xdr:sp macro="" textlink="">
      <xdr:nvSpPr>
        <xdr:cNvPr id="736" name="【庁舎】&#10;有形固定資産減価償却率該当値テキスト"/>
        <xdr:cNvSpPr txBox="1"/>
      </xdr:nvSpPr>
      <xdr:spPr>
        <a:xfrm>
          <a:off x="16357600" y="1740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4173</xdr:rowOff>
    </xdr:from>
    <xdr:to>
      <xdr:col>81</xdr:col>
      <xdr:colOff>101600</xdr:colOff>
      <xdr:row>102</xdr:row>
      <xdr:rowOff>105773</xdr:rowOff>
    </xdr:to>
    <xdr:sp macro="" textlink="">
      <xdr:nvSpPr>
        <xdr:cNvPr id="737" name="楕円 736"/>
        <xdr:cNvSpPr/>
      </xdr:nvSpPr>
      <xdr:spPr>
        <a:xfrm>
          <a:off x="15430500" y="17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54973</xdr:rowOff>
    </xdr:from>
    <xdr:to>
      <xdr:col>85</xdr:col>
      <xdr:colOff>127000</xdr:colOff>
      <xdr:row>102</xdr:row>
      <xdr:rowOff>113756</xdr:rowOff>
    </xdr:to>
    <xdr:cxnSp macro="">
      <xdr:nvCxnSpPr>
        <xdr:cNvPr id="738" name="直線コネクタ 737"/>
        <xdr:cNvCxnSpPr/>
      </xdr:nvCxnSpPr>
      <xdr:spPr>
        <a:xfrm>
          <a:off x="15481300" y="17542873"/>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51526</xdr:rowOff>
    </xdr:from>
    <xdr:to>
      <xdr:col>76</xdr:col>
      <xdr:colOff>165100</xdr:colOff>
      <xdr:row>101</xdr:row>
      <xdr:rowOff>153126</xdr:rowOff>
    </xdr:to>
    <xdr:sp macro="" textlink="">
      <xdr:nvSpPr>
        <xdr:cNvPr id="739" name="楕円 738"/>
        <xdr:cNvSpPr/>
      </xdr:nvSpPr>
      <xdr:spPr>
        <a:xfrm>
          <a:off x="14541500" y="1736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102326</xdr:rowOff>
    </xdr:from>
    <xdr:to>
      <xdr:col>81</xdr:col>
      <xdr:colOff>50800</xdr:colOff>
      <xdr:row>102</xdr:row>
      <xdr:rowOff>54973</xdr:rowOff>
    </xdr:to>
    <xdr:cxnSp macro="">
      <xdr:nvCxnSpPr>
        <xdr:cNvPr id="740" name="直線コネクタ 739"/>
        <xdr:cNvCxnSpPr/>
      </xdr:nvCxnSpPr>
      <xdr:spPr>
        <a:xfrm>
          <a:off x="14592300" y="17418776"/>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103432</xdr:rowOff>
    </xdr:from>
    <xdr:ext cx="405111" cy="259045"/>
    <xdr:sp macro="" textlink="">
      <xdr:nvSpPr>
        <xdr:cNvPr id="741" name="n_1aveValue【庁舎】&#10;有形固定資産減価償却率"/>
        <xdr:cNvSpPr txBox="1"/>
      </xdr:nvSpPr>
      <xdr:spPr>
        <a:xfrm>
          <a:off x="152660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149151</xdr:rowOff>
    </xdr:from>
    <xdr:ext cx="405111" cy="259045"/>
    <xdr:sp macro="" textlink="">
      <xdr:nvSpPr>
        <xdr:cNvPr id="742" name="n_2aveValue【庁舎】&#10;有形固定資産減価償却率"/>
        <xdr:cNvSpPr txBox="1"/>
      </xdr:nvSpPr>
      <xdr:spPr>
        <a:xfrm>
          <a:off x="14389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122300</xdr:rowOff>
    </xdr:from>
    <xdr:ext cx="405111" cy="259045"/>
    <xdr:sp macro="" textlink="">
      <xdr:nvSpPr>
        <xdr:cNvPr id="743" name="n_1mainValue【庁舎】&#10;有形固定資産減価償却率"/>
        <xdr:cNvSpPr txBox="1"/>
      </xdr:nvSpPr>
      <xdr:spPr>
        <a:xfrm>
          <a:off x="15266044" y="1726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169653</xdr:rowOff>
    </xdr:from>
    <xdr:ext cx="405111" cy="259045"/>
    <xdr:sp macro="" textlink="">
      <xdr:nvSpPr>
        <xdr:cNvPr id="744" name="n_2mainValue【庁舎】&#10;有形固定資産減価償却率"/>
        <xdr:cNvSpPr txBox="1"/>
      </xdr:nvSpPr>
      <xdr:spPr>
        <a:xfrm>
          <a:off x="14389744" y="1714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5" name="正方形/長方形 7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6" name="正方形/長方形 7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7" name="正方形/長方形 7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8" name="正方形/長方形 7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9" name="正方形/長方形 7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0" name="正方形/長方形 7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1" name="正方形/長方形 7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2" name="正方形/長方形 7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3" name="テキスト ボックス 7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4" name="直線コネクタ 7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5" name="直線コネクタ 75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6" name="テキスト ボックス 75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7" name="直線コネクタ 75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8" name="テキスト ボックス 75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9" name="直線コネクタ 75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0" name="テキスト ボックス 75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1" name="直線コネクタ 76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2" name="テキスト ボックス 76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3" name="直線コネクタ 7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4" name="テキスト ボックス 7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766" name="直線コネクタ 765"/>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767"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768" name="直線コネクタ 767"/>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769" name="【庁舎】&#10;一人当たり面積最大値テキスト"/>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770" name="直線コネクタ 769"/>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143273</xdr:rowOff>
    </xdr:from>
    <xdr:ext cx="469744" cy="259045"/>
    <xdr:sp macro="" textlink="">
      <xdr:nvSpPr>
        <xdr:cNvPr id="771" name="【庁舎】&#10;一人当たり面積平均値テキスト"/>
        <xdr:cNvSpPr txBox="1"/>
      </xdr:nvSpPr>
      <xdr:spPr>
        <a:xfrm>
          <a:off x="22199600" y="17974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772" name="フローチャート: 判断 771"/>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773" name="フローチャート: 判断 772"/>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27687</xdr:rowOff>
    </xdr:from>
    <xdr:to>
      <xdr:col>107</xdr:col>
      <xdr:colOff>101600</xdr:colOff>
      <xdr:row>104</xdr:row>
      <xdr:rowOff>129287</xdr:rowOff>
    </xdr:to>
    <xdr:sp macro="" textlink="">
      <xdr:nvSpPr>
        <xdr:cNvPr id="774" name="フローチャート: 判断 773"/>
        <xdr:cNvSpPr/>
      </xdr:nvSpPr>
      <xdr:spPr>
        <a:xfrm>
          <a:off x="203835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5" name="テキスト ボックス 77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6" name="テキスト ボックス 77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7" name="テキスト ボックス 77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8" name="テキスト ボックス 77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9" name="テキスト ボックス 77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169418</xdr:rowOff>
    </xdr:from>
    <xdr:to>
      <xdr:col>116</xdr:col>
      <xdr:colOff>114300</xdr:colOff>
      <xdr:row>104</xdr:row>
      <xdr:rowOff>99568</xdr:rowOff>
    </xdr:to>
    <xdr:sp macro="" textlink="">
      <xdr:nvSpPr>
        <xdr:cNvPr id="780" name="楕円 779"/>
        <xdr:cNvSpPr/>
      </xdr:nvSpPr>
      <xdr:spPr>
        <a:xfrm>
          <a:off x="22110700" y="1782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20845</xdr:rowOff>
    </xdr:from>
    <xdr:ext cx="469744" cy="259045"/>
    <xdr:sp macro="" textlink="">
      <xdr:nvSpPr>
        <xdr:cNvPr id="781" name="【庁舎】&#10;一人当たり面積該当値テキスト"/>
        <xdr:cNvSpPr txBox="1"/>
      </xdr:nvSpPr>
      <xdr:spPr>
        <a:xfrm>
          <a:off x="22199600" y="1768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13970</xdr:rowOff>
    </xdr:from>
    <xdr:to>
      <xdr:col>112</xdr:col>
      <xdr:colOff>38100</xdr:colOff>
      <xdr:row>104</xdr:row>
      <xdr:rowOff>115570</xdr:rowOff>
    </xdr:to>
    <xdr:sp macro="" textlink="">
      <xdr:nvSpPr>
        <xdr:cNvPr id="782" name="楕円 781"/>
        <xdr:cNvSpPr/>
      </xdr:nvSpPr>
      <xdr:spPr>
        <a:xfrm>
          <a:off x="21272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48768</xdr:rowOff>
    </xdr:from>
    <xdr:to>
      <xdr:col>116</xdr:col>
      <xdr:colOff>63500</xdr:colOff>
      <xdr:row>104</xdr:row>
      <xdr:rowOff>64770</xdr:rowOff>
    </xdr:to>
    <xdr:cxnSp macro="">
      <xdr:nvCxnSpPr>
        <xdr:cNvPr id="783" name="直線コネクタ 782"/>
        <xdr:cNvCxnSpPr/>
      </xdr:nvCxnSpPr>
      <xdr:spPr>
        <a:xfrm flipV="1">
          <a:off x="21323300" y="17879568"/>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121413</xdr:rowOff>
    </xdr:from>
    <xdr:to>
      <xdr:col>107</xdr:col>
      <xdr:colOff>101600</xdr:colOff>
      <xdr:row>105</xdr:row>
      <xdr:rowOff>51563</xdr:rowOff>
    </xdr:to>
    <xdr:sp macro="" textlink="">
      <xdr:nvSpPr>
        <xdr:cNvPr id="784" name="楕円 783"/>
        <xdr:cNvSpPr/>
      </xdr:nvSpPr>
      <xdr:spPr>
        <a:xfrm>
          <a:off x="20383500" y="179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64770</xdr:rowOff>
    </xdr:from>
    <xdr:to>
      <xdr:col>111</xdr:col>
      <xdr:colOff>177800</xdr:colOff>
      <xdr:row>105</xdr:row>
      <xdr:rowOff>763</xdr:rowOff>
    </xdr:to>
    <xdr:cxnSp macro="">
      <xdr:nvCxnSpPr>
        <xdr:cNvPr id="785" name="直線コネクタ 784"/>
        <xdr:cNvCxnSpPr/>
      </xdr:nvCxnSpPr>
      <xdr:spPr>
        <a:xfrm flipV="1">
          <a:off x="20434300" y="17895570"/>
          <a:ext cx="889000" cy="10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134129</xdr:rowOff>
    </xdr:from>
    <xdr:ext cx="469744" cy="259045"/>
    <xdr:sp macro="" textlink="">
      <xdr:nvSpPr>
        <xdr:cNvPr id="786" name="n_1aveValue【庁舎】&#10;一人当たり面積"/>
        <xdr:cNvSpPr txBox="1"/>
      </xdr:nvSpPr>
      <xdr:spPr>
        <a:xfrm>
          <a:off x="21075727" y="1796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145814</xdr:rowOff>
    </xdr:from>
    <xdr:ext cx="469744" cy="259045"/>
    <xdr:sp macro="" textlink="">
      <xdr:nvSpPr>
        <xdr:cNvPr id="787" name="n_2aveValue【庁舎】&#10;一人当たり面積"/>
        <xdr:cNvSpPr txBox="1"/>
      </xdr:nvSpPr>
      <xdr:spPr>
        <a:xfrm>
          <a:off x="20199427" y="1763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132097</xdr:rowOff>
    </xdr:from>
    <xdr:ext cx="469744" cy="259045"/>
    <xdr:sp macro="" textlink="">
      <xdr:nvSpPr>
        <xdr:cNvPr id="788" name="n_1mainValue【庁舎】&#10;一人当たり面積"/>
        <xdr:cNvSpPr txBox="1"/>
      </xdr:nvSpPr>
      <xdr:spPr>
        <a:xfrm>
          <a:off x="210757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42690</xdr:rowOff>
    </xdr:from>
    <xdr:ext cx="469744" cy="259045"/>
    <xdr:sp macro="" textlink="">
      <xdr:nvSpPr>
        <xdr:cNvPr id="789" name="n_2mainValue【庁舎】&#10;一人当たり面積"/>
        <xdr:cNvSpPr txBox="1"/>
      </xdr:nvSpPr>
      <xdr:spPr>
        <a:xfrm>
          <a:off x="20199427" y="1804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0" name="正方形/長方形 78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1" name="正方形/長方形 79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2" name="テキスト ボックス 79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施設における一人当たり面積が類似団体と比べ低い水準となっている施設が多いことから、人口減少下において施設数が整理できていると判断できるが、消防施設を除き、有形固定資産減価償却率は高くなっている。体育館・プール・保健センターにおいては、現在使用していない施設も多く含むため、影響は少ないものの、庁舎については、更新費用等を含め、本市の課題となっている。将来負担も考えながら、今後も慎重な判断が必要とな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39,367
39,021
291.20
21,736,317
21,263,125
367,424
11,715,125
25,708,172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年度においては、地方税の微増等により、前年度から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ポイント増加しているものの、人口の減少や生産年齢人口の減少等による個人・法人関係税の減収などから、類似団体平均を下回っており、今後も財政力指数は低いまま推移することが見込まれる。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ため、まち・ひと・しごと創生総合戦略の重点プロジェクトに掲げている少子化対策・移住定住対策・雇用対策等に積極的に取り組み、人口減少問題の克服に努めるとともに、税収の徴収率向上対策を中心とす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55033</xdr:rowOff>
    </xdr:to>
    <xdr:cxnSp macro="">
      <xdr:nvCxnSpPr>
        <xdr:cNvPr id="69" name="直線コネクタ 68"/>
        <xdr:cNvCxnSpPr/>
      </xdr:nvCxnSpPr>
      <xdr:spPr>
        <a:xfrm flipV="1">
          <a:off x="4114800" y="74072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55033</xdr:rowOff>
    </xdr:to>
    <xdr:cxnSp macro="">
      <xdr:nvCxnSpPr>
        <xdr:cNvPr id="72" name="直線コネクタ 71"/>
        <xdr:cNvCxnSpPr/>
      </xdr:nvCxnSpPr>
      <xdr:spPr>
        <a:xfrm>
          <a:off x="3225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34925</xdr:rowOff>
    </xdr:from>
    <xdr:to>
      <xdr:col>15</xdr:col>
      <xdr:colOff>82550</xdr:colOff>
      <xdr:row>43</xdr:row>
      <xdr:rowOff>55033</xdr:rowOff>
    </xdr:to>
    <xdr:cxnSp macro="">
      <xdr:nvCxnSpPr>
        <xdr:cNvPr id="75" name="直線コネクタ 74"/>
        <xdr:cNvCxnSpPr/>
      </xdr:nvCxnSpPr>
      <xdr:spPr>
        <a:xfrm>
          <a:off x="2336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34925</xdr:rowOff>
    </xdr:to>
    <xdr:cxnSp macro="">
      <xdr:nvCxnSpPr>
        <xdr:cNvPr id="78" name="直線コネクタ 77"/>
        <xdr:cNvCxnSpPr/>
      </xdr:nvCxnSpPr>
      <xdr:spPr>
        <a:xfrm>
          <a:off x="1447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88" name="楕円 87"/>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127652</xdr:rowOff>
    </xdr:from>
    <xdr:ext cx="762000" cy="259045"/>
    <xdr:sp macro="" textlink="">
      <xdr:nvSpPr>
        <xdr:cNvPr id="89" name="財政力該当値テキスト"/>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155575</xdr:rowOff>
    </xdr:from>
    <xdr:to>
      <xdr:col>11</xdr:col>
      <xdr:colOff>82550</xdr:colOff>
      <xdr:row>43</xdr:row>
      <xdr:rowOff>85725</xdr:rowOff>
    </xdr:to>
    <xdr:sp macro="" textlink="">
      <xdr:nvSpPr>
        <xdr:cNvPr id="94" name="楕円 93"/>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95" name="テキスト ボックス 94"/>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7" name="テキスト ボックス 96"/>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分母となる経常一般財源が、普通交付税の減（△</a:t>
          </a:r>
          <a:r>
            <a:rPr kumimoji="1" lang="en-US" altLang="ja-JP" sz="1300">
              <a:latin typeface="ＭＳ Ｐゴシック" panose="020B0600070205080204" pitchFamily="50" charset="-128"/>
              <a:ea typeface="ＭＳ Ｐゴシック" panose="020B0600070205080204" pitchFamily="50" charset="-128"/>
            </a:rPr>
            <a:t>109,867</a:t>
          </a:r>
          <a:r>
            <a:rPr kumimoji="1" lang="ja-JP" altLang="en-US" sz="1300">
              <a:latin typeface="ＭＳ Ｐゴシック" panose="020B0600070205080204" pitchFamily="50" charset="-128"/>
              <a:ea typeface="ＭＳ Ｐゴシック" panose="020B0600070205080204" pitchFamily="50" charset="-128"/>
            </a:rPr>
            <a:t>千円）などにより、前年度比△</a:t>
          </a:r>
          <a:r>
            <a:rPr kumimoji="1" lang="en-US" altLang="ja-JP" sz="1300">
              <a:latin typeface="ＭＳ Ｐゴシック" panose="020B0600070205080204" pitchFamily="50" charset="-128"/>
              <a:ea typeface="ＭＳ Ｐゴシック" panose="020B0600070205080204" pitchFamily="50" charset="-128"/>
            </a:rPr>
            <a:t>0.47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55,560</a:t>
          </a:r>
          <a:r>
            <a:rPr kumimoji="1" lang="ja-JP" altLang="en-US" sz="1300">
              <a:latin typeface="ＭＳ Ｐゴシック" panose="020B0600070205080204" pitchFamily="50" charset="-128"/>
              <a:ea typeface="ＭＳ Ｐゴシック" panose="020B0600070205080204" pitchFamily="50" charset="-128"/>
            </a:rPr>
            <a:t>千円）の減少となる中で、分子となる経常経費充当一般財源は、公債費の償還開始の影響等により増加していることから、前年度に比べ</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ポイントの悪化となった。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税収の徴収率向上等財源の確保に努めるとともに、</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の導入推進による事務の効率化へ取り組みや、物件費の抑制を図るなどの行財政活性化実行プランと連動した経常経費の見直しを図る。また、公債費においては、後年の財政負担を増加させないよう計画的な借入に十分留意す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126492</xdr:rowOff>
    </xdr:from>
    <xdr:to>
      <xdr:col>23</xdr:col>
      <xdr:colOff>133350</xdr:colOff>
      <xdr:row>63</xdr:row>
      <xdr:rowOff>80518</xdr:rowOff>
    </xdr:to>
    <xdr:cxnSp macro="">
      <xdr:nvCxnSpPr>
        <xdr:cNvPr id="130" name="直線コネクタ 129"/>
        <xdr:cNvCxnSpPr/>
      </xdr:nvCxnSpPr>
      <xdr:spPr>
        <a:xfrm>
          <a:off x="4114800" y="10756392"/>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147845</xdr:rowOff>
    </xdr:from>
    <xdr:ext cx="762000" cy="259045"/>
    <xdr:sp macro="" textlink="">
      <xdr:nvSpPr>
        <xdr:cNvPr id="131" name="財政構造の弾力性平均値テキスト"/>
        <xdr:cNvSpPr txBox="1"/>
      </xdr:nvSpPr>
      <xdr:spPr>
        <a:xfrm>
          <a:off x="5041900" y="1043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25146</xdr:rowOff>
    </xdr:from>
    <xdr:to>
      <xdr:col>19</xdr:col>
      <xdr:colOff>133350</xdr:colOff>
      <xdr:row>62</xdr:row>
      <xdr:rowOff>126492</xdr:rowOff>
    </xdr:to>
    <xdr:cxnSp macro="">
      <xdr:nvCxnSpPr>
        <xdr:cNvPr id="133" name="直線コネクタ 132"/>
        <xdr:cNvCxnSpPr/>
      </xdr:nvCxnSpPr>
      <xdr:spPr>
        <a:xfrm>
          <a:off x="3225800" y="1065504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28211</xdr:rowOff>
    </xdr:from>
    <xdr:ext cx="736600" cy="259045"/>
    <xdr:sp macro="" textlink="">
      <xdr:nvSpPr>
        <xdr:cNvPr id="135" name="テキスト ボックス 134"/>
        <xdr:cNvSpPr txBox="1"/>
      </xdr:nvSpPr>
      <xdr:spPr>
        <a:xfrm>
          <a:off x="3733800" y="10315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25146</xdr:rowOff>
    </xdr:from>
    <xdr:to>
      <xdr:col>15</xdr:col>
      <xdr:colOff>82550</xdr:colOff>
      <xdr:row>62</xdr:row>
      <xdr:rowOff>34798</xdr:rowOff>
    </xdr:to>
    <xdr:cxnSp macro="">
      <xdr:nvCxnSpPr>
        <xdr:cNvPr id="136" name="直線コネクタ 135"/>
        <xdr:cNvCxnSpPr/>
      </xdr:nvCxnSpPr>
      <xdr:spPr>
        <a:xfrm flipV="1">
          <a:off x="2336800" y="1065504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162814</xdr:rowOff>
    </xdr:from>
    <xdr:to>
      <xdr:col>15</xdr:col>
      <xdr:colOff>133350</xdr:colOff>
      <xdr:row>61</xdr:row>
      <xdr:rowOff>92964</xdr:rowOff>
    </xdr:to>
    <xdr:sp macro="" textlink="">
      <xdr:nvSpPr>
        <xdr:cNvPr id="137" name="フローチャート: 判断 136"/>
        <xdr:cNvSpPr/>
      </xdr:nvSpPr>
      <xdr:spPr>
        <a:xfrm>
          <a:off x="3175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103141</xdr:rowOff>
    </xdr:from>
    <xdr:ext cx="762000" cy="259045"/>
    <xdr:sp macro="" textlink="">
      <xdr:nvSpPr>
        <xdr:cNvPr id="138" name="テキスト ボックス 137"/>
        <xdr:cNvSpPr txBox="1"/>
      </xdr:nvSpPr>
      <xdr:spPr>
        <a:xfrm>
          <a:off x="2844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15494</xdr:rowOff>
    </xdr:from>
    <xdr:to>
      <xdr:col>11</xdr:col>
      <xdr:colOff>31750</xdr:colOff>
      <xdr:row>62</xdr:row>
      <xdr:rowOff>34798</xdr:rowOff>
    </xdr:to>
    <xdr:cxnSp macro="">
      <xdr:nvCxnSpPr>
        <xdr:cNvPr id="139" name="直線コネクタ 138"/>
        <xdr:cNvCxnSpPr/>
      </xdr:nvCxnSpPr>
      <xdr:spPr>
        <a:xfrm>
          <a:off x="1447800" y="1064539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40" name="フローチャート: 判断 139"/>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161053</xdr:rowOff>
    </xdr:from>
    <xdr:ext cx="762000" cy="259045"/>
    <xdr:sp macro="" textlink="">
      <xdr:nvSpPr>
        <xdr:cNvPr id="141" name="テキスト ボックス 140"/>
        <xdr:cNvSpPr txBox="1"/>
      </xdr:nvSpPr>
      <xdr:spPr>
        <a:xfrm>
          <a:off x="1955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42" name="フローチャート: 判断 141"/>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93489</xdr:rowOff>
    </xdr:from>
    <xdr:ext cx="762000" cy="259045"/>
    <xdr:sp macro="" textlink="">
      <xdr:nvSpPr>
        <xdr:cNvPr id="143" name="テキスト ボックス 142"/>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29718</xdr:rowOff>
    </xdr:from>
    <xdr:to>
      <xdr:col>23</xdr:col>
      <xdr:colOff>184150</xdr:colOff>
      <xdr:row>63</xdr:row>
      <xdr:rowOff>131318</xdr:rowOff>
    </xdr:to>
    <xdr:sp macro="" textlink="">
      <xdr:nvSpPr>
        <xdr:cNvPr id="149" name="楕円 148"/>
        <xdr:cNvSpPr/>
      </xdr:nvSpPr>
      <xdr:spPr>
        <a:xfrm>
          <a:off x="49022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1795</xdr:rowOff>
    </xdr:from>
    <xdr:ext cx="762000" cy="259045"/>
    <xdr:sp macro="" textlink="">
      <xdr:nvSpPr>
        <xdr:cNvPr id="150" name="財政構造の弾力性該当値テキスト"/>
        <xdr:cNvSpPr txBox="1"/>
      </xdr:nvSpPr>
      <xdr:spPr>
        <a:xfrm>
          <a:off x="5041900" y="1080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75692</xdr:rowOff>
    </xdr:from>
    <xdr:to>
      <xdr:col>19</xdr:col>
      <xdr:colOff>184150</xdr:colOff>
      <xdr:row>63</xdr:row>
      <xdr:rowOff>5842</xdr:rowOff>
    </xdr:to>
    <xdr:sp macro="" textlink="">
      <xdr:nvSpPr>
        <xdr:cNvPr id="151" name="楕円 150"/>
        <xdr:cNvSpPr/>
      </xdr:nvSpPr>
      <xdr:spPr>
        <a:xfrm>
          <a:off x="4064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162069</xdr:rowOff>
    </xdr:from>
    <xdr:ext cx="736600" cy="259045"/>
    <xdr:sp macro="" textlink="">
      <xdr:nvSpPr>
        <xdr:cNvPr id="152" name="テキスト ボックス 151"/>
        <xdr:cNvSpPr txBox="1"/>
      </xdr:nvSpPr>
      <xdr:spPr>
        <a:xfrm>
          <a:off x="3733800" y="1079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145796</xdr:rowOff>
    </xdr:from>
    <xdr:to>
      <xdr:col>15</xdr:col>
      <xdr:colOff>133350</xdr:colOff>
      <xdr:row>62</xdr:row>
      <xdr:rowOff>75946</xdr:rowOff>
    </xdr:to>
    <xdr:sp macro="" textlink="">
      <xdr:nvSpPr>
        <xdr:cNvPr id="153" name="楕円 152"/>
        <xdr:cNvSpPr/>
      </xdr:nvSpPr>
      <xdr:spPr>
        <a:xfrm>
          <a:off x="3175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60723</xdr:rowOff>
    </xdr:from>
    <xdr:ext cx="762000" cy="259045"/>
    <xdr:sp macro="" textlink="">
      <xdr:nvSpPr>
        <xdr:cNvPr id="154" name="テキスト ボックス 153"/>
        <xdr:cNvSpPr txBox="1"/>
      </xdr:nvSpPr>
      <xdr:spPr>
        <a:xfrm>
          <a:off x="2844800" y="106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155448</xdr:rowOff>
    </xdr:from>
    <xdr:to>
      <xdr:col>11</xdr:col>
      <xdr:colOff>82550</xdr:colOff>
      <xdr:row>62</xdr:row>
      <xdr:rowOff>85598</xdr:rowOff>
    </xdr:to>
    <xdr:sp macro="" textlink="">
      <xdr:nvSpPr>
        <xdr:cNvPr id="155" name="楕円 154"/>
        <xdr:cNvSpPr/>
      </xdr:nvSpPr>
      <xdr:spPr>
        <a:xfrm>
          <a:off x="2286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70375</xdr:rowOff>
    </xdr:from>
    <xdr:ext cx="762000" cy="259045"/>
    <xdr:sp macro="" textlink="">
      <xdr:nvSpPr>
        <xdr:cNvPr id="156" name="テキスト ボックス 155"/>
        <xdr:cNvSpPr txBox="1"/>
      </xdr:nvSpPr>
      <xdr:spPr>
        <a:xfrm>
          <a:off x="1955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136144</xdr:rowOff>
    </xdr:from>
    <xdr:to>
      <xdr:col>7</xdr:col>
      <xdr:colOff>31750</xdr:colOff>
      <xdr:row>62</xdr:row>
      <xdr:rowOff>66294</xdr:rowOff>
    </xdr:to>
    <xdr:sp macro="" textlink="">
      <xdr:nvSpPr>
        <xdr:cNvPr id="157" name="楕円 156"/>
        <xdr:cNvSpPr/>
      </xdr:nvSpPr>
      <xdr:spPr>
        <a:xfrm>
          <a:off x="1397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51071</xdr:rowOff>
    </xdr:from>
    <xdr:ext cx="762000" cy="259045"/>
    <xdr:sp macro="" textlink="">
      <xdr:nvSpPr>
        <xdr:cNvPr id="158" name="テキスト ボックス 157"/>
        <xdr:cNvSpPr txBox="1"/>
      </xdr:nvSpPr>
      <xdr:spPr>
        <a:xfrm>
          <a:off x="1066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[144,635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人件費においては、定年退職者の</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名減に伴う退職手当の減少等により、前年度より減額となった。物件費においては、児童福祉関係委託事業や市有施設の管理費、ごみ処理関係委託料等の増により、経常支出が増加したことが要因となり、前年度より増加している。</a:t>
          </a:r>
        </a:p>
        <a:p>
          <a:r>
            <a:rPr kumimoji="1" lang="ja-JP" altLang="en-US" sz="1300">
              <a:latin typeface="ＭＳ Ｐゴシック" panose="020B0600070205080204" pitchFamily="50" charset="-128"/>
              <a:ea typeface="ＭＳ Ｐゴシック" panose="020B0600070205080204" pitchFamily="50" charset="-128"/>
            </a:rPr>
            <a:t>結果として、前年度からの人口減少（△</a:t>
          </a:r>
          <a:r>
            <a:rPr kumimoji="1" lang="en-US" altLang="ja-JP" sz="1300">
              <a:latin typeface="ＭＳ Ｐゴシック" panose="020B0600070205080204" pitchFamily="50" charset="-128"/>
              <a:ea typeface="ＭＳ Ｐゴシック" panose="020B0600070205080204" pitchFamily="50" charset="-128"/>
            </a:rPr>
            <a:t>585</a:t>
          </a:r>
          <a:r>
            <a:rPr kumimoji="1" lang="ja-JP" altLang="en-US" sz="1300">
              <a:latin typeface="ＭＳ Ｐゴシック" panose="020B0600070205080204" pitchFamily="50" charset="-128"/>
              <a:ea typeface="ＭＳ Ｐゴシック" panose="020B0600070205080204" pitchFamily="50" charset="-128"/>
            </a:rPr>
            <a:t>人）の影響もあり、人口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6,842</a:t>
          </a:r>
          <a:r>
            <a:rPr kumimoji="1" lang="ja-JP" altLang="en-US" sz="1300">
              <a:latin typeface="ＭＳ Ｐゴシック" panose="020B0600070205080204" pitchFamily="50" charset="-128"/>
              <a:ea typeface="ＭＳ Ｐゴシック" panose="020B0600070205080204" pitchFamily="50" charset="-128"/>
            </a:rPr>
            <a:t>円の悪化となった。類似団体平均と比較しても高い数字となっている。今後も、より一層の事業の取捨選択や経常経費の見直しに努めていく。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65207</xdr:rowOff>
    </xdr:from>
    <xdr:to>
      <xdr:col>23</xdr:col>
      <xdr:colOff>133350</xdr:colOff>
      <xdr:row>81</xdr:row>
      <xdr:rowOff>92723</xdr:rowOff>
    </xdr:to>
    <xdr:cxnSp macro="">
      <xdr:nvCxnSpPr>
        <xdr:cNvPr id="193" name="直線コネクタ 192"/>
        <xdr:cNvCxnSpPr/>
      </xdr:nvCxnSpPr>
      <xdr:spPr>
        <a:xfrm>
          <a:off x="4114800" y="13952657"/>
          <a:ext cx="838200" cy="2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47367</xdr:rowOff>
    </xdr:from>
    <xdr:ext cx="762000" cy="259045"/>
    <xdr:sp macro="" textlink="">
      <xdr:nvSpPr>
        <xdr:cNvPr id="194" name="人件費・物件費等の状況平均値テキスト"/>
        <xdr:cNvSpPr txBox="1"/>
      </xdr:nvSpPr>
      <xdr:spPr>
        <a:xfrm>
          <a:off x="5041900" y="13763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65207</xdr:rowOff>
    </xdr:from>
    <xdr:to>
      <xdr:col>19</xdr:col>
      <xdr:colOff>133350</xdr:colOff>
      <xdr:row>81</xdr:row>
      <xdr:rowOff>80900</xdr:rowOff>
    </xdr:to>
    <xdr:cxnSp macro="">
      <xdr:nvCxnSpPr>
        <xdr:cNvPr id="196" name="直線コネクタ 195"/>
        <xdr:cNvCxnSpPr/>
      </xdr:nvCxnSpPr>
      <xdr:spPr>
        <a:xfrm flipV="1">
          <a:off x="3225800" y="13952657"/>
          <a:ext cx="889000" cy="1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102658</xdr:rowOff>
    </xdr:from>
    <xdr:ext cx="736600" cy="259045"/>
    <xdr:sp macro="" textlink="">
      <xdr:nvSpPr>
        <xdr:cNvPr id="198" name="テキスト ボックス 197"/>
        <xdr:cNvSpPr txBox="1"/>
      </xdr:nvSpPr>
      <xdr:spPr>
        <a:xfrm>
          <a:off x="3733800" y="13990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69036</xdr:rowOff>
    </xdr:from>
    <xdr:to>
      <xdr:col>15</xdr:col>
      <xdr:colOff>82550</xdr:colOff>
      <xdr:row>81</xdr:row>
      <xdr:rowOff>80900</xdr:rowOff>
    </xdr:to>
    <xdr:cxnSp macro="">
      <xdr:nvCxnSpPr>
        <xdr:cNvPr id="199" name="直線コネクタ 198"/>
        <xdr:cNvCxnSpPr/>
      </xdr:nvCxnSpPr>
      <xdr:spPr>
        <a:xfrm>
          <a:off x="2336800" y="13956486"/>
          <a:ext cx="889000" cy="1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91942</xdr:rowOff>
    </xdr:from>
    <xdr:to>
      <xdr:col>15</xdr:col>
      <xdr:colOff>133350</xdr:colOff>
      <xdr:row>82</xdr:row>
      <xdr:rowOff>22092</xdr:rowOff>
    </xdr:to>
    <xdr:sp macro="" textlink="">
      <xdr:nvSpPr>
        <xdr:cNvPr id="200" name="フローチャート: 判断 199"/>
        <xdr:cNvSpPr/>
      </xdr:nvSpPr>
      <xdr:spPr>
        <a:xfrm>
          <a:off x="3175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6869</xdr:rowOff>
    </xdr:from>
    <xdr:ext cx="762000" cy="259045"/>
    <xdr:sp macro="" textlink="">
      <xdr:nvSpPr>
        <xdr:cNvPr id="201" name="テキスト ボックス 200"/>
        <xdr:cNvSpPr txBox="1"/>
      </xdr:nvSpPr>
      <xdr:spPr>
        <a:xfrm>
          <a:off x="2844800" y="1406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26277</xdr:rowOff>
    </xdr:from>
    <xdr:to>
      <xdr:col>11</xdr:col>
      <xdr:colOff>31750</xdr:colOff>
      <xdr:row>81</xdr:row>
      <xdr:rowOff>69036</xdr:rowOff>
    </xdr:to>
    <xdr:cxnSp macro="">
      <xdr:nvCxnSpPr>
        <xdr:cNvPr id="202" name="直線コネクタ 201"/>
        <xdr:cNvCxnSpPr/>
      </xdr:nvCxnSpPr>
      <xdr:spPr>
        <a:xfrm>
          <a:off x="1447800" y="13913727"/>
          <a:ext cx="889000" cy="4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72183</xdr:rowOff>
    </xdr:from>
    <xdr:to>
      <xdr:col>11</xdr:col>
      <xdr:colOff>82550</xdr:colOff>
      <xdr:row>82</xdr:row>
      <xdr:rowOff>2333</xdr:rowOff>
    </xdr:to>
    <xdr:sp macro="" textlink="">
      <xdr:nvSpPr>
        <xdr:cNvPr id="203" name="フローチャート: 判断 202"/>
        <xdr:cNvSpPr/>
      </xdr:nvSpPr>
      <xdr:spPr>
        <a:xfrm>
          <a:off x="2286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158560</xdr:rowOff>
    </xdr:from>
    <xdr:ext cx="762000" cy="259045"/>
    <xdr:sp macro="" textlink="">
      <xdr:nvSpPr>
        <xdr:cNvPr id="204" name="テキスト ボックス 203"/>
        <xdr:cNvSpPr txBox="1"/>
      </xdr:nvSpPr>
      <xdr:spPr>
        <a:xfrm>
          <a:off x="1955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53232</xdr:rowOff>
    </xdr:from>
    <xdr:to>
      <xdr:col>7</xdr:col>
      <xdr:colOff>31750</xdr:colOff>
      <xdr:row>81</xdr:row>
      <xdr:rowOff>154832</xdr:rowOff>
    </xdr:to>
    <xdr:sp macro="" textlink="">
      <xdr:nvSpPr>
        <xdr:cNvPr id="205" name="フローチャート: 判断 204"/>
        <xdr:cNvSpPr/>
      </xdr:nvSpPr>
      <xdr:spPr>
        <a:xfrm>
          <a:off x="1397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139609</xdr:rowOff>
    </xdr:from>
    <xdr:ext cx="762000" cy="259045"/>
    <xdr:sp macro="" textlink="">
      <xdr:nvSpPr>
        <xdr:cNvPr id="206" name="テキスト ボックス 205"/>
        <xdr:cNvSpPr txBox="1"/>
      </xdr:nvSpPr>
      <xdr:spPr>
        <a:xfrm>
          <a:off x="1066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41923</xdr:rowOff>
    </xdr:from>
    <xdr:to>
      <xdr:col>23</xdr:col>
      <xdr:colOff>184150</xdr:colOff>
      <xdr:row>81</xdr:row>
      <xdr:rowOff>143523</xdr:rowOff>
    </xdr:to>
    <xdr:sp macro="" textlink="">
      <xdr:nvSpPr>
        <xdr:cNvPr id="212" name="楕円 211"/>
        <xdr:cNvSpPr/>
      </xdr:nvSpPr>
      <xdr:spPr>
        <a:xfrm>
          <a:off x="4902200" y="1392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14000</xdr:rowOff>
    </xdr:from>
    <xdr:ext cx="762000" cy="259045"/>
    <xdr:sp macro="" textlink="">
      <xdr:nvSpPr>
        <xdr:cNvPr id="213" name="人件費・物件費等の状況該当値テキスト"/>
        <xdr:cNvSpPr txBox="1"/>
      </xdr:nvSpPr>
      <xdr:spPr>
        <a:xfrm>
          <a:off x="5041900" y="139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14407</xdr:rowOff>
    </xdr:from>
    <xdr:to>
      <xdr:col>19</xdr:col>
      <xdr:colOff>184150</xdr:colOff>
      <xdr:row>81</xdr:row>
      <xdr:rowOff>116007</xdr:rowOff>
    </xdr:to>
    <xdr:sp macro="" textlink="">
      <xdr:nvSpPr>
        <xdr:cNvPr id="214" name="楕円 213"/>
        <xdr:cNvSpPr/>
      </xdr:nvSpPr>
      <xdr:spPr>
        <a:xfrm>
          <a:off x="4064000" y="1390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126184</xdr:rowOff>
    </xdr:from>
    <xdr:ext cx="736600" cy="259045"/>
    <xdr:sp macro="" textlink="">
      <xdr:nvSpPr>
        <xdr:cNvPr id="215" name="テキスト ボックス 214"/>
        <xdr:cNvSpPr txBox="1"/>
      </xdr:nvSpPr>
      <xdr:spPr>
        <a:xfrm>
          <a:off x="3733800" y="1367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30100</xdr:rowOff>
    </xdr:from>
    <xdr:to>
      <xdr:col>15</xdr:col>
      <xdr:colOff>133350</xdr:colOff>
      <xdr:row>81</xdr:row>
      <xdr:rowOff>131700</xdr:rowOff>
    </xdr:to>
    <xdr:sp macro="" textlink="">
      <xdr:nvSpPr>
        <xdr:cNvPr id="216" name="楕円 215"/>
        <xdr:cNvSpPr/>
      </xdr:nvSpPr>
      <xdr:spPr>
        <a:xfrm>
          <a:off x="3175000" y="139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141877</xdr:rowOff>
    </xdr:from>
    <xdr:ext cx="762000" cy="259045"/>
    <xdr:sp macro="" textlink="">
      <xdr:nvSpPr>
        <xdr:cNvPr id="217" name="テキスト ボックス 216"/>
        <xdr:cNvSpPr txBox="1"/>
      </xdr:nvSpPr>
      <xdr:spPr>
        <a:xfrm>
          <a:off x="2844800" y="1368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18236</xdr:rowOff>
    </xdr:from>
    <xdr:to>
      <xdr:col>11</xdr:col>
      <xdr:colOff>82550</xdr:colOff>
      <xdr:row>81</xdr:row>
      <xdr:rowOff>119836</xdr:rowOff>
    </xdr:to>
    <xdr:sp macro="" textlink="">
      <xdr:nvSpPr>
        <xdr:cNvPr id="218" name="楕円 217"/>
        <xdr:cNvSpPr/>
      </xdr:nvSpPr>
      <xdr:spPr>
        <a:xfrm>
          <a:off x="2286000" y="1390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130013</xdr:rowOff>
    </xdr:from>
    <xdr:ext cx="762000" cy="259045"/>
    <xdr:sp macro="" textlink="">
      <xdr:nvSpPr>
        <xdr:cNvPr id="219" name="テキスト ボックス 218"/>
        <xdr:cNvSpPr txBox="1"/>
      </xdr:nvSpPr>
      <xdr:spPr>
        <a:xfrm>
          <a:off x="1955800" y="1367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146927</xdr:rowOff>
    </xdr:from>
    <xdr:to>
      <xdr:col>7</xdr:col>
      <xdr:colOff>31750</xdr:colOff>
      <xdr:row>81</xdr:row>
      <xdr:rowOff>77077</xdr:rowOff>
    </xdr:to>
    <xdr:sp macro="" textlink="">
      <xdr:nvSpPr>
        <xdr:cNvPr id="220" name="楕円 219"/>
        <xdr:cNvSpPr/>
      </xdr:nvSpPr>
      <xdr:spPr>
        <a:xfrm>
          <a:off x="1397000" y="1386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87254</xdr:rowOff>
    </xdr:from>
    <xdr:ext cx="762000" cy="259045"/>
    <xdr:sp macro="" textlink="">
      <xdr:nvSpPr>
        <xdr:cNvPr id="221" name="テキスト ボックス 220"/>
        <xdr:cNvSpPr txBox="1"/>
      </xdr:nvSpPr>
      <xdr:spPr>
        <a:xfrm>
          <a:off x="1066800" y="1363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年度においては、人事院勧告を鑑みた給料改定（給料平均改定率</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％、勤勉手当</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月増）を行った。今後とも、給与の適正化に努める。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134055</xdr:rowOff>
    </xdr:from>
    <xdr:to>
      <xdr:col>81</xdr:col>
      <xdr:colOff>44450</xdr:colOff>
      <xdr:row>88</xdr:row>
      <xdr:rowOff>134055</xdr:rowOff>
    </xdr:to>
    <xdr:cxnSp macro="">
      <xdr:nvCxnSpPr>
        <xdr:cNvPr id="255" name="直線コネクタ 254"/>
        <xdr:cNvCxnSpPr/>
      </xdr:nvCxnSpPr>
      <xdr:spPr>
        <a:xfrm>
          <a:off x="16179800" y="152216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56"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134055</xdr:rowOff>
    </xdr:from>
    <xdr:to>
      <xdr:col>77</xdr:col>
      <xdr:colOff>44450</xdr:colOff>
      <xdr:row>88</xdr:row>
      <xdr:rowOff>134055</xdr:rowOff>
    </xdr:to>
    <xdr:cxnSp macro="">
      <xdr:nvCxnSpPr>
        <xdr:cNvPr id="258" name="直線コネクタ 257"/>
        <xdr:cNvCxnSpPr/>
      </xdr:nvCxnSpPr>
      <xdr:spPr>
        <a:xfrm>
          <a:off x="15290800" y="152216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0" name="テキスト ボックス 259"/>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53622</xdr:rowOff>
    </xdr:from>
    <xdr:to>
      <xdr:col>72</xdr:col>
      <xdr:colOff>203200</xdr:colOff>
      <xdr:row>88</xdr:row>
      <xdr:rowOff>134055</xdr:rowOff>
    </xdr:to>
    <xdr:cxnSp macro="">
      <xdr:nvCxnSpPr>
        <xdr:cNvPr id="261" name="直線コネクタ 260"/>
        <xdr:cNvCxnSpPr/>
      </xdr:nvCxnSpPr>
      <xdr:spPr>
        <a:xfrm>
          <a:off x="14401800" y="1514122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3" name="テキスト ボックス 262"/>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88</xdr:row>
      <xdr:rowOff>53622</xdr:rowOff>
    </xdr:to>
    <xdr:cxnSp macro="">
      <xdr:nvCxnSpPr>
        <xdr:cNvPr id="264" name="直線コネクタ 263"/>
        <xdr:cNvCxnSpPr/>
      </xdr:nvCxnSpPr>
      <xdr:spPr>
        <a:xfrm>
          <a:off x="13512800" y="14685434"/>
          <a:ext cx="889000" cy="45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115005</xdr:rowOff>
    </xdr:from>
    <xdr:to>
      <xdr:col>68</xdr:col>
      <xdr:colOff>203200</xdr:colOff>
      <xdr:row>86</xdr:row>
      <xdr:rowOff>45155</xdr:rowOff>
    </xdr:to>
    <xdr:sp macro="" textlink="">
      <xdr:nvSpPr>
        <xdr:cNvPr id="265" name="フローチャート: 判断 264"/>
        <xdr:cNvSpPr/>
      </xdr:nvSpPr>
      <xdr:spPr>
        <a:xfrm>
          <a:off x="14351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55332</xdr:rowOff>
    </xdr:from>
    <xdr:ext cx="762000" cy="259045"/>
    <xdr:sp macro="" textlink="">
      <xdr:nvSpPr>
        <xdr:cNvPr id="266" name="テキスト ボックス 265"/>
        <xdr:cNvSpPr txBox="1"/>
      </xdr:nvSpPr>
      <xdr:spPr>
        <a:xfrm>
          <a:off x="14020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68" name="テキスト ボックス 267"/>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83255</xdr:rowOff>
    </xdr:from>
    <xdr:to>
      <xdr:col>81</xdr:col>
      <xdr:colOff>95250</xdr:colOff>
      <xdr:row>89</xdr:row>
      <xdr:rowOff>13405</xdr:rowOff>
    </xdr:to>
    <xdr:sp macro="" textlink="">
      <xdr:nvSpPr>
        <xdr:cNvPr id="274" name="楕円 273"/>
        <xdr:cNvSpPr/>
      </xdr:nvSpPr>
      <xdr:spPr>
        <a:xfrm>
          <a:off x="16967200" y="151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55332</xdr:rowOff>
    </xdr:from>
    <xdr:ext cx="762000" cy="259045"/>
    <xdr:sp macro="" textlink="">
      <xdr:nvSpPr>
        <xdr:cNvPr id="275" name="給与水準   （国との比較）該当値テキスト"/>
        <xdr:cNvSpPr txBox="1"/>
      </xdr:nvSpPr>
      <xdr:spPr>
        <a:xfrm>
          <a:off x="17106900" y="1514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83255</xdr:rowOff>
    </xdr:from>
    <xdr:to>
      <xdr:col>77</xdr:col>
      <xdr:colOff>95250</xdr:colOff>
      <xdr:row>89</xdr:row>
      <xdr:rowOff>13405</xdr:rowOff>
    </xdr:to>
    <xdr:sp macro="" textlink="">
      <xdr:nvSpPr>
        <xdr:cNvPr id="276" name="楕円 275"/>
        <xdr:cNvSpPr/>
      </xdr:nvSpPr>
      <xdr:spPr>
        <a:xfrm>
          <a:off x="16129000" y="151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169632</xdr:rowOff>
    </xdr:from>
    <xdr:ext cx="736600" cy="259045"/>
    <xdr:sp macro="" textlink="">
      <xdr:nvSpPr>
        <xdr:cNvPr id="277" name="テキスト ボックス 276"/>
        <xdr:cNvSpPr txBox="1"/>
      </xdr:nvSpPr>
      <xdr:spPr>
        <a:xfrm>
          <a:off x="15798800" y="15257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83255</xdr:rowOff>
    </xdr:from>
    <xdr:to>
      <xdr:col>73</xdr:col>
      <xdr:colOff>44450</xdr:colOff>
      <xdr:row>89</xdr:row>
      <xdr:rowOff>13405</xdr:rowOff>
    </xdr:to>
    <xdr:sp macro="" textlink="">
      <xdr:nvSpPr>
        <xdr:cNvPr id="278" name="楕円 277"/>
        <xdr:cNvSpPr/>
      </xdr:nvSpPr>
      <xdr:spPr>
        <a:xfrm>
          <a:off x="15240000" y="151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169632</xdr:rowOff>
    </xdr:from>
    <xdr:ext cx="762000" cy="259045"/>
    <xdr:sp macro="" textlink="">
      <xdr:nvSpPr>
        <xdr:cNvPr id="279" name="テキスト ボックス 278"/>
        <xdr:cNvSpPr txBox="1"/>
      </xdr:nvSpPr>
      <xdr:spPr>
        <a:xfrm>
          <a:off x="14909800" y="1525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2822</xdr:rowOff>
    </xdr:from>
    <xdr:to>
      <xdr:col>68</xdr:col>
      <xdr:colOff>203200</xdr:colOff>
      <xdr:row>88</xdr:row>
      <xdr:rowOff>104422</xdr:rowOff>
    </xdr:to>
    <xdr:sp macro="" textlink="">
      <xdr:nvSpPr>
        <xdr:cNvPr id="280" name="楕円 279"/>
        <xdr:cNvSpPr/>
      </xdr:nvSpPr>
      <xdr:spPr>
        <a:xfrm>
          <a:off x="14351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89199</xdr:rowOff>
    </xdr:from>
    <xdr:ext cx="762000" cy="259045"/>
    <xdr:sp macro="" textlink="">
      <xdr:nvSpPr>
        <xdr:cNvPr id="281" name="テキスト ボックス 280"/>
        <xdr:cNvSpPr txBox="1"/>
      </xdr:nvSpPr>
      <xdr:spPr>
        <a:xfrm>
          <a:off x="14020800" y="1517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2" name="楕円 281"/>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83" name="テキスト ボックス 282"/>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職員数は前年度より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名減少したものの、人口減少（△</a:t>
          </a:r>
          <a:r>
            <a:rPr kumimoji="1" lang="en-US" altLang="ja-JP" sz="1300">
              <a:latin typeface="ＭＳ Ｐゴシック" panose="020B0600070205080204" pitchFamily="50" charset="-128"/>
              <a:ea typeface="ＭＳ Ｐゴシック" panose="020B0600070205080204" pitchFamily="50" charset="-128"/>
            </a:rPr>
            <a:t>585</a:t>
          </a:r>
          <a:r>
            <a:rPr kumimoji="1" lang="ja-JP" altLang="en-US" sz="1300">
              <a:latin typeface="ＭＳ Ｐゴシック" panose="020B0600070205080204" pitchFamily="50" charset="-128"/>
              <a:ea typeface="ＭＳ Ｐゴシック" panose="020B0600070205080204" pitchFamily="50" charset="-128"/>
            </a:rPr>
            <a:t>人）の影響により、前年度比</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ポイントの悪化となった。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臼杵市行財政活性化実行プランに掲げられている持続可能な市役所の実現のため、組織機構の見直しや再任用制度等を活用するとともに、事務事業の選択と集中を行い、正規職員の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9162</xdr:rowOff>
    </xdr:from>
    <xdr:to>
      <xdr:col>81</xdr:col>
      <xdr:colOff>44450</xdr:colOff>
      <xdr:row>63</xdr:row>
      <xdr:rowOff>31569</xdr:rowOff>
    </xdr:to>
    <xdr:cxnSp macro="">
      <xdr:nvCxnSpPr>
        <xdr:cNvPr id="320" name="直線コネクタ 319"/>
        <xdr:cNvCxnSpPr/>
      </xdr:nvCxnSpPr>
      <xdr:spPr>
        <a:xfrm>
          <a:off x="16179800" y="10810512"/>
          <a:ext cx="8382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136814</xdr:rowOff>
    </xdr:from>
    <xdr:ext cx="762000" cy="259045"/>
    <xdr:sp macro="" textlink="">
      <xdr:nvSpPr>
        <xdr:cNvPr id="321" name="定員管理の状況平均値テキスト"/>
        <xdr:cNvSpPr txBox="1"/>
      </xdr:nvSpPr>
      <xdr:spPr>
        <a:xfrm>
          <a:off x="17106900" y="10423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170271</xdr:rowOff>
    </xdr:from>
    <xdr:to>
      <xdr:col>77</xdr:col>
      <xdr:colOff>44450</xdr:colOff>
      <xdr:row>63</xdr:row>
      <xdr:rowOff>9162</xdr:rowOff>
    </xdr:to>
    <xdr:cxnSp macro="">
      <xdr:nvCxnSpPr>
        <xdr:cNvPr id="323" name="直線コネクタ 322"/>
        <xdr:cNvCxnSpPr/>
      </xdr:nvCxnSpPr>
      <xdr:spPr>
        <a:xfrm>
          <a:off x="15290800" y="10800171"/>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5" name="テキスト ボックス 324"/>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156482</xdr:rowOff>
    </xdr:from>
    <xdr:to>
      <xdr:col>72</xdr:col>
      <xdr:colOff>203200</xdr:colOff>
      <xdr:row>62</xdr:row>
      <xdr:rowOff>170271</xdr:rowOff>
    </xdr:to>
    <xdr:cxnSp macro="">
      <xdr:nvCxnSpPr>
        <xdr:cNvPr id="326" name="直線コネクタ 325"/>
        <xdr:cNvCxnSpPr/>
      </xdr:nvCxnSpPr>
      <xdr:spPr>
        <a:xfrm>
          <a:off x="14401800" y="10786382"/>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82459</xdr:rowOff>
    </xdr:from>
    <xdr:to>
      <xdr:col>73</xdr:col>
      <xdr:colOff>44450</xdr:colOff>
      <xdr:row>64</xdr:row>
      <xdr:rowOff>12609</xdr:rowOff>
    </xdr:to>
    <xdr:sp macro="" textlink="">
      <xdr:nvSpPr>
        <xdr:cNvPr id="327" name="フローチャート: 判断 326"/>
        <xdr:cNvSpPr/>
      </xdr:nvSpPr>
      <xdr:spPr>
        <a:xfrm>
          <a:off x="15240000" y="1088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168836</xdr:rowOff>
    </xdr:from>
    <xdr:ext cx="762000" cy="259045"/>
    <xdr:sp macro="" textlink="">
      <xdr:nvSpPr>
        <xdr:cNvPr id="328" name="テキスト ボックス 327"/>
        <xdr:cNvSpPr txBox="1"/>
      </xdr:nvSpPr>
      <xdr:spPr>
        <a:xfrm>
          <a:off x="14909800" y="10970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142694</xdr:rowOff>
    </xdr:from>
    <xdr:to>
      <xdr:col>68</xdr:col>
      <xdr:colOff>152400</xdr:colOff>
      <xdr:row>62</xdr:row>
      <xdr:rowOff>156482</xdr:rowOff>
    </xdr:to>
    <xdr:cxnSp macro="">
      <xdr:nvCxnSpPr>
        <xdr:cNvPr id="329" name="直線コネクタ 328"/>
        <xdr:cNvCxnSpPr/>
      </xdr:nvCxnSpPr>
      <xdr:spPr>
        <a:xfrm>
          <a:off x="13512800" y="10772594"/>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10069</xdr:rowOff>
    </xdr:from>
    <xdr:to>
      <xdr:col>68</xdr:col>
      <xdr:colOff>203200</xdr:colOff>
      <xdr:row>63</xdr:row>
      <xdr:rowOff>111669</xdr:rowOff>
    </xdr:to>
    <xdr:sp macro="" textlink="">
      <xdr:nvSpPr>
        <xdr:cNvPr id="330" name="フローチャート: 判断 329"/>
        <xdr:cNvSpPr/>
      </xdr:nvSpPr>
      <xdr:spPr>
        <a:xfrm>
          <a:off x="14351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96446</xdr:rowOff>
    </xdr:from>
    <xdr:ext cx="762000" cy="259045"/>
    <xdr:sp macro="" textlink="">
      <xdr:nvSpPr>
        <xdr:cNvPr id="331" name="テキスト ボックス 330"/>
        <xdr:cNvSpPr txBox="1"/>
      </xdr:nvSpPr>
      <xdr:spPr>
        <a:xfrm>
          <a:off x="14020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4899</xdr:rowOff>
    </xdr:from>
    <xdr:to>
      <xdr:col>64</xdr:col>
      <xdr:colOff>152400</xdr:colOff>
      <xdr:row>63</xdr:row>
      <xdr:rowOff>106499</xdr:rowOff>
    </xdr:to>
    <xdr:sp macro="" textlink="">
      <xdr:nvSpPr>
        <xdr:cNvPr id="332" name="フローチャート: 判断 331"/>
        <xdr:cNvSpPr/>
      </xdr:nvSpPr>
      <xdr:spPr>
        <a:xfrm>
          <a:off x="13462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91276</xdr:rowOff>
    </xdr:from>
    <xdr:ext cx="762000" cy="259045"/>
    <xdr:sp macro="" textlink="">
      <xdr:nvSpPr>
        <xdr:cNvPr id="333" name="テキスト ボックス 332"/>
        <xdr:cNvSpPr txBox="1"/>
      </xdr:nvSpPr>
      <xdr:spPr>
        <a:xfrm>
          <a:off x="13131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152219</xdr:rowOff>
    </xdr:from>
    <xdr:to>
      <xdr:col>81</xdr:col>
      <xdr:colOff>95250</xdr:colOff>
      <xdr:row>63</xdr:row>
      <xdr:rowOff>82369</xdr:rowOff>
    </xdr:to>
    <xdr:sp macro="" textlink="">
      <xdr:nvSpPr>
        <xdr:cNvPr id="339" name="楕円 338"/>
        <xdr:cNvSpPr/>
      </xdr:nvSpPr>
      <xdr:spPr>
        <a:xfrm>
          <a:off x="16967200" y="107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124296</xdr:rowOff>
    </xdr:from>
    <xdr:ext cx="762000" cy="259045"/>
    <xdr:sp macro="" textlink="">
      <xdr:nvSpPr>
        <xdr:cNvPr id="340" name="定員管理の状況該当値テキスト"/>
        <xdr:cNvSpPr txBox="1"/>
      </xdr:nvSpPr>
      <xdr:spPr>
        <a:xfrm>
          <a:off x="17106900" y="1075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129812</xdr:rowOff>
    </xdr:from>
    <xdr:to>
      <xdr:col>77</xdr:col>
      <xdr:colOff>95250</xdr:colOff>
      <xdr:row>63</xdr:row>
      <xdr:rowOff>59962</xdr:rowOff>
    </xdr:to>
    <xdr:sp macro="" textlink="">
      <xdr:nvSpPr>
        <xdr:cNvPr id="341" name="楕円 340"/>
        <xdr:cNvSpPr/>
      </xdr:nvSpPr>
      <xdr:spPr>
        <a:xfrm>
          <a:off x="16129000" y="1075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44739</xdr:rowOff>
    </xdr:from>
    <xdr:ext cx="736600" cy="259045"/>
    <xdr:sp macro="" textlink="">
      <xdr:nvSpPr>
        <xdr:cNvPr id="342" name="テキスト ボックス 341"/>
        <xdr:cNvSpPr txBox="1"/>
      </xdr:nvSpPr>
      <xdr:spPr>
        <a:xfrm>
          <a:off x="15798800" y="1084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119471</xdr:rowOff>
    </xdr:from>
    <xdr:to>
      <xdr:col>73</xdr:col>
      <xdr:colOff>44450</xdr:colOff>
      <xdr:row>63</xdr:row>
      <xdr:rowOff>49621</xdr:rowOff>
    </xdr:to>
    <xdr:sp macro="" textlink="">
      <xdr:nvSpPr>
        <xdr:cNvPr id="343" name="楕円 342"/>
        <xdr:cNvSpPr/>
      </xdr:nvSpPr>
      <xdr:spPr>
        <a:xfrm>
          <a:off x="15240000" y="1074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59798</xdr:rowOff>
    </xdr:from>
    <xdr:ext cx="762000" cy="259045"/>
    <xdr:sp macro="" textlink="">
      <xdr:nvSpPr>
        <xdr:cNvPr id="344" name="テキスト ボックス 343"/>
        <xdr:cNvSpPr txBox="1"/>
      </xdr:nvSpPr>
      <xdr:spPr>
        <a:xfrm>
          <a:off x="14909800" y="1051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105682</xdr:rowOff>
    </xdr:from>
    <xdr:to>
      <xdr:col>68</xdr:col>
      <xdr:colOff>203200</xdr:colOff>
      <xdr:row>63</xdr:row>
      <xdr:rowOff>35832</xdr:rowOff>
    </xdr:to>
    <xdr:sp macro="" textlink="">
      <xdr:nvSpPr>
        <xdr:cNvPr id="345" name="楕円 344"/>
        <xdr:cNvSpPr/>
      </xdr:nvSpPr>
      <xdr:spPr>
        <a:xfrm>
          <a:off x="14351000" y="1073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46009</xdr:rowOff>
    </xdr:from>
    <xdr:ext cx="762000" cy="259045"/>
    <xdr:sp macro="" textlink="">
      <xdr:nvSpPr>
        <xdr:cNvPr id="346" name="テキスト ボックス 345"/>
        <xdr:cNvSpPr txBox="1"/>
      </xdr:nvSpPr>
      <xdr:spPr>
        <a:xfrm>
          <a:off x="14020800" y="1050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91894</xdr:rowOff>
    </xdr:from>
    <xdr:to>
      <xdr:col>64</xdr:col>
      <xdr:colOff>152400</xdr:colOff>
      <xdr:row>63</xdr:row>
      <xdr:rowOff>22044</xdr:rowOff>
    </xdr:to>
    <xdr:sp macro="" textlink="">
      <xdr:nvSpPr>
        <xdr:cNvPr id="347" name="楕円 346"/>
        <xdr:cNvSpPr/>
      </xdr:nvSpPr>
      <xdr:spPr>
        <a:xfrm>
          <a:off x="13462000" y="1072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32221</xdr:rowOff>
    </xdr:from>
    <xdr:ext cx="762000" cy="259045"/>
    <xdr:sp macro="" textlink="">
      <xdr:nvSpPr>
        <xdr:cNvPr id="348" name="テキスト ボックス 347"/>
        <xdr:cNvSpPr txBox="1"/>
      </xdr:nvSpPr>
      <xdr:spPr>
        <a:xfrm>
          <a:off x="13131800" y="1049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元利償還金額においては、平成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年発行債の償還開始等により増加（</a:t>
          </a:r>
          <a:r>
            <a:rPr kumimoji="1" lang="en-US" altLang="ja-JP" sz="1300">
              <a:latin typeface="ＭＳ Ｐゴシック" panose="020B0600070205080204" pitchFamily="50" charset="-128"/>
              <a:ea typeface="ＭＳ Ｐゴシック" panose="020B0600070205080204" pitchFamily="50" charset="-128"/>
            </a:rPr>
            <a:t>+149,411</a:t>
          </a:r>
          <a:r>
            <a:rPr kumimoji="1" lang="ja-JP" altLang="en-US" sz="1300">
              <a:latin typeface="ＭＳ Ｐゴシック" panose="020B0600070205080204" pitchFamily="50" charset="-128"/>
              <a:ea typeface="ＭＳ Ｐゴシック" panose="020B0600070205080204" pitchFamily="50" charset="-128"/>
            </a:rPr>
            <a:t>千円）したものの、公営企業債の元利償還金に対する繰入金の減少（△</a:t>
          </a:r>
          <a:r>
            <a:rPr kumimoji="1" lang="en-US" altLang="ja-JP" sz="1300">
              <a:latin typeface="ＭＳ Ｐゴシック" panose="020B0600070205080204" pitchFamily="50" charset="-128"/>
              <a:ea typeface="ＭＳ Ｐゴシック" panose="020B0600070205080204" pitchFamily="50" charset="-128"/>
            </a:rPr>
            <a:t>26,908</a:t>
          </a:r>
          <a:r>
            <a:rPr kumimoji="1" lang="ja-JP" altLang="en-US" sz="1300">
              <a:latin typeface="ＭＳ Ｐゴシック" panose="020B0600070205080204" pitchFamily="50" charset="-128"/>
              <a:ea typeface="ＭＳ Ｐゴシック" panose="020B0600070205080204" pitchFamily="50" charset="-128"/>
            </a:rPr>
            <a:t>千円）や、事業費補正により基準財政需要額に算入された公債費の額が増加（</a:t>
          </a:r>
          <a:r>
            <a:rPr kumimoji="1" lang="en-US" altLang="ja-JP" sz="1300">
              <a:latin typeface="ＭＳ Ｐゴシック" panose="020B0600070205080204" pitchFamily="50" charset="-128"/>
              <a:ea typeface="ＭＳ Ｐゴシック" panose="020B0600070205080204" pitchFamily="50" charset="-128"/>
            </a:rPr>
            <a:t>+94,565</a:t>
          </a:r>
          <a:r>
            <a:rPr kumimoji="1" lang="ja-JP" altLang="en-US" sz="1300">
              <a:latin typeface="ＭＳ Ｐゴシック" panose="020B0600070205080204" pitchFamily="50" charset="-128"/>
              <a:ea typeface="ＭＳ Ｐゴシック" panose="020B0600070205080204" pitchFamily="50" charset="-128"/>
            </a:rPr>
            <a:t>千円）したことにより、前年度比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ポイントの改善となった。</a:t>
          </a:r>
        </a:p>
        <a:p>
          <a:r>
            <a:rPr kumimoji="1" lang="ja-JP" altLang="en-US" sz="1300">
              <a:latin typeface="ＭＳ Ｐゴシック" panose="020B0600070205080204" pitchFamily="50" charset="-128"/>
              <a:ea typeface="ＭＳ Ｐゴシック" panose="020B0600070205080204" pitchFamily="50" charset="-128"/>
            </a:rPr>
            <a:t>今後も、有利な地方債の発行に努めるとともに、公共施設整備五ヵ年計画に基づき計画的な事業執行、起債発行に取り組みつつ、実質公債費比率のさらなる改善に努める。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19896</xdr:rowOff>
    </xdr:from>
    <xdr:to>
      <xdr:col>81</xdr:col>
      <xdr:colOff>44450</xdr:colOff>
      <xdr:row>41</xdr:row>
      <xdr:rowOff>27940</xdr:rowOff>
    </xdr:to>
    <xdr:cxnSp macro="">
      <xdr:nvCxnSpPr>
        <xdr:cNvPr id="382" name="直線コネクタ 381"/>
        <xdr:cNvCxnSpPr/>
      </xdr:nvCxnSpPr>
      <xdr:spPr>
        <a:xfrm flipV="1">
          <a:off x="16179800" y="704934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68597</xdr:rowOff>
    </xdr:from>
    <xdr:ext cx="762000" cy="259045"/>
    <xdr:sp macro="" textlink="">
      <xdr:nvSpPr>
        <xdr:cNvPr id="383"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27940</xdr:rowOff>
    </xdr:from>
    <xdr:to>
      <xdr:col>77</xdr:col>
      <xdr:colOff>44450</xdr:colOff>
      <xdr:row>41</xdr:row>
      <xdr:rowOff>52070</xdr:rowOff>
    </xdr:to>
    <xdr:cxnSp macro="">
      <xdr:nvCxnSpPr>
        <xdr:cNvPr id="385" name="直線コネクタ 384"/>
        <xdr:cNvCxnSpPr/>
      </xdr:nvCxnSpPr>
      <xdr:spPr>
        <a:xfrm flipV="1">
          <a:off x="15290800" y="70573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7" name="テキスト ボックス 386"/>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100330</xdr:rowOff>
    </xdr:to>
    <xdr:cxnSp macro="">
      <xdr:nvCxnSpPr>
        <xdr:cNvPr id="388" name="直線コネクタ 387"/>
        <xdr:cNvCxnSpPr/>
      </xdr:nvCxnSpPr>
      <xdr:spPr>
        <a:xfrm flipV="1">
          <a:off x="14401800" y="70815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132504</xdr:rowOff>
    </xdr:from>
    <xdr:to>
      <xdr:col>73</xdr:col>
      <xdr:colOff>44450</xdr:colOff>
      <xdr:row>41</xdr:row>
      <xdr:rowOff>62654</xdr:rowOff>
    </xdr:to>
    <xdr:sp macro="" textlink="">
      <xdr:nvSpPr>
        <xdr:cNvPr id="389" name="フローチャート: 判断 388"/>
        <xdr:cNvSpPr/>
      </xdr:nvSpPr>
      <xdr:spPr>
        <a:xfrm>
          <a:off x="15240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72831</xdr:rowOff>
    </xdr:from>
    <xdr:ext cx="762000" cy="259045"/>
    <xdr:sp macro="" textlink="">
      <xdr:nvSpPr>
        <xdr:cNvPr id="390" name="テキスト ボックス 389"/>
        <xdr:cNvSpPr txBox="1"/>
      </xdr:nvSpPr>
      <xdr:spPr>
        <a:xfrm>
          <a:off x="14909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41</xdr:row>
      <xdr:rowOff>156633</xdr:rowOff>
    </xdr:to>
    <xdr:cxnSp macro="">
      <xdr:nvCxnSpPr>
        <xdr:cNvPr id="391" name="直線コネクタ 390"/>
        <xdr:cNvCxnSpPr/>
      </xdr:nvCxnSpPr>
      <xdr:spPr>
        <a:xfrm flipV="1">
          <a:off x="13512800" y="712978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2" name="フローチャート: 判断 391"/>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393" name="テキスト ボックス 392"/>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4" name="フローチャート: 判断 393"/>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5" name="テキスト ボックス 394"/>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401" name="楕円 400"/>
        <xdr:cNvSpPr/>
      </xdr:nvSpPr>
      <xdr:spPr>
        <a:xfrm>
          <a:off x="169672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112623</xdr:rowOff>
    </xdr:from>
    <xdr:ext cx="762000" cy="259045"/>
    <xdr:sp macro="" textlink="">
      <xdr:nvSpPr>
        <xdr:cNvPr id="402" name="公債費負担の状況該当値テキスト"/>
        <xdr:cNvSpPr txBox="1"/>
      </xdr:nvSpPr>
      <xdr:spPr>
        <a:xfrm>
          <a:off x="17106900" y="697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148590</xdr:rowOff>
    </xdr:from>
    <xdr:to>
      <xdr:col>77</xdr:col>
      <xdr:colOff>95250</xdr:colOff>
      <xdr:row>41</xdr:row>
      <xdr:rowOff>78740</xdr:rowOff>
    </xdr:to>
    <xdr:sp macro="" textlink="">
      <xdr:nvSpPr>
        <xdr:cNvPr id="403" name="楕円 402"/>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404" name="テキスト ボックス 403"/>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5" name="楕円 404"/>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406" name="テキスト ボックス 405"/>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07" name="楕円 406"/>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408" name="テキスト ボックス 407"/>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105833</xdr:rowOff>
    </xdr:from>
    <xdr:to>
      <xdr:col>64</xdr:col>
      <xdr:colOff>152400</xdr:colOff>
      <xdr:row>42</xdr:row>
      <xdr:rowOff>35983</xdr:rowOff>
    </xdr:to>
    <xdr:sp macro="" textlink="">
      <xdr:nvSpPr>
        <xdr:cNvPr id="409" name="楕円 408"/>
        <xdr:cNvSpPr/>
      </xdr:nvSpPr>
      <xdr:spPr>
        <a:xfrm>
          <a:off x="13462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20760</xdr:rowOff>
    </xdr:from>
    <xdr:ext cx="762000" cy="259045"/>
    <xdr:sp macro="" textlink="">
      <xdr:nvSpPr>
        <xdr:cNvPr id="410" name="テキスト ボックス 409"/>
        <xdr:cNvSpPr txBox="1"/>
      </xdr:nvSpPr>
      <xdr:spPr>
        <a:xfrm>
          <a:off x="13131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財政調整基金等の充当可能特定歳入の減少（△</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114,770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千円）や基準財政需要額算入見込額の減少（△</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20,583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千円）などの悪化要因があったものの、公営企業債等繰入見込額の減少（△</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360,089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千円）や地方債現在高の減少（△</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37,481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千円）などの好転要因により、前年度比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ポイントの改善となった。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こ数年は改善傾向にあるが、合併算定替や人口減少による普通交付税の減少により厳しい状況となることを踏まえ、今後も事業の選択と集中による起債発行額の抑制や、有利な起債の活用に努め、財政の健全化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16214</xdr:rowOff>
    </xdr:from>
    <xdr:to>
      <xdr:col>81</xdr:col>
      <xdr:colOff>44450</xdr:colOff>
      <xdr:row>14</xdr:row>
      <xdr:rowOff>61256</xdr:rowOff>
    </xdr:to>
    <xdr:cxnSp macro="">
      <xdr:nvCxnSpPr>
        <xdr:cNvPr id="444" name="直線コネクタ 443"/>
        <xdr:cNvCxnSpPr/>
      </xdr:nvCxnSpPr>
      <xdr:spPr>
        <a:xfrm flipV="1">
          <a:off x="16179800" y="2416514"/>
          <a:ext cx="838200" cy="4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165794</xdr:rowOff>
    </xdr:from>
    <xdr:ext cx="762000" cy="259045"/>
    <xdr:sp macro="" textlink="">
      <xdr:nvSpPr>
        <xdr:cNvPr id="445" name="将来負担の状況平均値テキスト"/>
        <xdr:cNvSpPr txBox="1"/>
      </xdr:nvSpPr>
      <xdr:spPr>
        <a:xfrm>
          <a:off x="17106900" y="273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6" name="フローチャート: 判断 445"/>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61256</xdr:rowOff>
    </xdr:from>
    <xdr:to>
      <xdr:col>77</xdr:col>
      <xdr:colOff>44450</xdr:colOff>
      <xdr:row>14</xdr:row>
      <xdr:rowOff>82169</xdr:rowOff>
    </xdr:to>
    <xdr:cxnSp macro="">
      <xdr:nvCxnSpPr>
        <xdr:cNvPr id="447" name="直線コネクタ 446"/>
        <xdr:cNvCxnSpPr/>
      </xdr:nvCxnSpPr>
      <xdr:spPr>
        <a:xfrm flipV="1">
          <a:off x="15290800" y="2461556"/>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8" name="フローチャート: 判断 447"/>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83710</xdr:rowOff>
    </xdr:from>
    <xdr:ext cx="736600" cy="259045"/>
    <xdr:sp macro="" textlink="">
      <xdr:nvSpPr>
        <xdr:cNvPr id="449" name="テキスト ボックス 448"/>
        <xdr:cNvSpPr txBox="1"/>
      </xdr:nvSpPr>
      <xdr:spPr>
        <a:xfrm>
          <a:off x="15798800" y="2826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82169</xdr:rowOff>
    </xdr:from>
    <xdr:to>
      <xdr:col>72</xdr:col>
      <xdr:colOff>203200</xdr:colOff>
      <xdr:row>14</xdr:row>
      <xdr:rowOff>144103</xdr:rowOff>
    </xdr:to>
    <xdr:cxnSp macro="">
      <xdr:nvCxnSpPr>
        <xdr:cNvPr id="450" name="直線コネクタ 449"/>
        <xdr:cNvCxnSpPr/>
      </xdr:nvCxnSpPr>
      <xdr:spPr>
        <a:xfrm flipV="1">
          <a:off x="14401800" y="2482469"/>
          <a:ext cx="889000" cy="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47202</xdr:rowOff>
    </xdr:from>
    <xdr:to>
      <xdr:col>73</xdr:col>
      <xdr:colOff>44450</xdr:colOff>
      <xdr:row>16</xdr:row>
      <xdr:rowOff>148802</xdr:rowOff>
    </xdr:to>
    <xdr:sp macro="" textlink="">
      <xdr:nvSpPr>
        <xdr:cNvPr id="451" name="フローチャート: 判断 450"/>
        <xdr:cNvSpPr/>
      </xdr:nvSpPr>
      <xdr:spPr>
        <a:xfrm>
          <a:off x="15240000" y="279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133579</xdr:rowOff>
    </xdr:from>
    <xdr:ext cx="762000" cy="259045"/>
    <xdr:sp macro="" textlink="">
      <xdr:nvSpPr>
        <xdr:cNvPr id="452" name="テキスト ボックス 451"/>
        <xdr:cNvSpPr txBox="1"/>
      </xdr:nvSpPr>
      <xdr:spPr>
        <a:xfrm>
          <a:off x="14909800" y="287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144103</xdr:rowOff>
    </xdr:from>
    <xdr:to>
      <xdr:col>68</xdr:col>
      <xdr:colOff>152400</xdr:colOff>
      <xdr:row>15</xdr:row>
      <xdr:rowOff>49869</xdr:rowOff>
    </xdr:to>
    <xdr:cxnSp macro="">
      <xdr:nvCxnSpPr>
        <xdr:cNvPr id="453" name="直線コネクタ 452"/>
        <xdr:cNvCxnSpPr/>
      </xdr:nvCxnSpPr>
      <xdr:spPr>
        <a:xfrm flipV="1">
          <a:off x="13512800" y="2544403"/>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65701</xdr:rowOff>
    </xdr:from>
    <xdr:to>
      <xdr:col>68</xdr:col>
      <xdr:colOff>203200</xdr:colOff>
      <xdr:row>16</xdr:row>
      <xdr:rowOff>167301</xdr:rowOff>
    </xdr:to>
    <xdr:sp macro="" textlink="">
      <xdr:nvSpPr>
        <xdr:cNvPr id="454" name="フローチャート: 判断 453"/>
        <xdr:cNvSpPr/>
      </xdr:nvSpPr>
      <xdr:spPr>
        <a:xfrm>
          <a:off x="14351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152078</xdr:rowOff>
    </xdr:from>
    <xdr:ext cx="762000" cy="259045"/>
    <xdr:sp macro="" textlink="">
      <xdr:nvSpPr>
        <xdr:cNvPr id="455" name="テキスト ボックス 454"/>
        <xdr:cNvSpPr txBox="1"/>
      </xdr:nvSpPr>
      <xdr:spPr>
        <a:xfrm>
          <a:off x="14020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101896</xdr:rowOff>
    </xdr:from>
    <xdr:to>
      <xdr:col>64</xdr:col>
      <xdr:colOff>152400</xdr:colOff>
      <xdr:row>17</xdr:row>
      <xdr:rowOff>32046</xdr:rowOff>
    </xdr:to>
    <xdr:sp macro="" textlink="">
      <xdr:nvSpPr>
        <xdr:cNvPr id="456" name="フローチャート: 判断 455"/>
        <xdr:cNvSpPr/>
      </xdr:nvSpPr>
      <xdr:spPr>
        <a:xfrm>
          <a:off x="13462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16823</xdr:rowOff>
    </xdr:from>
    <xdr:ext cx="762000" cy="259045"/>
    <xdr:sp macro="" textlink="">
      <xdr:nvSpPr>
        <xdr:cNvPr id="457" name="テキスト ボックス 456"/>
        <xdr:cNvSpPr txBox="1"/>
      </xdr:nvSpPr>
      <xdr:spPr>
        <a:xfrm>
          <a:off x="13131800" y="293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136864</xdr:rowOff>
    </xdr:from>
    <xdr:to>
      <xdr:col>81</xdr:col>
      <xdr:colOff>95250</xdr:colOff>
      <xdr:row>14</xdr:row>
      <xdr:rowOff>67014</xdr:rowOff>
    </xdr:to>
    <xdr:sp macro="" textlink="">
      <xdr:nvSpPr>
        <xdr:cNvPr id="463" name="楕円 462"/>
        <xdr:cNvSpPr/>
      </xdr:nvSpPr>
      <xdr:spPr>
        <a:xfrm>
          <a:off x="16967200" y="236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58141</xdr:rowOff>
    </xdr:from>
    <xdr:ext cx="762000" cy="259045"/>
    <xdr:sp macro="" textlink="">
      <xdr:nvSpPr>
        <xdr:cNvPr id="464" name="将来負担の状況該当値テキスト"/>
        <xdr:cNvSpPr txBox="1"/>
      </xdr:nvSpPr>
      <xdr:spPr>
        <a:xfrm>
          <a:off x="17106900" y="2286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10456</xdr:rowOff>
    </xdr:from>
    <xdr:to>
      <xdr:col>77</xdr:col>
      <xdr:colOff>95250</xdr:colOff>
      <xdr:row>14</xdr:row>
      <xdr:rowOff>112056</xdr:rowOff>
    </xdr:to>
    <xdr:sp macro="" textlink="">
      <xdr:nvSpPr>
        <xdr:cNvPr id="465" name="楕円 464"/>
        <xdr:cNvSpPr/>
      </xdr:nvSpPr>
      <xdr:spPr>
        <a:xfrm>
          <a:off x="16129000" y="24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122233</xdr:rowOff>
    </xdr:from>
    <xdr:ext cx="736600" cy="259045"/>
    <xdr:sp macro="" textlink="">
      <xdr:nvSpPr>
        <xdr:cNvPr id="466" name="テキスト ボックス 465"/>
        <xdr:cNvSpPr txBox="1"/>
      </xdr:nvSpPr>
      <xdr:spPr>
        <a:xfrm>
          <a:off x="15798800" y="2179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31369</xdr:rowOff>
    </xdr:from>
    <xdr:to>
      <xdr:col>73</xdr:col>
      <xdr:colOff>44450</xdr:colOff>
      <xdr:row>14</xdr:row>
      <xdr:rowOff>132969</xdr:rowOff>
    </xdr:to>
    <xdr:sp macro="" textlink="">
      <xdr:nvSpPr>
        <xdr:cNvPr id="467" name="楕円 466"/>
        <xdr:cNvSpPr/>
      </xdr:nvSpPr>
      <xdr:spPr>
        <a:xfrm>
          <a:off x="15240000" y="243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143146</xdr:rowOff>
    </xdr:from>
    <xdr:ext cx="762000" cy="259045"/>
    <xdr:sp macro="" textlink="">
      <xdr:nvSpPr>
        <xdr:cNvPr id="468" name="テキスト ボックス 467"/>
        <xdr:cNvSpPr txBox="1"/>
      </xdr:nvSpPr>
      <xdr:spPr>
        <a:xfrm>
          <a:off x="14909800" y="22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93303</xdr:rowOff>
    </xdr:from>
    <xdr:to>
      <xdr:col>68</xdr:col>
      <xdr:colOff>203200</xdr:colOff>
      <xdr:row>15</xdr:row>
      <xdr:rowOff>23453</xdr:rowOff>
    </xdr:to>
    <xdr:sp macro="" textlink="">
      <xdr:nvSpPr>
        <xdr:cNvPr id="469" name="楕円 468"/>
        <xdr:cNvSpPr/>
      </xdr:nvSpPr>
      <xdr:spPr>
        <a:xfrm>
          <a:off x="14351000" y="249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33630</xdr:rowOff>
    </xdr:from>
    <xdr:ext cx="762000" cy="259045"/>
    <xdr:sp macro="" textlink="">
      <xdr:nvSpPr>
        <xdr:cNvPr id="470" name="テキスト ボックス 469"/>
        <xdr:cNvSpPr txBox="1"/>
      </xdr:nvSpPr>
      <xdr:spPr>
        <a:xfrm>
          <a:off x="14020800" y="226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170519</xdr:rowOff>
    </xdr:from>
    <xdr:to>
      <xdr:col>64</xdr:col>
      <xdr:colOff>152400</xdr:colOff>
      <xdr:row>15</xdr:row>
      <xdr:rowOff>100669</xdr:rowOff>
    </xdr:to>
    <xdr:sp macro="" textlink="">
      <xdr:nvSpPr>
        <xdr:cNvPr id="471" name="楕円 470"/>
        <xdr:cNvSpPr/>
      </xdr:nvSpPr>
      <xdr:spPr>
        <a:xfrm>
          <a:off x="13462000" y="257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110846</xdr:rowOff>
    </xdr:from>
    <xdr:ext cx="762000" cy="259045"/>
    <xdr:sp macro="" textlink="">
      <xdr:nvSpPr>
        <xdr:cNvPr id="472" name="テキスト ボックス 471"/>
        <xdr:cNvSpPr txBox="1"/>
      </xdr:nvSpPr>
      <xdr:spPr>
        <a:xfrm>
          <a:off x="13131800" y="2339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39,367
39,021
291.20
21,736,317
21,263,125
367,424
11,715,125
25,708,172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年度においては、定年退職者の</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名減に伴う、退職手当の減少（△</a:t>
          </a:r>
          <a:r>
            <a:rPr kumimoji="1" lang="en-US" altLang="ja-JP" sz="1300">
              <a:latin typeface="ＭＳ Ｐゴシック" panose="020B0600070205080204" pitchFamily="50" charset="-128"/>
              <a:ea typeface="ＭＳ Ｐゴシック" panose="020B0600070205080204" pitchFamily="50" charset="-128"/>
            </a:rPr>
            <a:t>208,528</a:t>
          </a:r>
          <a:r>
            <a:rPr kumimoji="1" lang="ja-JP" altLang="en-US" sz="1300">
              <a:latin typeface="ＭＳ Ｐゴシック" panose="020B0600070205080204" pitchFamily="50" charset="-128"/>
              <a:ea typeface="ＭＳ Ｐゴシック" panose="020B0600070205080204" pitchFamily="50" charset="-128"/>
            </a:rPr>
            <a:t>千円）等により、経常一般財源が減少したことで、前年度より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ポイントの改善となった。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今後は、自治体行政スマートプロジェクトに取り組み、</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導入による事務効率化等を行うことで、人件費の適正化に努めていく。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39370</xdr:rowOff>
    </xdr:from>
    <xdr:to>
      <xdr:col>24</xdr:col>
      <xdr:colOff>25400</xdr:colOff>
      <xdr:row>37</xdr:row>
      <xdr:rowOff>115570</xdr:rowOff>
    </xdr:to>
    <xdr:cxnSp macro="">
      <xdr:nvCxnSpPr>
        <xdr:cNvPr id="66" name="直線コネクタ 65"/>
        <xdr:cNvCxnSpPr/>
      </xdr:nvCxnSpPr>
      <xdr:spPr>
        <a:xfrm flipV="1">
          <a:off x="3987800" y="63830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39370</xdr:rowOff>
    </xdr:from>
    <xdr:to>
      <xdr:col>19</xdr:col>
      <xdr:colOff>187325</xdr:colOff>
      <xdr:row>37</xdr:row>
      <xdr:rowOff>115570</xdr:rowOff>
    </xdr:to>
    <xdr:cxnSp macro="">
      <xdr:nvCxnSpPr>
        <xdr:cNvPr id="69" name="直線コネクタ 68"/>
        <xdr:cNvCxnSpPr/>
      </xdr:nvCxnSpPr>
      <xdr:spPr>
        <a:xfrm>
          <a:off x="3098800" y="6383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xdr:rowOff>
    </xdr:from>
    <xdr:to>
      <xdr:col>15</xdr:col>
      <xdr:colOff>98425</xdr:colOff>
      <xdr:row>37</xdr:row>
      <xdr:rowOff>39370</xdr:rowOff>
    </xdr:to>
    <xdr:cxnSp macro="">
      <xdr:nvCxnSpPr>
        <xdr:cNvPr id="72" name="直線コネクタ 71"/>
        <xdr:cNvCxnSpPr/>
      </xdr:nvCxnSpPr>
      <xdr:spPr>
        <a:xfrm>
          <a:off x="2209800" y="6344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xdr:rowOff>
    </xdr:from>
    <xdr:to>
      <xdr:col>11</xdr:col>
      <xdr:colOff>9525</xdr:colOff>
      <xdr:row>37</xdr:row>
      <xdr:rowOff>1270</xdr:rowOff>
    </xdr:to>
    <xdr:cxnSp macro="">
      <xdr:nvCxnSpPr>
        <xdr:cNvPr id="75" name="直線コネクタ 74"/>
        <xdr:cNvCxnSpPr/>
      </xdr:nvCxnSpPr>
      <xdr:spPr>
        <a:xfrm>
          <a:off x="1320800" y="6344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160020</xdr:rowOff>
    </xdr:from>
    <xdr:to>
      <xdr:col>24</xdr:col>
      <xdr:colOff>76200</xdr:colOff>
      <xdr:row>37</xdr:row>
      <xdr:rowOff>90170</xdr:rowOff>
    </xdr:to>
    <xdr:sp macro="" textlink="">
      <xdr:nvSpPr>
        <xdr:cNvPr id="85" name="楕円 84"/>
        <xdr:cNvSpPr/>
      </xdr:nvSpPr>
      <xdr:spPr>
        <a:xfrm>
          <a:off x="4775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132097</xdr:rowOff>
    </xdr:from>
    <xdr:ext cx="762000" cy="259045"/>
    <xdr:sp macro="" textlink="">
      <xdr:nvSpPr>
        <xdr:cNvPr id="86" name="人件費該当値テキスト"/>
        <xdr:cNvSpPr txBox="1"/>
      </xdr:nvSpPr>
      <xdr:spPr>
        <a:xfrm>
          <a:off x="4914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7" name="楕円 86"/>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8" name="テキスト ボックス 87"/>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160020</xdr:rowOff>
    </xdr:from>
    <xdr:to>
      <xdr:col>15</xdr:col>
      <xdr:colOff>149225</xdr:colOff>
      <xdr:row>37</xdr:row>
      <xdr:rowOff>90170</xdr:rowOff>
    </xdr:to>
    <xdr:sp macro="" textlink="">
      <xdr:nvSpPr>
        <xdr:cNvPr id="89" name="楕円 88"/>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90" name="テキスト ボックス 89"/>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121920</xdr:rowOff>
    </xdr:from>
    <xdr:to>
      <xdr:col>11</xdr:col>
      <xdr:colOff>60325</xdr:colOff>
      <xdr:row>37</xdr:row>
      <xdr:rowOff>52070</xdr:rowOff>
    </xdr:to>
    <xdr:sp macro="" textlink="">
      <xdr:nvSpPr>
        <xdr:cNvPr id="91" name="楕円 90"/>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92" name="テキスト ボックス 91"/>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93" name="楕円 92"/>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94" name="テキスト ボックス 93"/>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物件費における経常収支比率は、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ポイントの悪化となった。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児童福祉関係委託事業や市有施設の管理費、ごみ処理関係委託料等の増により、経常支出が増加したことが要因として挙げられる。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類似団体の平均値より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ポイント下回っているものの、年々増加傾向にあるため、今後も事業内容を精査し、費用の抑制に努めていく。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75293</xdr:rowOff>
    </xdr:from>
    <xdr:to>
      <xdr:col>82</xdr:col>
      <xdr:colOff>107950</xdr:colOff>
      <xdr:row>15</xdr:row>
      <xdr:rowOff>86179</xdr:rowOff>
    </xdr:to>
    <xdr:cxnSp macro="">
      <xdr:nvCxnSpPr>
        <xdr:cNvPr id="129" name="直線コネクタ 128"/>
        <xdr:cNvCxnSpPr/>
      </xdr:nvCxnSpPr>
      <xdr:spPr>
        <a:xfrm>
          <a:off x="15671800" y="26470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127198</xdr:rowOff>
    </xdr:from>
    <xdr:ext cx="762000" cy="259045"/>
    <xdr:sp macro="" textlink="">
      <xdr:nvSpPr>
        <xdr:cNvPr id="130" name="物件費平均値テキスト"/>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42636</xdr:rowOff>
    </xdr:from>
    <xdr:to>
      <xdr:col>78</xdr:col>
      <xdr:colOff>69850</xdr:colOff>
      <xdr:row>15</xdr:row>
      <xdr:rowOff>75293</xdr:rowOff>
    </xdr:to>
    <xdr:cxnSp macro="">
      <xdr:nvCxnSpPr>
        <xdr:cNvPr id="132" name="直線コネクタ 131"/>
        <xdr:cNvCxnSpPr/>
      </xdr:nvCxnSpPr>
      <xdr:spPr>
        <a:xfrm>
          <a:off x="14782800" y="2614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26506</xdr:rowOff>
    </xdr:from>
    <xdr:ext cx="736600" cy="259045"/>
    <xdr:sp macro="" textlink="">
      <xdr:nvSpPr>
        <xdr:cNvPr id="134" name="テキスト ボックス 133"/>
        <xdr:cNvSpPr txBox="1"/>
      </xdr:nvSpPr>
      <xdr:spPr>
        <a:xfrm>
          <a:off x="15290800" y="276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42636</xdr:rowOff>
    </xdr:from>
    <xdr:to>
      <xdr:col>73</xdr:col>
      <xdr:colOff>180975</xdr:colOff>
      <xdr:row>15</xdr:row>
      <xdr:rowOff>42636</xdr:rowOff>
    </xdr:to>
    <xdr:cxnSp macro="">
      <xdr:nvCxnSpPr>
        <xdr:cNvPr id="135" name="直線コネクタ 134"/>
        <xdr:cNvCxnSpPr/>
      </xdr:nvCxnSpPr>
      <xdr:spPr>
        <a:xfrm>
          <a:off x="13893800" y="26143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87086</xdr:rowOff>
    </xdr:from>
    <xdr:to>
      <xdr:col>74</xdr:col>
      <xdr:colOff>31750</xdr:colOff>
      <xdr:row>15</xdr:row>
      <xdr:rowOff>17236</xdr:rowOff>
    </xdr:to>
    <xdr:sp macro="" textlink="">
      <xdr:nvSpPr>
        <xdr:cNvPr id="136" name="フローチャート: 判断 135"/>
        <xdr:cNvSpPr/>
      </xdr:nvSpPr>
      <xdr:spPr>
        <a:xfrm>
          <a:off x="14732000" y="248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27413</xdr:rowOff>
    </xdr:from>
    <xdr:ext cx="762000" cy="259045"/>
    <xdr:sp macro="" textlink="">
      <xdr:nvSpPr>
        <xdr:cNvPr id="137" name="テキスト ボックス 136"/>
        <xdr:cNvSpPr txBox="1"/>
      </xdr:nvSpPr>
      <xdr:spPr>
        <a:xfrm>
          <a:off x="14401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15</xdr:row>
      <xdr:rowOff>42636</xdr:rowOff>
    </xdr:to>
    <xdr:cxnSp macro="">
      <xdr:nvCxnSpPr>
        <xdr:cNvPr id="138" name="直線コネクタ 137"/>
        <xdr:cNvCxnSpPr/>
      </xdr:nvCxnSpPr>
      <xdr:spPr>
        <a:xfrm>
          <a:off x="13004800" y="26035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119743</xdr:rowOff>
    </xdr:from>
    <xdr:to>
      <xdr:col>69</xdr:col>
      <xdr:colOff>142875</xdr:colOff>
      <xdr:row>15</xdr:row>
      <xdr:rowOff>49893</xdr:rowOff>
    </xdr:to>
    <xdr:sp macro="" textlink="">
      <xdr:nvSpPr>
        <xdr:cNvPr id="139" name="フローチャート: 判断 138"/>
        <xdr:cNvSpPr/>
      </xdr:nvSpPr>
      <xdr:spPr>
        <a:xfrm>
          <a:off x="13843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60070</xdr:rowOff>
    </xdr:from>
    <xdr:ext cx="762000" cy="259045"/>
    <xdr:sp macro="" textlink="">
      <xdr:nvSpPr>
        <xdr:cNvPr id="140" name="テキスト ボックス 139"/>
        <xdr:cNvSpPr txBox="1"/>
      </xdr:nvSpPr>
      <xdr:spPr>
        <a:xfrm>
          <a:off x="13512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41" name="フローチャート: 判断 140"/>
        <xdr:cNvSpPr/>
      </xdr:nvSpPr>
      <xdr:spPr>
        <a:xfrm>
          <a:off x="12954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5641</xdr:rowOff>
    </xdr:from>
    <xdr:ext cx="762000" cy="259045"/>
    <xdr:sp macro="" textlink="">
      <xdr:nvSpPr>
        <xdr:cNvPr id="142" name="テキスト ボックス 141"/>
        <xdr:cNvSpPr txBox="1"/>
      </xdr:nvSpPr>
      <xdr:spPr>
        <a:xfrm>
          <a:off x="12623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35379</xdr:rowOff>
    </xdr:from>
    <xdr:to>
      <xdr:col>82</xdr:col>
      <xdr:colOff>158750</xdr:colOff>
      <xdr:row>15</xdr:row>
      <xdr:rowOff>136979</xdr:rowOff>
    </xdr:to>
    <xdr:sp macro="" textlink="">
      <xdr:nvSpPr>
        <xdr:cNvPr id="148" name="楕円 147"/>
        <xdr:cNvSpPr/>
      </xdr:nvSpPr>
      <xdr:spPr>
        <a:xfrm>
          <a:off x="164592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51906</xdr:rowOff>
    </xdr:from>
    <xdr:ext cx="762000" cy="259045"/>
    <xdr:sp macro="" textlink="">
      <xdr:nvSpPr>
        <xdr:cNvPr id="149" name="物件費該当値テキスト"/>
        <xdr:cNvSpPr txBox="1"/>
      </xdr:nvSpPr>
      <xdr:spPr>
        <a:xfrm>
          <a:off x="165989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24493</xdr:rowOff>
    </xdr:from>
    <xdr:to>
      <xdr:col>78</xdr:col>
      <xdr:colOff>120650</xdr:colOff>
      <xdr:row>15</xdr:row>
      <xdr:rowOff>126093</xdr:rowOff>
    </xdr:to>
    <xdr:sp macro="" textlink="">
      <xdr:nvSpPr>
        <xdr:cNvPr id="150" name="楕円 149"/>
        <xdr:cNvSpPr/>
      </xdr:nvSpPr>
      <xdr:spPr>
        <a:xfrm>
          <a:off x="15621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136270</xdr:rowOff>
    </xdr:from>
    <xdr:ext cx="736600" cy="259045"/>
    <xdr:sp macro="" textlink="">
      <xdr:nvSpPr>
        <xdr:cNvPr id="151" name="テキスト ボックス 150"/>
        <xdr:cNvSpPr txBox="1"/>
      </xdr:nvSpPr>
      <xdr:spPr>
        <a:xfrm>
          <a:off x="15290800" y="2365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163286</xdr:rowOff>
    </xdr:from>
    <xdr:to>
      <xdr:col>74</xdr:col>
      <xdr:colOff>31750</xdr:colOff>
      <xdr:row>15</xdr:row>
      <xdr:rowOff>93436</xdr:rowOff>
    </xdr:to>
    <xdr:sp macro="" textlink="">
      <xdr:nvSpPr>
        <xdr:cNvPr id="152" name="楕円 151"/>
        <xdr:cNvSpPr/>
      </xdr:nvSpPr>
      <xdr:spPr>
        <a:xfrm>
          <a:off x="14732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78213</xdr:rowOff>
    </xdr:from>
    <xdr:ext cx="762000" cy="259045"/>
    <xdr:sp macro="" textlink="">
      <xdr:nvSpPr>
        <xdr:cNvPr id="153" name="テキスト ボックス 152"/>
        <xdr:cNvSpPr txBox="1"/>
      </xdr:nvSpPr>
      <xdr:spPr>
        <a:xfrm>
          <a:off x="14401800" y="264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163286</xdr:rowOff>
    </xdr:from>
    <xdr:to>
      <xdr:col>69</xdr:col>
      <xdr:colOff>142875</xdr:colOff>
      <xdr:row>15</xdr:row>
      <xdr:rowOff>93436</xdr:rowOff>
    </xdr:to>
    <xdr:sp macro="" textlink="">
      <xdr:nvSpPr>
        <xdr:cNvPr id="154" name="楕円 153"/>
        <xdr:cNvSpPr/>
      </xdr:nvSpPr>
      <xdr:spPr>
        <a:xfrm>
          <a:off x="13843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78213</xdr:rowOff>
    </xdr:from>
    <xdr:ext cx="762000" cy="259045"/>
    <xdr:sp macro="" textlink="">
      <xdr:nvSpPr>
        <xdr:cNvPr id="155" name="テキスト ボックス 154"/>
        <xdr:cNvSpPr txBox="1"/>
      </xdr:nvSpPr>
      <xdr:spPr>
        <a:xfrm>
          <a:off x="13512800" y="264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6" name="楕円 155"/>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67327</xdr:rowOff>
    </xdr:from>
    <xdr:ext cx="762000" cy="259045"/>
    <xdr:sp macro="" textlink="">
      <xdr:nvSpPr>
        <xdr:cNvPr id="157" name="テキスト ボックス 156"/>
        <xdr:cNvSpPr txBox="1"/>
      </xdr:nvSpPr>
      <xdr:spPr>
        <a:xfrm>
          <a:off x="12623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扶助費に係る経常収支比率は類似団体平均を上回っており、前年度より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ポイントの悪化となった。要因としては、主に障害者自立支援給付に係る経常特定財源である国県支出金が、前年比△</a:t>
          </a:r>
          <a:r>
            <a:rPr kumimoji="1" lang="en-US" altLang="ja-JP" sz="1300">
              <a:latin typeface="ＭＳ Ｐゴシック" panose="020B0600070205080204" pitchFamily="50" charset="-128"/>
              <a:ea typeface="ＭＳ Ｐゴシック" panose="020B0600070205080204" pitchFamily="50" charset="-128"/>
            </a:rPr>
            <a:t>188,739</a:t>
          </a:r>
          <a:r>
            <a:rPr kumimoji="1" lang="ja-JP" altLang="en-US" sz="1300">
              <a:latin typeface="ＭＳ Ｐゴシック" panose="020B0600070205080204" pitchFamily="50" charset="-128"/>
              <a:ea typeface="ＭＳ Ｐゴシック" panose="020B0600070205080204" pitchFamily="50" charset="-128"/>
            </a:rPr>
            <a:t>千円と減少したことが挙げられる。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今後も、障害者自立支援事業や子ども子育て関連施策の動向について注視していく。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25400</xdr:rowOff>
    </xdr:from>
    <xdr:to>
      <xdr:col>24</xdr:col>
      <xdr:colOff>25400</xdr:colOff>
      <xdr:row>59</xdr:row>
      <xdr:rowOff>69850</xdr:rowOff>
    </xdr:to>
    <xdr:cxnSp macro="">
      <xdr:nvCxnSpPr>
        <xdr:cNvPr id="190" name="直線コネクタ 189"/>
        <xdr:cNvCxnSpPr/>
      </xdr:nvCxnSpPr>
      <xdr:spPr>
        <a:xfrm>
          <a:off x="3987800" y="99695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95250</xdr:rowOff>
    </xdr:from>
    <xdr:to>
      <xdr:col>19</xdr:col>
      <xdr:colOff>187325</xdr:colOff>
      <xdr:row>58</xdr:row>
      <xdr:rowOff>25400</xdr:rowOff>
    </xdr:to>
    <xdr:cxnSp macro="">
      <xdr:nvCxnSpPr>
        <xdr:cNvPr id="193" name="直線コネクタ 192"/>
        <xdr:cNvCxnSpPr/>
      </xdr:nvCxnSpPr>
      <xdr:spPr>
        <a:xfrm>
          <a:off x="3098800" y="9867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82550</xdr:rowOff>
    </xdr:from>
    <xdr:to>
      <xdr:col>15</xdr:col>
      <xdr:colOff>98425</xdr:colOff>
      <xdr:row>57</xdr:row>
      <xdr:rowOff>95250</xdr:rowOff>
    </xdr:to>
    <xdr:cxnSp macro="">
      <xdr:nvCxnSpPr>
        <xdr:cNvPr id="196" name="直線コネクタ 195"/>
        <xdr:cNvCxnSpPr/>
      </xdr:nvCxnSpPr>
      <xdr:spPr>
        <a:xfrm>
          <a:off x="2209800" y="9855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7" name="フローチャート: 判断 196"/>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8" name="テキスト ボックス 197"/>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82550</xdr:rowOff>
    </xdr:from>
    <xdr:to>
      <xdr:col>11</xdr:col>
      <xdr:colOff>9525</xdr:colOff>
      <xdr:row>57</xdr:row>
      <xdr:rowOff>82550</xdr:rowOff>
    </xdr:to>
    <xdr:cxnSp macro="">
      <xdr:nvCxnSpPr>
        <xdr:cNvPr id="199" name="直線コネクタ 198"/>
        <xdr:cNvCxnSpPr/>
      </xdr:nvCxnSpPr>
      <xdr:spPr>
        <a:xfrm>
          <a:off x="1320800" y="9855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63500</xdr:rowOff>
    </xdr:from>
    <xdr:to>
      <xdr:col>11</xdr:col>
      <xdr:colOff>60325</xdr:colOff>
      <xdr:row>56</xdr:row>
      <xdr:rowOff>165100</xdr:rowOff>
    </xdr:to>
    <xdr:sp macro="" textlink="">
      <xdr:nvSpPr>
        <xdr:cNvPr id="200" name="フローチャート: 判断 199"/>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3827</xdr:rowOff>
    </xdr:from>
    <xdr:ext cx="762000" cy="259045"/>
    <xdr:sp macro="" textlink="">
      <xdr:nvSpPr>
        <xdr:cNvPr id="201" name="テキスト ボックス 200"/>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03" name="テキスト ボックス 202"/>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19050</xdr:rowOff>
    </xdr:from>
    <xdr:to>
      <xdr:col>24</xdr:col>
      <xdr:colOff>76200</xdr:colOff>
      <xdr:row>59</xdr:row>
      <xdr:rowOff>120650</xdr:rowOff>
    </xdr:to>
    <xdr:sp macro="" textlink="">
      <xdr:nvSpPr>
        <xdr:cNvPr id="209" name="楕円 208"/>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162577</xdr:rowOff>
    </xdr:from>
    <xdr:ext cx="762000" cy="259045"/>
    <xdr:sp macro="" textlink="">
      <xdr:nvSpPr>
        <xdr:cNvPr id="210" name="扶助費該当値テキスト"/>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146050</xdr:rowOff>
    </xdr:from>
    <xdr:to>
      <xdr:col>20</xdr:col>
      <xdr:colOff>38100</xdr:colOff>
      <xdr:row>58</xdr:row>
      <xdr:rowOff>76200</xdr:rowOff>
    </xdr:to>
    <xdr:sp macro="" textlink="">
      <xdr:nvSpPr>
        <xdr:cNvPr id="211" name="楕円 210"/>
        <xdr:cNvSpPr/>
      </xdr:nvSpPr>
      <xdr:spPr>
        <a:xfrm>
          <a:off x="3937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60977</xdr:rowOff>
    </xdr:from>
    <xdr:ext cx="736600" cy="259045"/>
    <xdr:sp macro="" textlink="">
      <xdr:nvSpPr>
        <xdr:cNvPr id="212" name="テキスト ボックス 211"/>
        <xdr:cNvSpPr txBox="1"/>
      </xdr:nvSpPr>
      <xdr:spPr>
        <a:xfrm>
          <a:off x="3606800" y="1000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44450</xdr:rowOff>
    </xdr:from>
    <xdr:to>
      <xdr:col>15</xdr:col>
      <xdr:colOff>149225</xdr:colOff>
      <xdr:row>57</xdr:row>
      <xdr:rowOff>146050</xdr:rowOff>
    </xdr:to>
    <xdr:sp macro="" textlink="">
      <xdr:nvSpPr>
        <xdr:cNvPr id="213" name="楕円 212"/>
        <xdr:cNvSpPr/>
      </xdr:nvSpPr>
      <xdr:spPr>
        <a:xfrm>
          <a:off x="3048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214" name="テキスト ボックス 213"/>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31750</xdr:rowOff>
    </xdr:from>
    <xdr:to>
      <xdr:col>11</xdr:col>
      <xdr:colOff>60325</xdr:colOff>
      <xdr:row>57</xdr:row>
      <xdr:rowOff>133350</xdr:rowOff>
    </xdr:to>
    <xdr:sp macro="" textlink="">
      <xdr:nvSpPr>
        <xdr:cNvPr id="215" name="楕円 214"/>
        <xdr:cNvSpPr/>
      </xdr:nvSpPr>
      <xdr:spPr>
        <a:xfrm>
          <a:off x="2159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216" name="テキスト ボックス 215"/>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17" name="楕円 216"/>
        <xdr:cNvSpPr/>
      </xdr:nvSpPr>
      <xdr:spPr>
        <a:xfrm>
          <a:off x="1270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18" name="テキスト ボックス 217"/>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その他における経常収支比率は、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ポイントの悪化となった。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繰出金の増加が主な要因であり、後期高齢者医療会計繰出金の増により、分子における経常一般財源が増加（</a:t>
          </a:r>
          <a:r>
            <a:rPr kumimoji="1" lang="en-US" altLang="ja-JP" sz="1300">
              <a:latin typeface="ＭＳ Ｐゴシック" panose="020B0600070205080204" pitchFamily="50" charset="-128"/>
              <a:ea typeface="ＭＳ Ｐゴシック" panose="020B0600070205080204" pitchFamily="50" charset="-128"/>
            </a:rPr>
            <a:t>+18,726</a:t>
          </a:r>
          <a:r>
            <a:rPr kumimoji="1" lang="ja-JP" altLang="en-US" sz="1300">
              <a:latin typeface="ＭＳ Ｐゴシック" panose="020B0600070205080204" pitchFamily="50" charset="-128"/>
              <a:ea typeface="ＭＳ Ｐゴシック" panose="020B0600070205080204" pitchFamily="50" charset="-128"/>
            </a:rPr>
            <a:t>千円）したことが挙げられる。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増加傾向にあるが、事業の選択と集中を進め、費用の抑制に努めていく。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111760</xdr:rowOff>
    </xdr:from>
    <xdr:to>
      <xdr:col>82</xdr:col>
      <xdr:colOff>107950</xdr:colOff>
      <xdr:row>58</xdr:row>
      <xdr:rowOff>134620</xdr:rowOff>
    </xdr:to>
    <xdr:cxnSp macro="">
      <xdr:nvCxnSpPr>
        <xdr:cNvPr id="251" name="直線コネクタ 250"/>
        <xdr:cNvCxnSpPr/>
      </xdr:nvCxnSpPr>
      <xdr:spPr>
        <a:xfrm>
          <a:off x="15671800" y="100558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88917</xdr:rowOff>
    </xdr:from>
    <xdr:ext cx="762000" cy="259045"/>
    <xdr:sp macro="" textlink="">
      <xdr:nvSpPr>
        <xdr:cNvPr id="252" name="その他平均値テキスト"/>
        <xdr:cNvSpPr txBox="1"/>
      </xdr:nvSpPr>
      <xdr:spPr>
        <a:xfrm>
          <a:off x="16598900" y="9690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88900</xdr:rowOff>
    </xdr:from>
    <xdr:to>
      <xdr:col>78</xdr:col>
      <xdr:colOff>69850</xdr:colOff>
      <xdr:row>58</xdr:row>
      <xdr:rowOff>111760</xdr:rowOff>
    </xdr:to>
    <xdr:cxnSp macro="">
      <xdr:nvCxnSpPr>
        <xdr:cNvPr id="254" name="直線コネクタ 253"/>
        <xdr:cNvCxnSpPr/>
      </xdr:nvCxnSpPr>
      <xdr:spPr>
        <a:xfrm>
          <a:off x="14782800" y="10033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43197</xdr:rowOff>
    </xdr:from>
    <xdr:ext cx="736600" cy="259045"/>
    <xdr:sp macro="" textlink="">
      <xdr:nvSpPr>
        <xdr:cNvPr id="256" name="テキスト ボックス 255"/>
        <xdr:cNvSpPr txBox="1"/>
      </xdr:nvSpPr>
      <xdr:spPr>
        <a:xfrm>
          <a:off x="15290800" y="964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66040</xdr:rowOff>
    </xdr:from>
    <xdr:to>
      <xdr:col>73</xdr:col>
      <xdr:colOff>180975</xdr:colOff>
      <xdr:row>58</xdr:row>
      <xdr:rowOff>88900</xdr:rowOff>
    </xdr:to>
    <xdr:cxnSp macro="">
      <xdr:nvCxnSpPr>
        <xdr:cNvPr id="257" name="直線コネクタ 256"/>
        <xdr:cNvCxnSpPr/>
      </xdr:nvCxnSpPr>
      <xdr:spPr>
        <a:xfrm>
          <a:off x="13893800" y="10010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59" name="テキスト ボックス 258"/>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66040</xdr:rowOff>
    </xdr:from>
    <xdr:to>
      <xdr:col>69</xdr:col>
      <xdr:colOff>92075</xdr:colOff>
      <xdr:row>58</xdr:row>
      <xdr:rowOff>66040</xdr:rowOff>
    </xdr:to>
    <xdr:cxnSp macro="">
      <xdr:nvCxnSpPr>
        <xdr:cNvPr id="260" name="直線コネクタ 259"/>
        <xdr:cNvCxnSpPr/>
      </xdr:nvCxnSpPr>
      <xdr:spPr>
        <a:xfrm>
          <a:off x="13004800" y="10010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61" name="フローチャート: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62" name="テキスト ボックス 261"/>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4" name="テキスト ボックス 263"/>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83820</xdr:rowOff>
    </xdr:from>
    <xdr:to>
      <xdr:col>82</xdr:col>
      <xdr:colOff>158750</xdr:colOff>
      <xdr:row>59</xdr:row>
      <xdr:rowOff>13970</xdr:rowOff>
    </xdr:to>
    <xdr:sp macro="" textlink="">
      <xdr:nvSpPr>
        <xdr:cNvPr id="270" name="楕円 269"/>
        <xdr:cNvSpPr/>
      </xdr:nvSpPr>
      <xdr:spPr>
        <a:xfrm>
          <a:off x="164592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55897</xdr:rowOff>
    </xdr:from>
    <xdr:ext cx="762000" cy="259045"/>
    <xdr:sp macro="" textlink="">
      <xdr:nvSpPr>
        <xdr:cNvPr id="271" name="その他該当値テキスト"/>
        <xdr:cNvSpPr txBox="1"/>
      </xdr:nvSpPr>
      <xdr:spPr>
        <a:xfrm>
          <a:off x="165989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60960</xdr:rowOff>
    </xdr:from>
    <xdr:to>
      <xdr:col>78</xdr:col>
      <xdr:colOff>120650</xdr:colOff>
      <xdr:row>58</xdr:row>
      <xdr:rowOff>162560</xdr:rowOff>
    </xdr:to>
    <xdr:sp macro="" textlink="">
      <xdr:nvSpPr>
        <xdr:cNvPr id="272" name="楕円 271"/>
        <xdr:cNvSpPr/>
      </xdr:nvSpPr>
      <xdr:spPr>
        <a:xfrm>
          <a:off x="15621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147337</xdr:rowOff>
    </xdr:from>
    <xdr:ext cx="736600" cy="259045"/>
    <xdr:sp macro="" textlink="">
      <xdr:nvSpPr>
        <xdr:cNvPr id="273" name="テキスト ボックス 272"/>
        <xdr:cNvSpPr txBox="1"/>
      </xdr:nvSpPr>
      <xdr:spPr>
        <a:xfrm>
          <a:off x="15290800" y="1009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38100</xdr:rowOff>
    </xdr:from>
    <xdr:to>
      <xdr:col>74</xdr:col>
      <xdr:colOff>31750</xdr:colOff>
      <xdr:row>58</xdr:row>
      <xdr:rowOff>139700</xdr:rowOff>
    </xdr:to>
    <xdr:sp macro="" textlink="">
      <xdr:nvSpPr>
        <xdr:cNvPr id="274" name="楕円 273"/>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75" name="テキスト ボックス 274"/>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xdr:rowOff>
    </xdr:from>
    <xdr:to>
      <xdr:col>69</xdr:col>
      <xdr:colOff>142875</xdr:colOff>
      <xdr:row>58</xdr:row>
      <xdr:rowOff>116840</xdr:rowOff>
    </xdr:to>
    <xdr:sp macro="" textlink="">
      <xdr:nvSpPr>
        <xdr:cNvPr id="276" name="楕円 275"/>
        <xdr:cNvSpPr/>
      </xdr:nvSpPr>
      <xdr:spPr>
        <a:xfrm>
          <a:off x="13843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101617</xdr:rowOff>
    </xdr:from>
    <xdr:ext cx="762000" cy="259045"/>
    <xdr:sp macro="" textlink="">
      <xdr:nvSpPr>
        <xdr:cNvPr id="277" name="テキスト ボックス 276"/>
        <xdr:cNvSpPr txBox="1"/>
      </xdr:nvSpPr>
      <xdr:spPr>
        <a:xfrm>
          <a:off x="13512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xdr:rowOff>
    </xdr:from>
    <xdr:to>
      <xdr:col>65</xdr:col>
      <xdr:colOff>53975</xdr:colOff>
      <xdr:row>58</xdr:row>
      <xdr:rowOff>116840</xdr:rowOff>
    </xdr:to>
    <xdr:sp macro="" textlink="">
      <xdr:nvSpPr>
        <xdr:cNvPr id="278" name="楕円 277"/>
        <xdr:cNvSpPr/>
      </xdr:nvSpPr>
      <xdr:spPr>
        <a:xfrm>
          <a:off x="12954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101617</xdr:rowOff>
    </xdr:from>
    <xdr:ext cx="762000" cy="259045"/>
    <xdr:sp macro="" textlink="">
      <xdr:nvSpPr>
        <xdr:cNvPr id="279" name="テキスト ボックス 278"/>
        <xdr:cNvSpPr txBox="1"/>
      </xdr:nvSpPr>
      <xdr:spPr>
        <a:xfrm>
          <a:off x="12623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補助費における経常収支比率は、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ポイントの悪化となった。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ごみ処理管理負担金の増加等により経常一般財源全体は増（</a:t>
          </a:r>
          <a:r>
            <a:rPr kumimoji="1" lang="en-US" altLang="ja-JP" sz="1300">
              <a:latin typeface="ＭＳ Ｐゴシック" panose="020B0600070205080204" pitchFamily="50" charset="-128"/>
              <a:ea typeface="ＭＳ Ｐゴシック" panose="020B0600070205080204" pitchFamily="50" charset="-128"/>
            </a:rPr>
            <a:t>+8,274</a:t>
          </a:r>
          <a:r>
            <a:rPr kumimoji="1" lang="ja-JP" altLang="en-US" sz="1300">
              <a:latin typeface="ＭＳ Ｐゴシック" panose="020B0600070205080204" pitchFamily="50" charset="-128"/>
              <a:ea typeface="ＭＳ Ｐゴシック" panose="020B0600070205080204" pitchFamily="50" charset="-128"/>
            </a:rPr>
            <a:t>千円）となり、また、教育・保育関係の国県負担金の減額等による経常特定財源全体の減（△</a:t>
          </a:r>
          <a:r>
            <a:rPr kumimoji="1" lang="en-US" altLang="ja-JP" sz="1300">
              <a:latin typeface="ＭＳ Ｐゴシック" panose="020B0600070205080204" pitchFamily="50" charset="-128"/>
              <a:ea typeface="ＭＳ Ｐゴシック" panose="020B0600070205080204" pitchFamily="50" charset="-128"/>
            </a:rPr>
            <a:t>29,408</a:t>
          </a:r>
          <a:r>
            <a:rPr kumimoji="1" lang="ja-JP" altLang="en-US" sz="1300">
              <a:latin typeface="ＭＳ Ｐゴシック" panose="020B0600070205080204" pitchFamily="50" charset="-128"/>
              <a:ea typeface="ＭＳ Ｐゴシック" panose="020B0600070205080204" pitchFamily="50" charset="-128"/>
            </a:rPr>
            <a:t>千円）が主な要因となった。</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85852</xdr:rowOff>
    </xdr:from>
    <xdr:to>
      <xdr:col>82</xdr:col>
      <xdr:colOff>107950</xdr:colOff>
      <xdr:row>34</xdr:row>
      <xdr:rowOff>90424</xdr:rowOff>
    </xdr:to>
    <xdr:cxnSp macro="">
      <xdr:nvCxnSpPr>
        <xdr:cNvPr id="309" name="直線コネクタ 308"/>
        <xdr:cNvCxnSpPr/>
      </xdr:nvCxnSpPr>
      <xdr:spPr>
        <a:xfrm>
          <a:off x="15671800" y="59151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85852</xdr:rowOff>
    </xdr:from>
    <xdr:to>
      <xdr:col>78</xdr:col>
      <xdr:colOff>69850</xdr:colOff>
      <xdr:row>34</xdr:row>
      <xdr:rowOff>94996</xdr:rowOff>
    </xdr:to>
    <xdr:cxnSp macro="">
      <xdr:nvCxnSpPr>
        <xdr:cNvPr id="312" name="直線コネクタ 311"/>
        <xdr:cNvCxnSpPr/>
      </xdr:nvCxnSpPr>
      <xdr:spPr>
        <a:xfrm flipV="1">
          <a:off x="14782800" y="59151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14" name="テキスト ボックス 313"/>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94996</xdr:rowOff>
    </xdr:from>
    <xdr:to>
      <xdr:col>73</xdr:col>
      <xdr:colOff>180975</xdr:colOff>
      <xdr:row>34</xdr:row>
      <xdr:rowOff>113284</xdr:rowOff>
    </xdr:to>
    <xdr:cxnSp macro="">
      <xdr:nvCxnSpPr>
        <xdr:cNvPr id="315" name="直線コネクタ 314"/>
        <xdr:cNvCxnSpPr/>
      </xdr:nvCxnSpPr>
      <xdr:spPr>
        <a:xfrm flipV="1">
          <a:off x="13893800" y="59242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6" name="フローチャート: 判断 315"/>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66565</xdr:rowOff>
    </xdr:from>
    <xdr:ext cx="762000" cy="259045"/>
    <xdr:sp macro="" textlink="">
      <xdr:nvSpPr>
        <xdr:cNvPr id="317" name="テキスト ボックス 316"/>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108712</xdr:rowOff>
    </xdr:from>
    <xdr:to>
      <xdr:col>69</xdr:col>
      <xdr:colOff>92075</xdr:colOff>
      <xdr:row>34</xdr:row>
      <xdr:rowOff>113284</xdr:rowOff>
    </xdr:to>
    <xdr:cxnSp macro="">
      <xdr:nvCxnSpPr>
        <xdr:cNvPr id="318" name="直線コネクタ 317"/>
        <xdr:cNvCxnSpPr/>
      </xdr:nvCxnSpPr>
      <xdr:spPr>
        <a:xfrm>
          <a:off x="13004800" y="59380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9" name="フローチャート: 判断 318"/>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0" name="テキスト ボックス 319"/>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1" name="フローチャート: 判断 320"/>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2" name="テキスト ボックス 321"/>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39624</xdr:rowOff>
    </xdr:from>
    <xdr:to>
      <xdr:col>82</xdr:col>
      <xdr:colOff>158750</xdr:colOff>
      <xdr:row>34</xdr:row>
      <xdr:rowOff>141224</xdr:rowOff>
    </xdr:to>
    <xdr:sp macro="" textlink="">
      <xdr:nvSpPr>
        <xdr:cNvPr id="328" name="楕円 327"/>
        <xdr:cNvSpPr/>
      </xdr:nvSpPr>
      <xdr:spPr>
        <a:xfrm>
          <a:off x="164592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119651</xdr:rowOff>
    </xdr:from>
    <xdr:ext cx="762000" cy="259045"/>
    <xdr:sp macro="" textlink="">
      <xdr:nvSpPr>
        <xdr:cNvPr id="329" name="補助費等該当値テキスト"/>
        <xdr:cNvSpPr txBox="1"/>
      </xdr:nvSpPr>
      <xdr:spPr>
        <a:xfrm>
          <a:off x="16598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35052</xdr:rowOff>
    </xdr:from>
    <xdr:to>
      <xdr:col>78</xdr:col>
      <xdr:colOff>120650</xdr:colOff>
      <xdr:row>34</xdr:row>
      <xdr:rowOff>136652</xdr:rowOff>
    </xdr:to>
    <xdr:sp macro="" textlink="">
      <xdr:nvSpPr>
        <xdr:cNvPr id="330" name="楕円 329"/>
        <xdr:cNvSpPr/>
      </xdr:nvSpPr>
      <xdr:spPr>
        <a:xfrm>
          <a:off x="15621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146829</xdr:rowOff>
    </xdr:from>
    <xdr:ext cx="736600" cy="259045"/>
    <xdr:sp macro="" textlink="">
      <xdr:nvSpPr>
        <xdr:cNvPr id="331" name="テキスト ボックス 330"/>
        <xdr:cNvSpPr txBox="1"/>
      </xdr:nvSpPr>
      <xdr:spPr>
        <a:xfrm>
          <a:off x="15290800" y="563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44196</xdr:rowOff>
    </xdr:from>
    <xdr:to>
      <xdr:col>74</xdr:col>
      <xdr:colOff>31750</xdr:colOff>
      <xdr:row>34</xdr:row>
      <xdr:rowOff>145796</xdr:rowOff>
    </xdr:to>
    <xdr:sp macro="" textlink="">
      <xdr:nvSpPr>
        <xdr:cNvPr id="332" name="楕円 331"/>
        <xdr:cNvSpPr/>
      </xdr:nvSpPr>
      <xdr:spPr>
        <a:xfrm>
          <a:off x="14732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155973</xdr:rowOff>
    </xdr:from>
    <xdr:ext cx="762000" cy="259045"/>
    <xdr:sp macro="" textlink="">
      <xdr:nvSpPr>
        <xdr:cNvPr id="333" name="テキスト ボックス 332"/>
        <xdr:cNvSpPr txBox="1"/>
      </xdr:nvSpPr>
      <xdr:spPr>
        <a:xfrm>
          <a:off x="14401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62484</xdr:rowOff>
    </xdr:from>
    <xdr:to>
      <xdr:col>69</xdr:col>
      <xdr:colOff>142875</xdr:colOff>
      <xdr:row>34</xdr:row>
      <xdr:rowOff>164084</xdr:rowOff>
    </xdr:to>
    <xdr:sp macro="" textlink="">
      <xdr:nvSpPr>
        <xdr:cNvPr id="334" name="楕円 333"/>
        <xdr:cNvSpPr/>
      </xdr:nvSpPr>
      <xdr:spPr>
        <a:xfrm>
          <a:off x="13843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2811</xdr:rowOff>
    </xdr:from>
    <xdr:ext cx="762000" cy="259045"/>
    <xdr:sp macro="" textlink="">
      <xdr:nvSpPr>
        <xdr:cNvPr id="335" name="テキスト ボックス 334"/>
        <xdr:cNvSpPr txBox="1"/>
      </xdr:nvSpPr>
      <xdr:spPr>
        <a:xfrm>
          <a:off x="13512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57912</xdr:rowOff>
    </xdr:from>
    <xdr:to>
      <xdr:col>65</xdr:col>
      <xdr:colOff>53975</xdr:colOff>
      <xdr:row>34</xdr:row>
      <xdr:rowOff>159512</xdr:rowOff>
    </xdr:to>
    <xdr:sp macro="" textlink="">
      <xdr:nvSpPr>
        <xdr:cNvPr id="336" name="楕円 335"/>
        <xdr:cNvSpPr/>
      </xdr:nvSpPr>
      <xdr:spPr>
        <a:xfrm>
          <a:off x="12954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169689</xdr:rowOff>
    </xdr:from>
    <xdr:ext cx="762000" cy="259045"/>
    <xdr:sp macro="" textlink="">
      <xdr:nvSpPr>
        <xdr:cNvPr id="337" name="テキスト ボックス 336"/>
        <xdr:cNvSpPr txBox="1"/>
      </xdr:nvSpPr>
      <xdr:spPr>
        <a:xfrm>
          <a:off x="12623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公債費における経常収支比率は、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ポイントの悪化となった。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年度過疎対策事業債や平成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年度臨時財政対策債の償還開始等による増により、分子における経常一般財源が増加したことが要因として挙げられる。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今後も、後年の財政負担を増加させないよう計画的な借入に十分留意する。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149861</xdr:rowOff>
    </xdr:from>
    <xdr:to>
      <xdr:col>24</xdr:col>
      <xdr:colOff>25400</xdr:colOff>
      <xdr:row>79</xdr:row>
      <xdr:rowOff>85089</xdr:rowOff>
    </xdr:to>
    <xdr:cxnSp macro="">
      <xdr:nvCxnSpPr>
        <xdr:cNvPr id="370" name="直線コネクタ 369"/>
        <xdr:cNvCxnSpPr/>
      </xdr:nvCxnSpPr>
      <xdr:spPr>
        <a:xfrm>
          <a:off x="3987800" y="13522961"/>
          <a:ext cx="8382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1287</xdr:rowOff>
    </xdr:from>
    <xdr:ext cx="762000" cy="259045"/>
    <xdr:sp macro="" textlink="">
      <xdr:nvSpPr>
        <xdr:cNvPr id="371" name="公債費平均値テキスト"/>
        <xdr:cNvSpPr txBox="1"/>
      </xdr:nvSpPr>
      <xdr:spPr>
        <a:xfrm>
          <a:off x="4914900" y="1286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149861</xdr:rowOff>
    </xdr:from>
    <xdr:to>
      <xdr:col>19</xdr:col>
      <xdr:colOff>187325</xdr:colOff>
      <xdr:row>78</xdr:row>
      <xdr:rowOff>157480</xdr:rowOff>
    </xdr:to>
    <xdr:cxnSp macro="">
      <xdr:nvCxnSpPr>
        <xdr:cNvPr id="373" name="直線コネクタ 372"/>
        <xdr:cNvCxnSpPr/>
      </xdr:nvCxnSpPr>
      <xdr:spPr>
        <a:xfrm flipV="1">
          <a:off x="3098800" y="135229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75" name="テキスト ボックス 374"/>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157480</xdr:rowOff>
    </xdr:from>
    <xdr:to>
      <xdr:col>15</xdr:col>
      <xdr:colOff>98425</xdr:colOff>
      <xdr:row>79</xdr:row>
      <xdr:rowOff>39370</xdr:rowOff>
    </xdr:to>
    <xdr:cxnSp macro="">
      <xdr:nvCxnSpPr>
        <xdr:cNvPr id="376" name="直線コネクタ 375"/>
        <xdr:cNvCxnSpPr/>
      </xdr:nvCxnSpPr>
      <xdr:spPr>
        <a:xfrm flipV="1">
          <a:off x="2209800" y="13530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152400</xdr:rowOff>
    </xdr:from>
    <xdr:to>
      <xdr:col>15</xdr:col>
      <xdr:colOff>149225</xdr:colOff>
      <xdr:row>77</xdr:row>
      <xdr:rowOff>82550</xdr:rowOff>
    </xdr:to>
    <xdr:sp macro="" textlink="">
      <xdr:nvSpPr>
        <xdr:cNvPr id="377" name="フローチャート: 判断 376"/>
        <xdr:cNvSpPr/>
      </xdr:nvSpPr>
      <xdr:spPr>
        <a:xfrm>
          <a:off x="3048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92727</xdr:rowOff>
    </xdr:from>
    <xdr:ext cx="762000" cy="259045"/>
    <xdr:sp macro="" textlink="">
      <xdr:nvSpPr>
        <xdr:cNvPr id="378" name="テキスト ボックス 377"/>
        <xdr:cNvSpPr txBox="1"/>
      </xdr:nvSpPr>
      <xdr:spPr>
        <a:xfrm>
          <a:off x="2717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24130</xdr:rowOff>
    </xdr:from>
    <xdr:to>
      <xdr:col>11</xdr:col>
      <xdr:colOff>9525</xdr:colOff>
      <xdr:row>79</xdr:row>
      <xdr:rowOff>39370</xdr:rowOff>
    </xdr:to>
    <xdr:cxnSp macro="">
      <xdr:nvCxnSpPr>
        <xdr:cNvPr id="379" name="直線コネクタ 378"/>
        <xdr:cNvCxnSpPr/>
      </xdr:nvCxnSpPr>
      <xdr:spPr>
        <a:xfrm>
          <a:off x="1320800" y="13568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80" name="フローチャート: 判断 379"/>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81" name="テキスト ボックス 380"/>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2" name="フローチャート: 判断 381"/>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383" name="テキスト ボックス 382"/>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34289</xdr:rowOff>
    </xdr:from>
    <xdr:to>
      <xdr:col>24</xdr:col>
      <xdr:colOff>76200</xdr:colOff>
      <xdr:row>79</xdr:row>
      <xdr:rowOff>135889</xdr:rowOff>
    </xdr:to>
    <xdr:sp macro="" textlink="">
      <xdr:nvSpPr>
        <xdr:cNvPr id="389" name="楕円 388"/>
        <xdr:cNvSpPr/>
      </xdr:nvSpPr>
      <xdr:spPr>
        <a:xfrm>
          <a:off x="47752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6366</xdr:rowOff>
    </xdr:from>
    <xdr:ext cx="762000" cy="259045"/>
    <xdr:sp macro="" textlink="">
      <xdr:nvSpPr>
        <xdr:cNvPr id="390" name="公債費該当値テキスト"/>
        <xdr:cNvSpPr txBox="1"/>
      </xdr:nvSpPr>
      <xdr:spPr>
        <a:xfrm>
          <a:off x="49149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99061</xdr:rowOff>
    </xdr:from>
    <xdr:to>
      <xdr:col>20</xdr:col>
      <xdr:colOff>38100</xdr:colOff>
      <xdr:row>79</xdr:row>
      <xdr:rowOff>29211</xdr:rowOff>
    </xdr:to>
    <xdr:sp macro="" textlink="">
      <xdr:nvSpPr>
        <xdr:cNvPr id="391" name="楕円 390"/>
        <xdr:cNvSpPr/>
      </xdr:nvSpPr>
      <xdr:spPr>
        <a:xfrm>
          <a:off x="3937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13988</xdr:rowOff>
    </xdr:from>
    <xdr:ext cx="736600" cy="259045"/>
    <xdr:sp macro="" textlink="">
      <xdr:nvSpPr>
        <xdr:cNvPr id="392" name="テキスト ボックス 391"/>
        <xdr:cNvSpPr txBox="1"/>
      </xdr:nvSpPr>
      <xdr:spPr>
        <a:xfrm>
          <a:off x="3606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106680</xdr:rowOff>
    </xdr:from>
    <xdr:to>
      <xdr:col>15</xdr:col>
      <xdr:colOff>149225</xdr:colOff>
      <xdr:row>79</xdr:row>
      <xdr:rowOff>36830</xdr:rowOff>
    </xdr:to>
    <xdr:sp macro="" textlink="">
      <xdr:nvSpPr>
        <xdr:cNvPr id="393" name="楕円 392"/>
        <xdr:cNvSpPr/>
      </xdr:nvSpPr>
      <xdr:spPr>
        <a:xfrm>
          <a:off x="3048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21607</xdr:rowOff>
    </xdr:from>
    <xdr:ext cx="762000" cy="259045"/>
    <xdr:sp macro="" textlink="">
      <xdr:nvSpPr>
        <xdr:cNvPr id="394" name="テキスト ボックス 393"/>
        <xdr:cNvSpPr txBox="1"/>
      </xdr:nvSpPr>
      <xdr:spPr>
        <a:xfrm>
          <a:off x="2717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160020</xdr:rowOff>
    </xdr:from>
    <xdr:to>
      <xdr:col>11</xdr:col>
      <xdr:colOff>60325</xdr:colOff>
      <xdr:row>79</xdr:row>
      <xdr:rowOff>90170</xdr:rowOff>
    </xdr:to>
    <xdr:sp macro="" textlink="">
      <xdr:nvSpPr>
        <xdr:cNvPr id="395" name="楕円 394"/>
        <xdr:cNvSpPr/>
      </xdr:nvSpPr>
      <xdr:spPr>
        <a:xfrm>
          <a:off x="2159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74947</xdr:rowOff>
    </xdr:from>
    <xdr:ext cx="762000" cy="259045"/>
    <xdr:sp macro="" textlink="">
      <xdr:nvSpPr>
        <xdr:cNvPr id="396" name="テキスト ボックス 395"/>
        <xdr:cNvSpPr txBox="1"/>
      </xdr:nvSpPr>
      <xdr:spPr>
        <a:xfrm>
          <a:off x="1828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144780</xdr:rowOff>
    </xdr:from>
    <xdr:to>
      <xdr:col>6</xdr:col>
      <xdr:colOff>171450</xdr:colOff>
      <xdr:row>79</xdr:row>
      <xdr:rowOff>74930</xdr:rowOff>
    </xdr:to>
    <xdr:sp macro="" textlink="">
      <xdr:nvSpPr>
        <xdr:cNvPr id="397" name="楕円 396"/>
        <xdr:cNvSpPr/>
      </xdr:nvSpPr>
      <xdr:spPr>
        <a:xfrm>
          <a:off x="1270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59707</xdr:rowOff>
    </xdr:from>
    <xdr:ext cx="762000" cy="259045"/>
    <xdr:sp macro="" textlink="">
      <xdr:nvSpPr>
        <xdr:cNvPr id="398" name="テキスト ボックス 397"/>
        <xdr:cNvSpPr txBox="1"/>
      </xdr:nvSpPr>
      <xdr:spPr>
        <a:xfrm>
          <a:off x="939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人件費において、退職手当の減による経常収支比率の改善がみられたものの、扶助費において、経常特定財源である国県支出金の減額の影響等による悪化があるなど、公債費以外の全体としては、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ポイントの悪化となった。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類似団体の平均値を上回っているものの、今後も経費の節減及び事業の適正化に努めていく。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53848</xdr:rowOff>
    </xdr:from>
    <xdr:to>
      <xdr:col>82</xdr:col>
      <xdr:colOff>107950</xdr:colOff>
      <xdr:row>76</xdr:row>
      <xdr:rowOff>108713</xdr:rowOff>
    </xdr:to>
    <xdr:cxnSp macro="">
      <xdr:nvCxnSpPr>
        <xdr:cNvPr id="429" name="直線コネクタ 428"/>
        <xdr:cNvCxnSpPr/>
      </xdr:nvCxnSpPr>
      <xdr:spPr>
        <a:xfrm>
          <a:off x="15671800" y="13084048"/>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0"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124714</xdr:rowOff>
    </xdr:from>
    <xdr:to>
      <xdr:col>78</xdr:col>
      <xdr:colOff>69850</xdr:colOff>
      <xdr:row>76</xdr:row>
      <xdr:rowOff>53848</xdr:rowOff>
    </xdr:to>
    <xdr:cxnSp macro="">
      <xdr:nvCxnSpPr>
        <xdr:cNvPr id="432" name="直線コネクタ 431"/>
        <xdr:cNvCxnSpPr/>
      </xdr:nvCxnSpPr>
      <xdr:spPr>
        <a:xfrm>
          <a:off x="14782800" y="1298346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34" name="テキスト ボックス 433"/>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101854</xdr:rowOff>
    </xdr:from>
    <xdr:to>
      <xdr:col>73</xdr:col>
      <xdr:colOff>180975</xdr:colOff>
      <xdr:row>75</xdr:row>
      <xdr:rowOff>124714</xdr:rowOff>
    </xdr:to>
    <xdr:cxnSp macro="">
      <xdr:nvCxnSpPr>
        <xdr:cNvPr id="435" name="直線コネクタ 434"/>
        <xdr:cNvCxnSpPr/>
      </xdr:nvCxnSpPr>
      <xdr:spPr>
        <a:xfrm>
          <a:off x="13893800" y="129606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105918</xdr:rowOff>
    </xdr:from>
    <xdr:to>
      <xdr:col>74</xdr:col>
      <xdr:colOff>31750</xdr:colOff>
      <xdr:row>76</xdr:row>
      <xdr:rowOff>36069</xdr:rowOff>
    </xdr:to>
    <xdr:sp macro="" textlink="">
      <xdr:nvSpPr>
        <xdr:cNvPr id="436" name="フローチャート: 判断 435"/>
        <xdr:cNvSpPr/>
      </xdr:nvSpPr>
      <xdr:spPr>
        <a:xfrm>
          <a:off x="14732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20845</xdr:rowOff>
    </xdr:from>
    <xdr:ext cx="762000" cy="259045"/>
    <xdr:sp macro="" textlink="">
      <xdr:nvSpPr>
        <xdr:cNvPr id="437" name="テキスト ボックス 436"/>
        <xdr:cNvSpPr txBox="1"/>
      </xdr:nvSpPr>
      <xdr:spPr>
        <a:xfrm>
          <a:off x="14401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92710</xdr:rowOff>
    </xdr:from>
    <xdr:to>
      <xdr:col>69</xdr:col>
      <xdr:colOff>92075</xdr:colOff>
      <xdr:row>75</xdr:row>
      <xdr:rowOff>101854</xdr:rowOff>
    </xdr:to>
    <xdr:cxnSp macro="">
      <xdr:nvCxnSpPr>
        <xdr:cNvPr id="438" name="直線コネクタ 437"/>
        <xdr:cNvCxnSpPr/>
      </xdr:nvCxnSpPr>
      <xdr:spPr>
        <a:xfrm>
          <a:off x="13004800" y="129514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39" name="フローチャート: 判断 438"/>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40" name="テキスト ボックス 439"/>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1" name="フローチャート: 判断 440"/>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169435</xdr:rowOff>
    </xdr:from>
    <xdr:ext cx="762000" cy="259045"/>
    <xdr:sp macro="" textlink="">
      <xdr:nvSpPr>
        <xdr:cNvPr id="442" name="テキスト ボックス 441"/>
        <xdr:cNvSpPr txBox="1"/>
      </xdr:nvSpPr>
      <xdr:spPr>
        <a:xfrm>
          <a:off x="12623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57913</xdr:rowOff>
    </xdr:from>
    <xdr:to>
      <xdr:col>82</xdr:col>
      <xdr:colOff>158750</xdr:colOff>
      <xdr:row>76</xdr:row>
      <xdr:rowOff>159513</xdr:rowOff>
    </xdr:to>
    <xdr:sp macro="" textlink="">
      <xdr:nvSpPr>
        <xdr:cNvPr id="448" name="楕円 447"/>
        <xdr:cNvSpPr/>
      </xdr:nvSpPr>
      <xdr:spPr>
        <a:xfrm>
          <a:off x="16459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74439</xdr:rowOff>
    </xdr:from>
    <xdr:ext cx="762000" cy="259045"/>
    <xdr:sp macro="" textlink="">
      <xdr:nvSpPr>
        <xdr:cNvPr id="449" name="公債費以外該当値テキスト"/>
        <xdr:cNvSpPr txBox="1"/>
      </xdr:nvSpPr>
      <xdr:spPr>
        <a:xfrm>
          <a:off x="16598900" y="1293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xdr:rowOff>
    </xdr:from>
    <xdr:to>
      <xdr:col>78</xdr:col>
      <xdr:colOff>120650</xdr:colOff>
      <xdr:row>76</xdr:row>
      <xdr:rowOff>104648</xdr:rowOff>
    </xdr:to>
    <xdr:sp macro="" textlink="">
      <xdr:nvSpPr>
        <xdr:cNvPr id="450" name="楕円 449"/>
        <xdr:cNvSpPr/>
      </xdr:nvSpPr>
      <xdr:spPr>
        <a:xfrm>
          <a:off x="15621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114825</xdr:rowOff>
    </xdr:from>
    <xdr:ext cx="736600" cy="259045"/>
    <xdr:sp macro="" textlink="">
      <xdr:nvSpPr>
        <xdr:cNvPr id="451" name="テキスト ボックス 450"/>
        <xdr:cNvSpPr txBox="1"/>
      </xdr:nvSpPr>
      <xdr:spPr>
        <a:xfrm>
          <a:off x="15290800" y="1280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73914</xdr:rowOff>
    </xdr:from>
    <xdr:to>
      <xdr:col>74</xdr:col>
      <xdr:colOff>31750</xdr:colOff>
      <xdr:row>76</xdr:row>
      <xdr:rowOff>4065</xdr:rowOff>
    </xdr:to>
    <xdr:sp macro="" textlink="">
      <xdr:nvSpPr>
        <xdr:cNvPr id="452" name="楕円 451"/>
        <xdr:cNvSpPr/>
      </xdr:nvSpPr>
      <xdr:spPr>
        <a:xfrm>
          <a:off x="14732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14241</xdr:rowOff>
    </xdr:from>
    <xdr:ext cx="762000" cy="259045"/>
    <xdr:sp macro="" textlink="">
      <xdr:nvSpPr>
        <xdr:cNvPr id="453" name="テキスト ボックス 452"/>
        <xdr:cNvSpPr txBox="1"/>
      </xdr:nvSpPr>
      <xdr:spPr>
        <a:xfrm>
          <a:off x="14401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51054</xdr:rowOff>
    </xdr:from>
    <xdr:to>
      <xdr:col>69</xdr:col>
      <xdr:colOff>142875</xdr:colOff>
      <xdr:row>75</xdr:row>
      <xdr:rowOff>152654</xdr:rowOff>
    </xdr:to>
    <xdr:sp macro="" textlink="">
      <xdr:nvSpPr>
        <xdr:cNvPr id="454" name="楕円 453"/>
        <xdr:cNvSpPr/>
      </xdr:nvSpPr>
      <xdr:spPr>
        <a:xfrm>
          <a:off x="13843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162831</xdr:rowOff>
    </xdr:from>
    <xdr:ext cx="762000" cy="259045"/>
    <xdr:sp macro="" textlink="">
      <xdr:nvSpPr>
        <xdr:cNvPr id="455" name="テキスト ボックス 454"/>
        <xdr:cNvSpPr txBox="1"/>
      </xdr:nvSpPr>
      <xdr:spPr>
        <a:xfrm>
          <a:off x="13512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56" name="楕円 455"/>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57" name="テキスト ボックス 456"/>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64021</xdr:rowOff>
    </xdr:from>
    <xdr:to>
      <xdr:col>29</xdr:col>
      <xdr:colOff>127000</xdr:colOff>
      <xdr:row>15</xdr:row>
      <xdr:rowOff>100768</xdr:rowOff>
    </xdr:to>
    <xdr:cxnSp macro="">
      <xdr:nvCxnSpPr>
        <xdr:cNvPr id="50" name="直線コネクタ 49"/>
        <xdr:cNvCxnSpPr/>
      </xdr:nvCxnSpPr>
      <xdr:spPr bwMode="auto">
        <a:xfrm flipV="1">
          <a:off x="5003800" y="2683396"/>
          <a:ext cx="647700" cy="36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48798</xdr:rowOff>
    </xdr:from>
    <xdr:ext cx="762000" cy="259045"/>
    <xdr:sp macro="" textlink="">
      <xdr:nvSpPr>
        <xdr:cNvPr id="51" name="人口1人当たり決算額の推移平均値テキスト130"/>
        <xdr:cNvSpPr txBox="1"/>
      </xdr:nvSpPr>
      <xdr:spPr>
        <a:xfrm>
          <a:off x="5740400" y="2668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91300</xdr:rowOff>
    </xdr:from>
    <xdr:to>
      <xdr:col>26</xdr:col>
      <xdr:colOff>50800</xdr:colOff>
      <xdr:row>15</xdr:row>
      <xdr:rowOff>100768</xdr:rowOff>
    </xdr:to>
    <xdr:cxnSp macro="">
      <xdr:nvCxnSpPr>
        <xdr:cNvPr id="53" name="直線コネクタ 52"/>
        <xdr:cNvCxnSpPr/>
      </xdr:nvCxnSpPr>
      <xdr:spPr bwMode="auto">
        <a:xfrm>
          <a:off x="4305300" y="2710675"/>
          <a:ext cx="698500" cy="9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142613</xdr:rowOff>
    </xdr:from>
    <xdr:ext cx="736600" cy="259045"/>
    <xdr:sp macro="" textlink="">
      <xdr:nvSpPr>
        <xdr:cNvPr id="55" name="テキスト ボックス 54"/>
        <xdr:cNvSpPr txBox="1"/>
      </xdr:nvSpPr>
      <xdr:spPr>
        <a:xfrm>
          <a:off x="4622800" y="276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91300</xdr:rowOff>
    </xdr:from>
    <xdr:to>
      <xdr:col>22</xdr:col>
      <xdr:colOff>114300</xdr:colOff>
      <xdr:row>15</xdr:row>
      <xdr:rowOff>123304</xdr:rowOff>
    </xdr:to>
    <xdr:cxnSp macro="">
      <xdr:nvCxnSpPr>
        <xdr:cNvPr id="56" name="直線コネクタ 55"/>
        <xdr:cNvCxnSpPr/>
      </xdr:nvCxnSpPr>
      <xdr:spPr bwMode="auto">
        <a:xfrm flipV="1">
          <a:off x="3606800" y="2710675"/>
          <a:ext cx="698500" cy="32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13</xdr:row>
      <xdr:rowOff>49854</xdr:rowOff>
    </xdr:from>
    <xdr:to>
      <xdr:col>22</xdr:col>
      <xdr:colOff>165100</xdr:colOff>
      <xdr:row>13</xdr:row>
      <xdr:rowOff>151454</xdr:rowOff>
    </xdr:to>
    <xdr:sp macro="" textlink="">
      <xdr:nvSpPr>
        <xdr:cNvPr id="57" name="フローチャート: 判断 56"/>
        <xdr:cNvSpPr/>
      </xdr:nvSpPr>
      <xdr:spPr bwMode="auto">
        <a:xfrm>
          <a:off x="4254500" y="23263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161631</xdr:rowOff>
    </xdr:from>
    <xdr:ext cx="762000" cy="259045"/>
    <xdr:sp macro="" textlink="">
      <xdr:nvSpPr>
        <xdr:cNvPr id="58" name="テキスト ボックス 57"/>
        <xdr:cNvSpPr txBox="1"/>
      </xdr:nvSpPr>
      <xdr:spPr>
        <a:xfrm>
          <a:off x="3924300" y="209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123304</xdr:rowOff>
    </xdr:from>
    <xdr:to>
      <xdr:col>18</xdr:col>
      <xdr:colOff>177800</xdr:colOff>
      <xdr:row>16</xdr:row>
      <xdr:rowOff>19253</xdr:rowOff>
    </xdr:to>
    <xdr:cxnSp macro="">
      <xdr:nvCxnSpPr>
        <xdr:cNvPr id="59" name="直線コネクタ 58"/>
        <xdr:cNvCxnSpPr/>
      </xdr:nvCxnSpPr>
      <xdr:spPr bwMode="auto">
        <a:xfrm flipV="1">
          <a:off x="2908300" y="2742679"/>
          <a:ext cx="698500" cy="67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123768</xdr:rowOff>
    </xdr:from>
    <xdr:to>
      <xdr:col>19</xdr:col>
      <xdr:colOff>38100</xdr:colOff>
      <xdr:row>14</xdr:row>
      <xdr:rowOff>53918</xdr:rowOff>
    </xdr:to>
    <xdr:sp macro="" textlink="">
      <xdr:nvSpPr>
        <xdr:cNvPr id="60" name="フローチャート: 判断 59"/>
        <xdr:cNvSpPr/>
      </xdr:nvSpPr>
      <xdr:spPr bwMode="auto">
        <a:xfrm>
          <a:off x="3556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64095</xdr:rowOff>
    </xdr:from>
    <xdr:ext cx="762000" cy="259045"/>
    <xdr:sp macro="" textlink="">
      <xdr:nvSpPr>
        <xdr:cNvPr id="61" name="テキスト ボックス 60"/>
        <xdr:cNvSpPr txBox="1"/>
      </xdr:nvSpPr>
      <xdr:spPr>
        <a:xfrm>
          <a:off x="3225800" y="21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8992</xdr:rowOff>
    </xdr:from>
    <xdr:to>
      <xdr:col>15</xdr:col>
      <xdr:colOff>101600</xdr:colOff>
      <xdr:row>14</xdr:row>
      <xdr:rowOff>110592</xdr:rowOff>
    </xdr:to>
    <xdr:sp macro="" textlink="">
      <xdr:nvSpPr>
        <xdr:cNvPr id="62" name="フローチャート: 判断 61"/>
        <xdr:cNvSpPr/>
      </xdr:nvSpPr>
      <xdr:spPr bwMode="auto">
        <a:xfrm>
          <a:off x="2857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120769</xdr:rowOff>
    </xdr:from>
    <xdr:ext cx="762000" cy="259045"/>
    <xdr:sp macro="" textlink="">
      <xdr:nvSpPr>
        <xdr:cNvPr id="63" name="テキスト ボックス 62"/>
        <xdr:cNvSpPr txBox="1"/>
      </xdr:nvSpPr>
      <xdr:spPr>
        <a:xfrm>
          <a:off x="25273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13221</xdr:rowOff>
    </xdr:from>
    <xdr:to>
      <xdr:col>29</xdr:col>
      <xdr:colOff>177800</xdr:colOff>
      <xdr:row>15</xdr:row>
      <xdr:rowOff>114821</xdr:rowOff>
    </xdr:to>
    <xdr:sp macro="" textlink="">
      <xdr:nvSpPr>
        <xdr:cNvPr id="69" name="楕円 68"/>
        <xdr:cNvSpPr/>
      </xdr:nvSpPr>
      <xdr:spPr bwMode="auto">
        <a:xfrm>
          <a:off x="5600700" y="2632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29748</xdr:rowOff>
    </xdr:from>
    <xdr:ext cx="762000" cy="259045"/>
    <xdr:sp macro="" textlink="">
      <xdr:nvSpPr>
        <xdr:cNvPr id="70" name="人口1人当たり決算額の推移該当値テキスト130"/>
        <xdr:cNvSpPr txBox="1"/>
      </xdr:nvSpPr>
      <xdr:spPr>
        <a:xfrm>
          <a:off x="5740400" y="247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49968</xdr:rowOff>
    </xdr:from>
    <xdr:to>
      <xdr:col>26</xdr:col>
      <xdr:colOff>101600</xdr:colOff>
      <xdr:row>15</xdr:row>
      <xdr:rowOff>151568</xdr:rowOff>
    </xdr:to>
    <xdr:sp macro="" textlink="">
      <xdr:nvSpPr>
        <xdr:cNvPr id="71" name="楕円 70"/>
        <xdr:cNvSpPr/>
      </xdr:nvSpPr>
      <xdr:spPr bwMode="auto">
        <a:xfrm>
          <a:off x="4953000" y="2669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161745</xdr:rowOff>
    </xdr:from>
    <xdr:ext cx="736600" cy="259045"/>
    <xdr:sp macro="" textlink="">
      <xdr:nvSpPr>
        <xdr:cNvPr id="72" name="テキスト ボックス 71"/>
        <xdr:cNvSpPr txBox="1"/>
      </xdr:nvSpPr>
      <xdr:spPr>
        <a:xfrm>
          <a:off x="4622800" y="243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40500</xdr:rowOff>
    </xdr:from>
    <xdr:to>
      <xdr:col>22</xdr:col>
      <xdr:colOff>165100</xdr:colOff>
      <xdr:row>15</xdr:row>
      <xdr:rowOff>142100</xdr:rowOff>
    </xdr:to>
    <xdr:sp macro="" textlink="">
      <xdr:nvSpPr>
        <xdr:cNvPr id="73" name="楕円 72"/>
        <xdr:cNvSpPr/>
      </xdr:nvSpPr>
      <xdr:spPr bwMode="auto">
        <a:xfrm>
          <a:off x="4254500" y="2659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126877</xdr:rowOff>
    </xdr:from>
    <xdr:ext cx="762000" cy="259045"/>
    <xdr:sp macro="" textlink="">
      <xdr:nvSpPr>
        <xdr:cNvPr id="74" name="テキスト ボックス 73"/>
        <xdr:cNvSpPr txBox="1"/>
      </xdr:nvSpPr>
      <xdr:spPr>
        <a:xfrm>
          <a:off x="3924300" y="27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72504</xdr:rowOff>
    </xdr:from>
    <xdr:to>
      <xdr:col>19</xdr:col>
      <xdr:colOff>38100</xdr:colOff>
      <xdr:row>16</xdr:row>
      <xdr:rowOff>2654</xdr:rowOff>
    </xdr:to>
    <xdr:sp macro="" textlink="">
      <xdr:nvSpPr>
        <xdr:cNvPr id="75" name="楕円 74"/>
        <xdr:cNvSpPr/>
      </xdr:nvSpPr>
      <xdr:spPr bwMode="auto">
        <a:xfrm>
          <a:off x="3556000" y="2691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158881</xdr:rowOff>
    </xdr:from>
    <xdr:ext cx="762000" cy="259045"/>
    <xdr:sp macro="" textlink="">
      <xdr:nvSpPr>
        <xdr:cNvPr id="76" name="テキスト ボックス 75"/>
        <xdr:cNvSpPr txBox="1"/>
      </xdr:nvSpPr>
      <xdr:spPr>
        <a:xfrm>
          <a:off x="3225800" y="277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139903</xdr:rowOff>
    </xdr:from>
    <xdr:to>
      <xdr:col>15</xdr:col>
      <xdr:colOff>101600</xdr:colOff>
      <xdr:row>16</xdr:row>
      <xdr:rowOff>70053</xdr:rowOff>
    </xdr:to>
    <xdr:sp macro="" textlink="">
      <xdr:nvSpPr>
        <xdr:cNvPr id="77" name="楕円 76"/>
        <xdr:cNvSpPr/>
      </xdr:nvSpPr>
      <xdr:spPr bwMode="auto">
        <a:xfrm>
          <a:off x="2857500" y="2759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54830</xdr:rowOff>
    </xdr:from>
    <xdr:ext cx="762000" cy="259045"/>
    <xdr:sp macro="" textlink="">
      <xdr:nvSpPr>
        <xdr:cNvPr id="78" name="テキスト ボックス 77"/>
        <xdr:cNvSpPr txBox="1"/>
      </xdr:nvSpPr>
      <xdr:spPr>
        <a:xfrm>
          <a:off x="2527300" y="284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282448</xdr:rowOff>
    </xdr:from>
    <xdr:to>
      <xdr:col>29</xdr:col>
      <xdr:colOff>127000</xdr:colOff>
      <xdr:row>35</xdr:row>
      <xdr:rowOff>291478</xdr:rowOff>
    </xdr:to>
    <xdr:cxnSp macro="">
      <xdr:nvCxnSpPr>
        <xdr:cNvPr id="110" name="直線コネクタ 109"/>
        <xdr:cNvCxnSpPr/>
      </xdr:nvCxnSpPr>
      <xdr:spPr bwMode="auto">
        <a:xfrm flipV="1">
          <a:off x="5003800" y="6892798"/>
          <a:ext cx="647700" cy="9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292490</xdr:rowOff>
    </xdr:from>
    <xdr:ext cx="762000" cy="259045"/>
    <xdr:sp macro="" textlink="">
      <xdr:nvSpPr>
        <xdr:cNvPr id="111" name="人口1人当たり決算額の推移平均値テキスト445"/>
        <xdr:cNvSpPr txBox="1"/>
      </xdr:nvSpPr>
      <xdr:spPr>
        <a:xfrm>
          <a:off x="5740400" y="6902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276276</xdr:rowOff>
    </xdr:from>
    <xdr:to>
      <xdr:col>26</xdr:col>
      <xdr:colOff>50800</xdr:colOff>
      <xdr:row>35</xdr:row>
      <xdr:rowOff>291478</xdr:rowOff>
    </xdr:to>
    <xdr:cxnSp macro="">
      <xdr:nvCxnSpPr>
        <xdr:cNvPr id="113" name="直線コネクタ 112"/>
        <xdr:cNvCxnSpPr/>
      </xdr:nvCxnSpPr>
      <xdr:spPr bwMode="auto">
        <a:xfrm>
          <a:off x="4305300" y="6886626"/>
          <a:ext cx="698500" cy="15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42516</xdr:rowOff>
    </xdr:from>
    <xdr:ext cx="736600" cy="259045"/>
    <xdr:sp macro="" textlink="">
      <xdr:nvSpPr>
        <xdr:cNvPr id="115" name="テキスト ボックス 114"/>
        <xdr:cNvSpPr txBox="1"/>
      </xdr:nvSpPr>
      <xdr:spPr>
        <a:xfrm>
          <a:off x="4622800" y="6995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276276</xdr:rowOff>
    </xdr:from>
    <xdr:to>
      <xdr:col>22</xdr:col>
      <xdr:colOff>114300</xdr:colOff>
      <xdr:row>35</xdr:row>
      <xdr:rowOff>285237</xdr:rowOff>
    </xdr:to>
    <xdr:cxnSp macro="">
      <xdr:nvCxnSpPr>
        <xdr:cNvPr id="116" name="直線コネクタ 115"/>
        <xdr:cNvCxnSpPr/>
      </xdr:nvCxnSpPr>
      <xdr:spPr bwMode="auto">
        <a:xfrm flipV="1">
          <a:off x="3606800" y="6886626"/>
          <a:ext cx="698500" cy="8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198432</xdr:rowOff>
    </xdr:from>
    <xdr:to>
      <xdr:col>22</xdr:col>
      <xdr:colOff>165100</xdr:colOff>
      <xdr:row>35</xdr:row>
      <xdr:rowOff>300032</xdr:rowOff>
    </xdr:to>
    <xdr:sp macro="" textlink="">
      <xdr:nvSpPr>
        <xdr:cNvPr id="117" name="フローチャート: 判断 116"/>
        <xdr:cNvSpPr/>
      </xdr:nvSpPr>
      <xdr:spPr bwMode="auto">
        <a:xfrm>
          <a:off x="4254500" y="6808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310209</xdr:rowOff>
    </xdr:from>
    <xdr:ext cx="762000" cy="259045"/>
    <xdr:sp macro="" textlink="">
      <xdr:nvSpPr>
        <xdr:cNvPr id="118" name="テキスト ボックス 117"/>
        <xdr:cNvSpPr txBox="1"/>
      </xdr:nvSpPr>
      <xdr:spPr>
        <a:xfrm>
          <a:off x="3924300" y="657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240705</xdr:rowOff>
    </xdr:from>
    <xdr:to>
      <xdr:col>18</xdr:col>
      <xdr:colOff>177800</xdr:colOff>
      <xdr:row>35</xdr:row>
      <xdr:rowOff>285237</xdr:rowOff>
    </xdr:to>
    <xdr:cxnSp macro="">
      <xdr:nvCxnSpPr>
        <xdr:cNvPr id="119" name="直線コネクタ 118"/>
        <xdr:cNvCxnSpPr/>
      </xdr:nvCxnSpPr>
      <xdr:spPr bwMode="auto">
        <a:xfrm>
          <a:off x="2908300" y="6851055"/>
          <a:ext cx="698500" cy="44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215943</xdr:rowOff>
    </xdr:from>
    <xdr:to>
      <xdr:col>19</xdr:col>
      <xdr:colOff>38100</xdr:colOff>
      <xdr:row>35</xdr:row>
      <xdr:rowOff>317543</xdr:rowOff>
    </xdr:to>
    <xdr:sp macro="" textlink="">
      <xdr:nvSpPr>
        <xdr:cNvPr id="120" name="フローチャート: 判断 119"/>
        <xdr:cNvSpPr/>
      </xdr:nvSpPr>
      <xdr:spPr bwMode="auto">
        <a:xfrm>
          <a:off x="35560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327720</xdr:rowOff>
    </xdr:from>
    <xdr:ext cx="762000" cy="259045"/>
    <xdr:sp macro="" textlink="">
      <xdr:nvSpPr>
        <xdr:cNvPr id="121" name="テキスト ボックス 120"/>
        <xdr:cNvSpPr txBox="1"/>
      </xdr:nvSpPr>
      <xdr:spPr>
        <a:xfrm>
          <a:off x="32258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159387</xdr:rowOff>
    </xdr:from>
    <xdr:to>
      <xdr:col>15</xdr:col>
      <xdr:colOff>101600</xdr:colOff>
      <xdr:row>35</xdr:row>
      <xdr:rowOff>260987</xdr:rowOff>
    </xdr:to>
    <xdr:sp macro="" textlink="">
      <xdr:nvSpPr>
        <xdr:cNvPr id="122" name="フローチャート: 判断 121"/>
        <xdr:cNvSpPr/>
      </xdr:nvSpPr>
      <xdr:spPr bwMode="auto">
        <a:xfrm>
          <a:off x="28575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271164</xdr:rowOff>
    </xdr:from>
    <xdr:ext cx="762000" cy="259045"/>
    <xdr:sp macro="" textlink="">
      <xdr:nvSpPr>
        <xdr:cNvPr id="123" name="テキスト ボックス 122"/>
        <xdr:cNvSpPr txBox="1"/>
      </xdr:nvSpPr>
      <xdr:spPr>
        <a:xfrm>
          <a:off x="2527300" y="653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231648</xdr:rowOff>
    </xdr:from>
    <xdr:to>
      <xdr:col>29</xdr:col>
      <xdr:colOff>177800</xdr:colOff>
      <xdr:row>35</xdr:row>
      <xdr:rowOff>333248</xdr:rowOff>
    </xdr:to>
    <xdr:sp macro="" textlink="">
      <xdr:nvSpPr>
        <xdr:cNvPr id="129" name="楕円 128"/>
        <xdr:cNvSpPr/>
      </xdr:nvSpPr>
      <xdr:spPr bwMode="auto">
        <a:xfrm>
          <a:off x="5600700" y="6841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76725</xdr:rowOff>
    </xdr:from>
    <xdr:ext cx="762000" cy="259045"/>
    <xdr:sp macro="" textlink="">
      <xdr:nvSpPr>
        <xdr:cNvPr id="130" name="人口1人当たり決算額の推移該当値テキスト445"/>
        <xdr:cNvSpPr txBox="1"/>
      </xdr:nvSpPr>
      <xdr:spPr>
        <a:xfrm>
          <a:off x="5740400" y="6687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240678</xdr:rowOff>
    </xdr:from>
    <xdr:to>
      <xdr:col>26</xdr:col>
      <xdr:colOff>101600</xdr:colOff>
      <xdr:row>35</xdr:row>
      <xdr:rowOff>342278</xdr:rowOff>
    </xdr:to>
    <xdr:sp macro="" textlink="">
      <xdr:nvSpPr>
        <xdr:cNvPr id="131" name="楕円 130"/>
        <xdr:cNvSpPr/>
      </xdr:nvSpPr>
      <xdr:spPr bwMode="auto">
        <a:xfrm>
          <a:off x="4953000" y="6851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9555</xdr:rowOff>
    </xdr:from>
    <xdr:ext cx="736600" cy="259045"/>
    <xdr:sp macro="" textlink="">
      <xdr:nvSpPr>
        <xdr:cNvPr id="132" name="テキスト ボックス 131"/>
        <xdr:cNvSpPr txBox="1"/>
      </xdr:nvSpPr>
      <xdr:spPr>
        <a:xfrm>
          <a:off x="4622800" y="661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225476</xdr:rowOff>
    </xdr:from>
    <xdr:to>
      <xdr:col>22</xdr:col>
      <xdr:colOff>165100</xdr:colOff>
      <xdr:row>35</xdr:row>
      <xdr:rowOff>327076</xdr:rowOff>
    </xdr:to>
    <xdr:sp macro="" textlink="">
      <xdr:nvSpPr>
        <xdr:cNvPr id="133" name="楕円 132"/>
        <xdr:cNvSpPr/>
      </xdr:nvSpPr>
      <xdr:spPr bwMode="auto">
        <a:xfrm>
          <a:off x="4254500" y="6835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311853</xdr:rowOff>
    </xdr:from>
    <xdr:ext cx="762000" cy="259045"/>
    <xdr:sp macro="" textlink="">
      <xdr:nvSpPr>
        <xdr:cNvPr id="134" name="テキスト ボックス 133"/>
        <xdr:cNvSpPr txBox="1"/>
      </xdr:nvSpPr>
      <xdr:spPr>
        <a:xfrm>
          <a:off x="3924300" y="692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234437</xdr:rowOff>
    </xdr:from>
    <xdr:to>
      <xdr:col>19</xdr:col>
      <xdr:colOff>38100</xdr:colOff>
      <xdr:row>35</xdr:row>
      <xdr:rowOff>336037</xdr:rowOff>
    </xdr:to>
    <xdr:sp macro="" textlink="">
      <xdr:nvSpPr>
        <xdr:cNvPr id="135" name="楕円 134"/>
        <xdr:cNvSpPr/>
      </xdr:nvSpPr>
      <xdr:spPr bwMode="auto">
        <a:xfrm>
          <a:off x="3556000" y="6844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320814</xdr:rowOff>
    </xdr:from>
    <xdr:ext cx="762000" cy="259045"/>
    <xdr:sp macro="" textlink="">
      <xdr:nvSpPr>
        <xdr:cNvPr id="136" name="テキスト ボックス 135"/>
        <xdr:cNvSpPr txBox="1"/>
      </xdr:nvSpPr>
      <xdr:spPr>
        <a:xfrm>
          <a:off x="3225800" y="693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189905</xdr:rowOff>
    </xdr:from>
    <xdr:to>
      <xdr:col>15</xdr:col>
      <xdr:colOff>101600</xdr:colOff>
      <xdr:row>35</xdr:row>
      <xdr:rowOff>291505</xdr:rowOff>
    </xdr:to>
    <xdr:sp macro="" textlink="">
      <xdr:nvSpPr>
        <xdr:cNvPr id="137" name="楕円 136"/>
        <xdr:cNvSpPr/>
      </xdr:nvSpPr>
      <xdr:spPr bwMode="auto">
        <a:xfrm>
          <a:off x="2857500" y="6800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276282</xdr:rowOff>
    </xdr:from>
    <xdr:ext cx="762000" cy="259045"/>
    <xdr:sp macro="" textlink="">
      <xdr:nvSpPr>
        <xdr:cNvPr id="138" name="テキスト ボックス 137"/>
        <xdr:cNvSpPr txBox="1"/>
      </xdr:nvSpPr>
      <xdr:spPr>
        <a:xfrm>
          <a:off x="2527300" y="6886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39,367
39,021
291.20
21,736,317
21,263,125
367,424
11,715,125
25,708,172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125737</xdr:rowOff>
    </xdr:from>
    <xdr:to>
      <xdr:col>24</xdr:col>
      <xdr:colOff>63500</xdr:colOff>
      <xdr:row>35</xdr:row>
      <xdr:rowOff>26295</xdr:rowOff>
    </xdr:to>
    <xdr:cxnSp macro="">
      <xdr:nvCxnSpPr>
        <xdr:cNvPr id="61" name="直線コネクタ 60"/>
        <xdr:cNvCxnSpPr/>
      </xdr:nvCxnSpPr>
      <xdr:spPr>
        <a:xfrm>
          <a:off x="3797300" y="5955037"/>
          <a:ext cx="838200" cy="7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105427</xdr:rowOff>
    </xdr:from>
    <xdr:ext cx="534377" cy="259045"/>
    <xdr:sp macro="" textlink="">
      <xdr:nvSpPr>
        <xdr:cNvPr id="62" name="人件費平均値テキスト"/>
        <xdr:cNvSpPr txBox="1"/>
      </xdr:nvSpPr>
      <xdr:spPr>
        <a:xfrm>
          <a:off x="4686300" y="610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125737</xdr:rowOff>
    </xdr:from>
    <xdr:to>
      <xdr:col>19</xdr:col>
      <xdr:colOff>177800</xdr:colOff>
      <xdr:row>34</xdr:row>
      <xdr:rowOff>165417</xdr:rowOff>
    </xdr:to>
    <xdr:cxnSp macro="">
      <xdr:nvCxnSpPr>
        <xdr:cNvPr id="64" name="直線コネクタ 63"/>
        <xdr:cNvCxnSpPr/>
      </xdr:nvCxnSpPr>
      <xdr:spPr>
        <a:xfrm flipV="1">
          <a:off x="2908300" y="5955037"/>
          <a:ext cx="889000" cy="3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64755</xdr:rowOff>
    </xdr:from>
    <xdr:ext cx="534377" cy="259045"/>
    <xdr:sp macro="" textlink="">
      <xdr:nvSpPr>
        <xdr:cNvPr id="66" name="テキスト ボックス 65"/>
        <xdr:cNvSpPr txBox="1"/>
      </xdr:nvSpPr>
      <xdr:spPr>
        <a:xfrm>
          <a:off x="3530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165417</xdr:rowOff>
    </xdr:from>
    <xdr:to>
      <xdr:col>15</xdr:col>
      <xdr:colOff>50800</xdr:colOff>
      <xdr:row>35</xdr:row>
      <xdr:rowOff>55785</xdr:rowOff>
    </xdr:to>
    <xdr:cxnSp macro="">
      <xdr:nvCxnSpPr>
        <xdr:cNvPr id="67" name="直線コネクタ 66"/>
        <xdr:cNvCxnSpPr/>
      </xdr:nvCxnSpPr>
      <xdr:spPr>
        <a:xfrm flipV="1">
          <a:off x="2019300" y="5994717"/>
          <a:ext cx="889000" cy="6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96939</xdr:rowOff>
    </xdr:from>
    <xdr:to>
      <xdr:col>15</xdr:col>
      <xdr:colOff>101600</xdr:colOff>
      <xdr:row>34</xdr:row>
      <xdr:rowOff>27089</xdr:rowOff>
    </xdr:to>
    <xdr:sp macro="" textlink="">
      <xdr:nvSpPr>
        <xdr:cNvPr id="68" name="フローチャート: 判断 67"/>
        <xdr:cNvSpPr/>
      </xdr:nvSpPr>
      <xdr:spPr>
        <a:xfrm>
          <a:off x="2857500" y="575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43616</xdr:rowOff>
    </xdr:from>
    <xdr:ext cx="534377" cy="259045"/>
    <xdr:sp macro="" textlink="">
      <xdr:nvSpPr>
        <xdr:cNvPr id="69" name="テキスト ボックス 68"/>
        <xdr:cNvSpPr txBox="1"/>
      </xdr:nvSpPr>
      <xdr:spPr>
        <a:xfrm>
          <a:off x="2641111" y="55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55785</xdr:rowOff>
    </xdr:from>
    <xdr:to>
      <xdr:col>10</xdr:col>
      <xdr:colOff>114300</xdr:colOff>
      <xdr:row>35</xdr:row>
      <xdr:rowOff>106096</xdr:rowOff>
    </xdr:to>
    <xdr:cxnSp macro="">
      <xdr:nvCxnSpPr>
        <xdr:cNvPr id="70" name="直線コネクタ 69"/>
        <xdr:cNvCxnSpPr/>
      </xdr:nvCxnSpPr>
      <xdr:spPr>
        <a:xfrm flipV="1">
          <a:off x="1130300" y="6056535"/>
          <a:ext cx="889000" cy="5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7975</xdr:rowOff>
    </xdr:from>
    <xdr:to>
      <xdr:col>10</xdr:col>
      <xdr:colOff>165100</xdr:colOff>
      <xdr:row>34</xdr:row>
      <xdr:rowOff>109575</xdr:rowOff>
    </xdr:to>
    <xdr:sp macro="" textlink="">
      <xdr:nvSpPr>
        <xdr:cNvPr id="71" name="フローチャート: 判断 70"/>
        <xdr:cNvSpPr/>
      </xdr:nvSpPr>
      <xdr:spPr>
        <a:xfrm>
          <a:off x="1968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126102</xdr:rowOff>
    </xdr:from>
    <xdr:ext cx="534377" cy="259045"/>
    <xdr:sp macro="" textlink="">
      <xdr:nvSpPr>
        <xdr:cNvPr id="72" name="テキスト ボックス 71"/>
        <xdr:cNvSpPr txBox="1"/>
      </xdr:nvSpPr>
      <xdr:spPr>
        <a:xfrm>
          <a:off x="1752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28511</xdr:rowOff>
    </xdr:from>
    <xdr:to>
      <xdr:col>6</xdr:col>
      <xdr:colOff>38100</xdr:colOff>
      <xdr:row>34</xdr:row>
      <xdr:rowOff>130111</xdr:rowOff>
    </xdr:to>
    <xdr:sp macro="" textlink="">
      <xdr:nvSpPr>
        <xdr:cNvPr id="73" name="フローチャート: 判断 72"/>
        <xdr:cNvSpPr/>
      </xdr:nvSpPr>
      <xdr:spPr>
        <a:xfrm>
          <a:off x="1079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146638</xdr:rowOff>
    </xdr:from>
    <xdr:ext cx="534377" cy="259045"/>
    <xdr:sp macro="" textlink="">
      <xdr:nvSpPr>
        <xdr:cNvPr id="74" name="テキスト ボックス 73"/>
        <xdr:cNvSpPr txBox="1"/>
      </xdr:nvSpPr>
      <xdr:spPr>
        <a:xfrm>
          <a:off x="863111" y="56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146945</xdr:rowOff>
    </xdr:from>
    <xdr:to>
      <xdr:col>24</xdr:col>
      <xdr:colOff>114300</xdr:colOff>
      <xdr:row>35</xdr:row>
      <xdr:rowOff>77095</xdr:rowOff>
    </xdr:to>
    <xdr:sp macro="" textlink="">
      <xdr:nvSpPr>
        <xdr:cNvPr id="80" name="楕円 79"/>
        <xdr:cNvSpPr/>
      </xdr:nvSpPr>
      <xdr:spPr>
        <a:xfrm>
          <a:off x="4584700" y="597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169822</xdr:rowOff>
    </xdr:from>
    <xdr:ext cx="534377" cy="259045"/>
    <xdr:sp macro="" textlink="">
      <xdr:nvSpPr>
        <xdr:cNvPr id="81" name="人件費該当値テキスト"/>
        <xdr:cNvSpPr txBox="1"/>
      </xdr:nvSpPr>
      <xdr:spPr>
        <a:xfrm>
          <a:off x="4686300" y="582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74937</xdr:rowOff>
    </xdr:from>
    <xdr:to>
      <xdr:col>20</xdr:col>
      <xdr:colOff>38100</xdr:colOff>
      <xdr:row>35</xdr:row>
      <xdr:rowOff>5087</xdr:rowOff>
    </xdr:to>
    <xdr:sp macro="" textlink="">
      <xdr:nvSpPr>
        <xdr:cNvPr id="82" name="楕円 81"/>
        <xdr:cNvSpPr/>
      </xdr:nvSpPr>
      <xdr:spPr>
        <a:xfrm>
          <a:off x="3746500" y="590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21614</xdr:rowOff>
    </xdr:from>
    <xdr:ext cx="534377" cy="259045"/>
    <xdr:sp macro="" textlink="">
      <xdr:nvSpPr>
        <xdr:cNvPr id="83" name="テキスト ボックス 82"/>
        <xdr:cNvSpPr txBox="1"/>
      </xdr:nvSpPr>
      <xdr:spPr>
        <a:xfrm>
          <a:off x="3530111" y="567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114617</xdr:rowOff>
    </xdr:from>
    <xdr:to>
      <xdr:col>15</xdr:col>
      <xdr:colOff>101600</xdr:colOff>
      <xdr:row>35</xdr:row>
      <xdr:rowOff>44767</xdr:rowOff>
    </xdr:to>
    <xdr:sp macro="" textlink="">
      <xdr:nvSpPr>
        <xdr:cNvPr id="84" name="楕円 83"/>
        <xdr:cNvSpPr/>
      </xdr:nvSpPr>
      <xdr:spPr>
        <a:xfrm>
          <a:off x="2857500" y="594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35894</xdr:rowOff>
    </xdr:from>
    <xdr:ext cx="534377" cy="259045"/>
    <xdr:sp macro="" textlink="">
      <xdr:nvSpPr>
        <xdr:cNvPr id="85" name="テキスト ボックス 84"/>
        <xdr:cNvSpPr txBox="1"/>
      </xdr:nvSpPr>
      <xdr:spPr>
        <a:xfrm>
          <a:off x="2641111" y="60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4985</xdr:rowOff>
    </xdr:from>
    <xdr:to>
      <xdr:col>10</xdr:col>
      <xdr:colOff>165100</xdr:colOff>
      <xdr:row>35</xdr:row>
      <xdr:rowOff>106585</xdr:rowOff>
    </xdr:to>
    <xdr:sp macro="" textlink="">
      <xdr:nvSpPr>
        <xdr:cNvPr id="86" name="楕円 85"/>
        <xdr:cNvSpPr/>
      </xdr:nvSpPr>
      <xdr:spPr>
        <a:xfrm>
          <a:off x="1968500" y="600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97712</xdr:rowOff>
    </xdr:from>
    <xdr:ext cx="534377" cy="259045"/>
    <xdr:sp macro="" textlink="">
      <xdr:nvSpPr>
        <xdr:cNvPr id="87" name="テキスト ボックス 86"/>
        <xdr:cNvSpPr txBox="1"/>
      </xdr:nvSpPr>
      <xdr:spPr>
        <a:xfrm>
          <a:off x="1752111" y="609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55296</xdr:rowOff>
    </xdr:from>
    <xdr:to>
      <xdr:col>6</xdr:col>
      <xdr:colOff>38100</xdr:colOff>
      <xdr:row>35</xdr:row>
      <xdr:rowOff>156896</xdr:rowOff>
    </xdr:to>
    <xdr:sp macro="" textlink="">
      <xdr:nvSpPr>
        <xdr:cNvPr id="88" name="楕円 87"/>
        <xdr:cNvSpPr/>
      </xdr:nvSpPr>
      <xdr:spPr>
        <a:xfrm>
          <a:off x="1079500" y="605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148023</xdr:rowOff>
    </xdr:from>
    <xdr:ext cx="534377" cy="259045"/>
    <xdr:sp macro="" textlink="">
      <xdr:nvSpPr>
        <xdr:cNvPr id="89" name="テキスト ボックス 88"/>
        <xdr:cNvSpPr txBox="1"/>
      </xdr:nvSpPr>
      <xdr:spPr>
        <a:xfrm>
          <a:off x="863111" y="614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125850</xdr:rowOff>
    </xdr:from>
    <xdr:to>
      <xdr:col>24</xdr:col>
      <xdr:colOff>63500</xdr:colOff>
      <xdr:row>57</xdr:row>
      <xdr:rowOff>144824</xdr:rowOff>
    </xdr:to>
    <xdr:cxnSp macro="">
      <xdr:nvCxnSpPr>
        <xdr:cNvPr id="118" name="直線コネクタ 117"/>
        <xdr:cNvCxnSpPr/>
      </xdr:nvCxnSpPr>
      <xdr:spPr>
        <a:xfrm flipV="1">
          <a:off x="3797300" y="9898500"/>
          <a:ext cx="8382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91222</xdr:rowOff>
    </xdr:from>
    <xdr:ext cx="534377" cy="259045"/>
    <xdr:sp macro="" textlink="">
      <xdr:nvSpPr>
        <xdr:cNvPr id="119" name="物件費平均値テキスト"/>
        <xdr:cNvSpPr txBox="1"/>
      </xdr:nvSpPr>
      <xdr:spPr>
        <a:xfrm>
          <a:off x="4686300" y="969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131962</xdr:rowOff>
    </xdr:from>
    <xdr:to>
      <xdr:col>19</xdr:col>
      <xdr:colOff>177800</xdr:colOff>
      <xdr:row>57</xdr:row>
      <xdr:rowOff>144824</xdr:rowOff>
    </xdr:to>
    <xdr:cxnSp macro="">
      <xdr:nvCxnSpPr>
        <xdr:cNvPr id="121" name="直線コネクタ 120"/>
        <xdr:cNvCxnSpPr/>
      </xdr:nvCxnSpPr>
      <xdr:spPr>
        <a:xfrm>
          <a:off x="2908300" y="9904612"/>
          <a:ext cx="889000" cy="1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18550</xdr:rowOff>
    </xdr:from>
    <xdr:ext cx="534377" cy="259045"/>
    <xdr:sp macro="" textlink="">
      <xdr:nvSpPr>
        <xdr:cNvPr id="123" name="テキスト ボックス 122"/>
        <xdr:cNvSpPr txBox="1"/>
      </xdr:nvSpPr>
      <xdr:spPr>
        <a:xfrm>
          <a:off x="3530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131962</xdr:rowOff>
    </xdr:from>
    <xdr:to>
      <xdr:col>15</xdr:col>
      <xdr:colOff>50800</xdr:colOff>
      <xdr:row>57</xdr:row>
      <xdr:rowOff>139266</xdr:rowOff>
    </xdr:to>
    <xdr:cxnSp macro="">
      <xdr:nvCxnSpPr>
        <xdr:cNvPr id="124" name="直線コネクタ 123"/>
        <xdr:cNvCxnSpPr/>
      </xdr:nvCxnSpPr>
      <xdr:spPr>
        <a:xfrm flipV="1">
          <a:off x="2019300" y="9904612"/>
          <a:ext cx="889000" cy="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70041</xdr:rowOff>
    </xdr:from>
    <xdr:to>
      <xdr:col>15</xdr:col>
      <xdr:colOff>101600</xdr:colOff>
      <xdr:row>58</xdr:row>
      <xdr:rowOff>191</xdr:rowOff>
    </xdr:to>
    <xdr:sp macro="" textlink="">
      <xdr:nvSpPr>
        <xdr:cNvPr id="125" name="フローチャート: 判断 124"/>
        <xdr:cNvSpPr/>
      </xdr:nvSpPr>
      <xdr:spPr>
        <a:xfrm>
          <a:off x="2857500" y="98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16718</xdr:rowOff>
    </xdr:from>
    <xdr:ext cx="534377" cy="259045"/>
    <xdr:sp macro="" textlink="">
      <xdr:nvSpPr>
        <xdr:cNvPr id="126" name="テキスト ボックス 125"/>
        <xdr:cNvSpPr txBox="1"/>
      </xdr:nvSpPr>
      <xdr:spPr>
        <a:xfrm>
          <a:off x="2641111" y="961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139266</xdr:rowOff>
    </xdr:from>
    <xdr:to>
      <xdr:col>10</xdr:col>
      <xdr:colOff>114300</xdr:colOff>
      <xdr:row>57</xdr:row>
      <xdr:rowOff>169811</xdr:rowOff>
    </xdr:to>
    <xdr:cxnSp macro="">
      <xdr:nvCxnSpPr>
        <xdr:cNvPr id="127" name="直線コネクタ 126"/>
        <xdr:cNvCxnSpPr/>
      </xdr:nvCxnSpPr>
      <xdr:spPr>
        <a:xfrm flipV="1">
          <a:off x="1130300" y="9911916"/>
          <a:ext cx="889000" cy="3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76624</xdr:rowOff>
    </xdr:from>
    <xdr:to>
      <xdr:col>10</xdr:col>
      <xdr:colOff>165100</xdr:colOff>
      <xdr:row>58</xdr:row>
      <xdr:rowOff>6774</xdr:rowOff>
    </xdr:to>
    <xdr:sp macro="" textlink="">
      <xdr:nvSpPr>
        <xdr:cNvPr id="128" name="フローチャート: 判断 127"/>
        <xdr:cNvSpPr/>
      </xdr:nvSpPr>
      <xdr:spPr>
        <a:xfrm>
          <a:off x="1968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23301</xdr:rowOff>
    </xdr:from>
    <xdr:ext cx="534377" cy="259045"/>
    <xdr:sp macro="" textlink="">
      <xdr:nvSpPr>
        <xdr:cNvPr id="129" name="テキスト ボックス 128"/>
        <xdr:cNvSpPr txBox="1"/>
      </xdr:nvSpPr>
      <xdr:spPr>
        <a:xfrm>
          <a:off x="1752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82827</xdr:rowOff>
    </xdr:from>
    <xdr:to>
      <xdr:col>6</xdr:col>
      <xdr:colOff>38100</xdr:colOff>
      <xdr:row>58</xdr:row>
      <xdr:rowOff>12977</xdr:rowOff>
    </xdr:to>
    <xdr:sp macro="" textlink="">
      <xdr:nvSpPr>
        <xdr:cNvPr id="130" name="フローチャート: 判断 129"/>
        <xdr:cNvSpPr/>
      </xdr:nvSpPr>
      <xdr:spPr>
        <a:xfrm>
          <a:off x="1079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29504</xdr:rowOff>
    </xdr:from>
    <xdr:ext cx="534377" cy="259045"/>
    <xdr:sp macro="" textlink="">
      <xdr:nvSpPr>
        <xdr:cNvPr id="131" name="テキスト ボックス 130"/>
        <xdr:cNvSpPr txBox="1"/>
      </xdr:nvSpPr>
      <xdr:spPr>
        <a:xfrm>
          <a:off x="863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75050</xdr:rowOff>
    </xdr:from>
    <xdr:to>
      <xdr:col>24</xdr:col>
      <xdr:colOff>114300</xdr:colOff>
      <xdr:row>58</xdr:row>
      <xdr:rowOff>5200</xdr:rowOff>
    </xdr:to>
    <xdr:sp macro="" textlink="">
      <xdr:nvSpPr>
        <xdr:cNvPr id="137" name="楕円 136"/>
        <xdr:cNvSpPr/>
      </xdr:nvSpPr>
      <xdr:spPr>
        <a:xfrm>
          <a:off x="4584700" y="98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46771</xdr:rowOff>
    </xdr:from>
    <xdr:ext cx="534377" cy="259045"/>
    <xdr:sp macro="" textlink="">
      <xdr:nvSpPr>
        <xdr:cNvPr id="138" name="物件費該当値テキスト"/>
        <xdr:cNvSpPr txBox="1"/>
      </xdr:nvSpPr>
      <xdr:spPr>
        <a:xfrm>
          <a:off x="4686300" y="98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94024</xdr:rowOff>
    </xdr:from>
    <xdr:to>
      <xdr:col>20</xdr:col>
      <xdr:colOff>38100</xdr:colOff>
      <xdr:row>58</xdr:row>
      <xdr:rowOff>24174</xdr:rowOff>
    </xdr:to>
    <xdr:sp macro="" textlink="">
      <xdr:nvSpPr>
        <xdr:cNvPr id="139" name="楕円 138"/>
        <xdr:cNvSpPr/>
      </xdr:nvSpPr>
      <xdr:spPr>
        <a:xfrm>
          <a:off x="3746500" y="98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15301</xdr:rowOff>
    </xdr:from>
    <xdr:ext cx="534377" cy="259045"/>
    <xdr:sp macro="" textlink="">
      <xdr:nvSpPr>
        <xdr:cNvPr id="140" name="テキスト ボックス 139"/>
        <xdr:cNvSpPr txBox="1"/>
      </xdr:nvSpPr>
      <xdr:spPr>
        <a:xfrm>
          <a:off x="3530111" y="995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81162</xdr:rowOff>
    </xdr:from>
    <xdr:to>
      <xdr:col>15</xdr:col>
      <xdr:colOff>101600</xdr:colOff>
      <xdr:row>58</xdr:row>
      <xdr:rowOff>11312</xdr:rowOff>
    </xdr:to>
    <xdr:sp macro="" textlink="">
      <xdr:nvSpPr>
        <xdr:cNvPr id="141" name="楕円 140"/>
        <xdr:cNvSpPr/>
      </xdr:nvSpPr>
      <xdr:spPr>
        <a:xfrm>
          <a:off x="2857500" y="985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2439</xdr:rowOff>
    </xdr:from>
    <xdr:ext cx="534377" cy="259045"/>
    <xdr:sp macro="" textlink="">
      <xdr:nvSpPr>
        <xdr:cNvPr id="142" name="テキスト ボックス 141"/>
        <xdr:cNvSpPr txBox="1"/>
      </xdr:nvSpPr>
      <xdr:spPr>
        <a:xfrm>
          <a:off x="2641111" y="994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88466</xdr:rowOff>
    </xdr:from>
    <xdr:to>
      <xdr:col>10</xdr:col>
      <xdr:colOff>165100</xdr:colOff>
      <xdr:row>58</xdr:row>
      <xdr:rowOff>18616</xdr:rowOff>
    </xdr:to>
    <xdr:sp macro="" textlink="">
      <xdr:nvSpPr>
        <xdr:cNvPr id="143" name="楕円 142"/>
        <xdr:cNvSpPr/>
      </xdr:nvSpPr>
      <xdr:spPr>
        <a:xfrm>
          <a:off x="1968500" y="986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9743</xdr:rowOff>
    </xdr:from>
    <xdr:ext cx="534377" cy="259045"/>
    <xdr:sp macro="" textlink="">
      <xdr:nvSpPr>
        <xdr:cNvPr id="144" name="テキスト ボックス 143"/>
        <xdr:cNvSpPr txBox="1"/>
      </xdr:nvSpPr>
      <xdr:spPr>
        <a:xfrm>
          <a:off x="1752111" y="99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119011</xdr:rowOff>
    </xdr:from>
    <xdr:to>
      <xdr:col>6</xdr:col>
      <xdr:colOff>38100</xdr:colOff>
      <xdr:row>58</xdr:row>
      <xdr:rowOff>49161</xdr:rowOff>
    </xdr:to>
    <xdr:sp macro="" textlink="">
      <xdr:nvSpPr>
        <xdr:cNvPr id="145" name="楕円 144"/>
        <xdr:cNvSpPr/>
      </xdr:nvSpPr>
      <xdr:spPr>
        <a:xfrm>
          <a:off x="1079500" y="989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40288</xdr:rowOff>
    </xdr:from>
    <xdr:ext cx="534377" cy="259045"/>
    <xdr:sp macro="" textlink="">
      <xdr:nvSpPr>
        <xdr:cNvPr id="146" name="テキスト ボックス 145"/>
        <xdr:cNvSpPr txBox="1"/>
      </xdr:nvSpPr>
      <xdr:spPr>
        <a:xfrm>
          <a:off x="863111" y="998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47738</xdr:rowOff>
    </xdr:from>
    <xdr:to>
      <xdr:col>24</xdr:col>
      <xdr:colOff>63500</xdr:colOff>
      <xdr:row>79</xdr:row>
      <xdr:rowOff>51656</xdr:rowOff>
    </xdr:to>
    <xdr:cxnSp macro="">
      <xdr:nvCxnSpPr>
        <xdr:cNvPr id="177" name="直線コネクタ 176"/>
        <xdr:cNvCxnSpPr/>
      </xdr:nvCxnSpPr>
      <xdr:spPr>
        <a:xfrm flipV="1">
          <a:off x="3797300" y="13592288"/>
          <a:ext cx="8382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7013</xdr:rowOff>
    </xdr:from>
    <xdr:ext cx="469744" cy="259045"/>
    <xdr:sp macro="" textlink="">
      <xdr:nvSpPr>
        <xdr:cNvPr id="178"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51656</xdr:rowOff>
    </xdr:from>
    <xdr:to>
      <xdr:col>19</xdr:col>
      <xdr:colOff>177800</xdr:colOff>
      <xdr:row>79</xdr:row>
      <xdr:rowOff>57045</xdr:rowOff>
    </xdr:to>
    <xdr:cxnSp macro="">
      <xdr:nvCxnSpPr>
        <xdr:cNvPr id="180" name="直線コネクタ 179"/>
        <xdr:cNvCxnSpPr/>
      </xdr:nvCxnSpPr>
      <xdr:spPr>
        <a:xfrm flipV="1">
          <a:off x="2908300" y="13596206"/>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152392</xdr:rowOff>
    </xdr:from>
    <xdr:ext cx="469744" cy="259045"/>
    <xdr:sp macro="" textlink="">
      <xdr:nvSpPr>
        <xdr:cNvPr id="182" name="テキスト ボックス 181"/>
        <xdr:cNvSpPr txBox="1"/>
      </xdr:nvSpPr>
      <xdr:spPr>
        <a:xfrm>
          <a:off x="3562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57045</xdr:rowOff>
    </xdr:from>
    <xdr:to>
      <xdr:col>15</xdr:col>
      <xdr:colOff>50800</xdr:colOff>
      <xdr:row>79</xdr:row>
      <xdr:rowOff>57697</xdr:rowOff>
    </xdr:to>
    <xdr:cxnSp macro="">
      <xdr:nvCxnSpPr>
        <xdr:cNvPr id="183" name="直線コネクタ 182"/>
        <xdr:cNvCxnSpPr/>
      </xdr:nvCxnSpPr>
      <xdr:spPr>
        <a:xfrm flipV="1">
          <a:off x="2019300" y="13601595"/>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21724</xdr:rowOff>
    </xdr:from>
    <xdr:to>
      <xdr:col>15</xdr:col>
      <xdr:colOff>101600</xdr:colOff>
      <xdr:row>78</xdr:row>
      <xdr:rowOff>123324</xdr:rowOff>
    </xdr:to>
    <xdr:sp macro="" textlink="">
      <xdr:nvSpPr>
        <xdr:cNvPr id="184" name="フローチャート: 判断 183"/>
        <xdr:cNvSpPr/>
      </xdr:nvSpPr>
      <xdr:spPr>
        <a:xfrm>
          <a:off x="2857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139851</xdr:rowOff>
    </xdr:from>
    <xdr:ext cx="469744" cy="259045"/>
    <xdr:sp macro="" textlink="">
      <xdr:nvSpPr>
        <xdr:cNvPr id="185" name="テキスト ボックス 184"/>
        <xdr:cNvSpPr txBox="1"/>
      </xdr:nvSpPr>
      <xdr:spPr>
        <a:xfrm>
          <a:off x="2673428"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57697</xdr:rowOff>
    </xdr:from>
    <xdr:to>
      <xdr:col>10</xdr:col>
      <xdr:colOff>114300</xdr:colOff>
      <xdr:row>79</xdr:row>
      <xdr:rowOff>57927</xdr:rowOff>
    </xdr:to>
    <xdr:cxnSp macro="">
      <xdr:nvCxnSpPr>
        <xdr:cNvPr id="186" name="直線コネクタ 185"/>
        <xdr:cNvCxnSpPr/>
      </xdr:nvCxnSpPr>
      <xdr:spPr>
        <a:xfrm flipV="1">
          <a:off x="1130300" y="13602247"/>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168811</xdr:rowOff>
    </xdr:from>
    <xdr:to>
      <xdr:col>10</xdr:col>
      <xdr:colOff>165100</xdr:colOff>
      <xdr:row>78</xdr:row>
      <xdr:rowOff>98961</xdr:rowOff>
    </xdr:to>
    <xdr:sp macro="" textlink="">
      <xdr:nvSpPr>
        <xdr:cNvPr id="187" name="フローチャート: 判断 186"/>
        <xdr:cNvSpPr/>
      </xdr:nvSpPr>
      <xdr:spPr>
        <a:xfrm>
          <a:off x="1968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115488</xdr:rowOff>
    </xdr:from>
    <xdr:ext cx="469744" cy="259045"/>
    <xdr:sp macro="" textlink="">
      <xdr:nvSpPr>
        <xdr:cNvPr id="188" name="テキスト ボックス 187"/>
        <xdr:cNvSpPr txBox="1"/>
      </xdr:nvSpPr>
      <xdr:spPr>
        <a:xfrm>
          <a:off x="1784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22541</xdr:rowOff>
    </xdr:from>
    <xdr:to>
      <xdr:col>6</xdr:col>
      <xdr:colOff>38100</xdr:colOff>
      <xdr:row>78</xdr:row>
      <xdr:rowOff>124141</xdr:rowOff>
    </xdr:to>
    <xdr:sp macro="" textlink="">
      <xdr:nvSpPr>
        <xdr:cNvPr id="189" name="フローチャート: 判断 188"/>
        <xdr:cNvSpPr/>
      </xdr:nvSpPr>
      <xdr:spPr>
        <a:xfrm>
          <a:off x="1079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140668</xdr:rowOff>
    </xdr:from>
    <xdr:ext cx="469744" cy="259045"/>
    <xdr:sp macro="" textlink="">
      <xdr:nvSpPr>
        <xdr:cNvPr id="190" name="テキスト ボックス 189"/>
        <xdr:cNvSpPr txBox="1"/>
      </xdr:nvSpPr>
      <xdr:spPr>
        <a:xfrm>
          <a:off x="895428"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168388</xdr:rowOff>
    </xdr:from>
    <xdr:to>
      <xdr:col>24</xdr:col>
      <xdr:colOff>114300</xdr:colOff>
      <xdr:row>79</xdr:row>
      <xdr:rowOff>98538</xdr:rowOff>
    </xdr:to>
    <xdr:sp macro="" textlink="">
      <xdr:nvSpPr>
        <xdr:cNvPr id="196" name="楕円 195"/>
        <xdr:cNvSpPr/>
      </xdr:nvSpPr>
      <xdr:spPr>
        <a:xfrm>
          <a:off x="4584700" y="1354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83315</xdr:rowOff>
    </xdr:from>
    <xdr:ext cx="469744" cy="259045"/>
    <xdr:sp macro="" textlink="">
      <xdr:nvSpPr>
        <xdr:cNvPr id="197" name="維持補修費該当値テキスト"/>
        <xdr:cNvSpPr txBox="1"/>
      </xdr:nvSpPr>
      <xdr:spPr>
        <a:xfrm>
          <a:off x="4686300" y="1345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856</xdr:rowOff>
    </xdr:from>
    <xdr:to>
      <xdr:col>20</xdr:col>
      <xdr:colOff>38100</xdr:colOff>
      <xdr:row>79</xdr:row>
      <xdr:rowOff>102456</xdr:rowOff>
    </xdr:to>
    <xdr:sp macro="" textlink="">
      <xdr:nvSpPr>
        <xdr:cNvPr id="198" name="楕円 197"/>
        <xdr:cNvSpPr/>
      </xdr:nvSpPr>
      <xdr:spPr>
        <a:xfrm>
          <a:off x="3746500" y="1354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93583</xdr:rowOff>
    </xdr:from>
    <xdr:ext cx="469744" cy="259045"/>
    <xdr:sp macro="" textlink="">
      <xdr:nvSpPr>
        <xdr:cNvPr id="199" name="テキスト ボックス 198"/>
        <xdr:cNvSpPr txBox="1"/>
      </xdr:nvSpPr>
      <xdr:spPr>
        <a:xfrm>
          <a:off x="3562428" y="1363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6245</xdr:rowOff>
    </xdr:from>
    <xdr:to>
      <xdr:col>15</xdr:col>
      <xdr:colOff>101600</xdr:colOff>
      <xdr:row>79</xdr:row>
      <xdr:rowOff>107845</xdr:rowOff>
    </xdr:to>
    <xdr:sp macro="" textlink="">
      <xdr:nvSpPr>
        <xdr:cNvPr id="200" name="楕円 199"/>
        <xdr:cNvSpPr/>
      </xdr:nvSpPr>
      <xdr:spPr>
        <a:xfrm>
          <a:off x="2857500" y="1355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98972</xdr:rowOff>
    </xdr:from>
    <xdr:ext cx="469744" cy="259045"/>
    <xdr:sp macro="" textlink="">
      <xdr:nvSpPr>
        <xdr:cNvPr id="201" name="テキスト ボックス 200"/>
        <xdr:cNvSpPr txBox="1"/>
      </xdr:nvSpPr>
      <xdr:spPr>
        <a:xfrm>
          <a:off x="2673428" y="13643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6897</xdr:rowOff>
    </xdr:from>
    <xdr:to>
      <xdr:col>10</xdr:col>
      <xdr:colOff>165100</xdr:colOff>
      <xdr:row>79</xdr:row>
      <xdr:rowOff>108497</xdr:rowOff>
    </xdr:to>
    <xdr:sp macro="" textlink="">
      <xdr:nvSpPr>
        <xdr:cNvPr id="202" name="楕円 201"/>
        <xdr:cNvSpPr/>
      </xdr:nvSpPr>
      <xdr:spPr>
        <a:xfrm>
          <a:off x="1968500" y="1355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99624</xdr:rowOff>
    </xdr:from>
    <xdr:ext cx="469744" cy="259045"/>
    <xdr:sp macro="" textlink="">
      <xdr:nvSpPr>
        <xdr:cNvPr id="203" name="テキスト ボックス 202"/>
        <xdr:cNvSpPr txBox="1"/>
      </xdr:nvSpPr>
      <xdr:spPr>
        <a:xfrm>
          <a:off x="1784428" y="1364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7127</xdr:rowOff>
    </xdr:from>
    <xdr:to>
      <xdr:col>6</xdr:col>
      <xdr:colOff>38100</xdr:colOff>
      <xdr:row>79</xdr:row>
      <xdr:rowOff>108727</xdr:rowOff>
    </xdr:to>
    <xdr:sp macro="" textlink="">
      <xdr:nvSpPr>
        <xdr:cNvPr id="204" name="楕円 203"/>
        <xdr:cNvSpPr/>
      </xdr:nvSpPr>
      <xdr:spPr>
        <a:xfrm>
          <a:off x="1079500" y="1355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99854</xdr:rowOff>
    </xdr:from>
    <xdr:ext cx="469744" cy="259045"/>
    <xdr:sp macro="" textlink="">
      <xdr:nvSpPr>
        <xdr:cNvPr id="205" name="テキスト ボックス 204"/>
        <xdr:cNvSpPr txBox="1"/>
      </xdr:nvSpPr>
      <xdr:spPr>
        <a:xfrm>
          <a:off x="895428" y="1364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86303</xdr:rowOff>
    </xdr:from>
    <xdr:to>
      <xdr:col>24</xdr:col>
      <xdr:colOff>63500</xdr:colOff>
      <xdr:row>91</xdr:row>
      <xdr:rowOff>136252</xdr:rowOff>
    </xdr:to>
    <xdr:cxnSp macro="">
      <xdr:nvCxnSpPr>
        <xdr:cNvPr id="235" name="直線コネクタ 234"/>
        <xdr:cNvCxnSpPr/>
      </xdr:nvCxnSpPr>
      <xdr:spPr>
        <a:xfrm flipV="1">
          <a:off x="3797300" y="15688253"/>
          <a:ext cx="83820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88586</xdr:rowOff>
    </xdr:from>
    <xdr:ext cx="534377" cy="259045"/>
    <xdr:sp macro="" textlink="">
      <xdr:nvSpPr>
        <xdr:cNvPr id="236" name="扶助費平均値テキスト"/>
        <xdr:cNvSpPr txBox="1"/>
      </xdr:nvSpPr>
      <xdr:spPr>
        <a:xfrm>
          <a:off x="4686300" y="1620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136252</xdr:rowOff>
    </xdr:from>
    <xdr:to>
      <xdr:col>19</xdr:col>
      <xdr:colOff>177800</xdr:colOff>
      <xdr:row>92</xdr:row>
      <xdr:rowOff>68892</xdr:rowOff>
    </xdr:to>
    <xdr:cxnSp macro="">
      <xdr:nvCxnSpPr>
        <xdr:cNvPr id="238" name="直線コネクタ 237"/>
        <xdr:cNvCxnSpPr/>
      </xdr:nvCxnSpPr>
      <xdr:spPr>
        <a:xfrm flipV="1">
          <a:off x="2908300" y="15738202"/>
          <a:ext cx="889000" cy="10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48906</xdr:rowOff>
    </xdr:from>
    <xdr:ext cx="534377" cy="259045"/>
    <xdr:sp macro="" textlink="">
      <xdr:nvSpPr>
        <xdr:cNvPr id="240" name="テキスト ボックス 239"/>
        <xdr:cNvSpPr txBox="1"/>
      </xdr:nvSpPr>
      <xdr:spPr>
        <a:xfrm>
          <a:off x="3530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68892</xdr:rowOff>
    </xdr:from>
    <xdr:to>
      <xdr:col>15</xdr:col>
      <xdr:colOff>50800</xdr:colOff>
      <xdr:row>92</xdr:row>
      <xdr:rowOff>153663</xdr:rowOff>
    </xdr:to>
    <xdr:cxnSp macro="">
      <xdr:nvCxnSpPr>
        <xdr:cNvPr id="241" name="直線コネクタ 240"/>
        <xdr:cNvCxnSpPr/>
      </xdr:nvCxnSpPr>
      <xdr:spPr>
        <a:xfrm flipV="1">
          <a:off x="2019300" y="15842292"/>
          <a:ext cx="889000" cy="8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47180</xdr:rowOff>
    </xdr:from>
    <xdr:to>
      <xdr:col>15</xdr:col>
      <xdr:colOff>101600</xdr:colOff>
      <xdr:row>93</xdr:row>
      <xdr:rowOff>148780</xdr:rowOff>
    </xdr:to>
    <xdr:sp macro="" textlink="">
      <xdr:nvSpPr>
        <xdr:cNvPr id="242" name="フローチャート: 判断 241"/>
        <xdr:cNvSpPr/>
      </xdr:nvSpPr>
      <xdr:spPr>
        <a:xfrm>
          <a:off x="2857500" y="1599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139907</xdr:rowOff>
    </xdr:from>
    <xdr:ext cx="534377" cy="259045"/>
    <xdr:sp macro="" textlink="">
      <xdr:nvSpPr>
        <xdr:cNvPr id="243" name="テキスト ボックス 242"/>
        <xdr:cNvSpPr txBox="1"/>
      </xdr:nvSpPr>
      <xdr:spPr>
        <a:xfrm>
          <a:off x="2641111" y="1608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153663</xdr:rowOff>
    </xdr:from>
    <xdr:to>
      <xdr:col>10</xdr:col>
      <xdr:colOff>114300</xdr:colOff>
      <xdr:row>93</xdr:row>
      <xdr:rowOff>106496</xdr:rowOff>
    </xdr:to>
    <xdr:cxnSp macro="">
      <xdr:nvCxnSpPr>
        <xdr:cNvPr id="244" name="直線コネクタ 243"/>
        <xdr:cNvCxnSpPr/>
      </xdr:nvCxnSpPr>
      <xdr:spPr>
        <a:xfrm flipV="1">
          <a:off x="1130300" y="15927063"/>
          <a:ext cx="889000" cy="12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149003</xdr:rowOff>
    </xdr:from>
    <xdr:to>
      <xdr:col>10</xdr:col>
      <xdr:colOff>165100</xdr:colOff>
      <xdr:row>94</xdr:row>
      <xdr:rowOff>79153</xdr:rowOff>
    </xdr:to>
    <xdr:sp macro="" textlink="">
      <xdr:nvSpPr>
        <xdr:cNvPr id="245" name="フローチャート: 判断 244"/>
        <xdr:cNvSpPr/>
      </xdr:nvSpPr>
      <xdr:spPr>
        <a:xfrm>
          <a:off x="1968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70280</xdr:rowOff>
    </xdr:from>
    <xdr:ext cx="534377" cy="259045"/>
    <xdr:sp macro="" textlink="">
      <xdr:nvSpPr>
        <xdr:cNvPr id="246" name="テキスト ボックス 245"/>
        <xdr:cNvSpPr txBox="1"/>
      </xdr:nvSpPr>
      <xdr:spPr>
        <a:xfrm>
          <a:off x="1752111" y="1618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92881</xdr:rowOff>
    </xdr:from>
    <xdr:to>
      <xdr:col>6</xdr:col>
      <xdr:colOff>38100</xdr:colOff>
      <xdr:row>95</xdr:row>
      <xdr:rowOff>23031</xdr:rowOff>
    </xdr:to>
    <xdr:sp macro="" textlink="">
      <xdr:nvSpPr>
        <xdr:cNvPr id="247" name="フローチャート: 判断 246"/>
        <xdr:cNvSpPr/>
      </xdr:nvSpPr>
      <xdr:spPr>
        <a:xfrm>
          <a:off x="1079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14158</xdr:rowOff>
    </xdr:from>
    <xdr:ext cx="534377" cy="259045"/>
    <xdr:sp macro="" textlink="">
      <xdr:nvSpPr>
        <xdr:cNvPr id="248" name="テキスト ボックス 247"/>
        <xdr:cNvSpPr txBox="1"/>
      </xdr:nvSpPr>
      <xdr:spPr>
        <a:xfrm>
          <a:off x="863111" y="1630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35503</xdr:rowOff>
    </xdr:from>
    <xdr:to>
      <xdr:col>24</xdr:col>
      <xdr:colOff>114300</xdr:colOff>
      <xdr:row>91</xdr:row>
      <xdr:rowOff>137103</xdr:rowOff>
    </xdr:to>
    <xdr:sp macro="" textlink="">
      <xdr:nvSpPr>
        <xdr:cNvPr id="254" name="楕円 253"/>
        <xdr:cNvSpPr/>
      </xdr:nvSpPr>
      <xdr:spPr>
        <a:xfrm>
          <a:off x="4584700" y="1563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58380</xdr:rowOff>
    </xdr:from>
    <xdr:ext cx="599010" cy="259045"/>
    <xdr:sp macro="" textlink="">
      <xdr:nvSpPr>
        <xdr:cNvPr id="255" name="扶助費該当値テキスト"/>
        <xdr:cNvSpPr txBox="1"/>
      </xdr:nvSpPr>
      <xdr:spPr>
        <a:xfrm>
          <a:off x="4686300" y="15488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85452</xdr:rowOff>
    </xdr:from>
    <xdr:to>
      <xdr:col>20</xdr:col>
      <xdr:colOff>38100</xdr:colOff>
      <xdr:row>92</xdr:row>
      <xdr:rowOff>15602</xdr:rowOff>
    </xdr:to>
    <xdr:sp macro="" textlink="">
      <xdr:nvSpPr>
        <xdr:cNvPr id="256" name="楕円 255"/>
        <xdr:cNvSpPr/>
      </xdr:nvSpPr>
      <xdr:spPr>
        <a:xfrm>
          <a:off x="3746500" y="1568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32129</xdr:rowOff>
    </xdr:from>
    <xdr:ext cx="599010" cy="259045"/>
    <xdr:sp macro="" textlink="">
      <xdr:nvSpPr>
        <xdr:cNvPr id="257" name="テキスト ボックス 256"/>
        <xdr:cNvSpPr txBox="1"/>
      </xdr:nvSpPr>
      <xdr:spPr>
        <a:xfrm>
          <a:off x="3497795" y="15462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18092</xdr:rowOff>
    </xdr:from>
    <xdr:to>
      <xdr:col>15</xdr:col>
      <xdr:colOff>101600</xdr:colOff>
      <xdr:row>92</xdr:row>
      <xdr:rowOff>119692</xdr:rowOff>
    </xdr:to>
    <xdr:sp macro="" textlink="">
      <xdr:nvSpPr>
        <xdr:cNvPr id="258" name="楕円 257"/>
        <xdr:cNvSpPr/>
      </xdr:nvSpPr>
      <xdr:spPr>
        <a:xfrm>
          <a:off x="2857500" y="1579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136219</xdr:rowOff>
    </xdr:from>
    <xdr:ext cx="599010" cy="259045"/>
    <xdr:sp macro="" textlink="">
      <xdr:nvSpPr>
        <xdr:cNvPr id="259" name="テキスト ボックス 258"/>
        <xdr:cNvSpPr txBox="1"/>
      </xdr:nvSpPr>
      <xdr:spPr>
        <a:xfrm>
          <a:off x="2608795" y="15566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102863</xdr:rowOff>
    </xdr:from>
    <xdr:to>
      <xdr:col>10</xdr:col>
      <xdr:colOff>165100</xdr:colOff>
      <xdr:row>93</xdr:row>
      <xdr:rowOff>33013</xdr:rowOff>
    </xdr:to>
    <xdr:sp macro="" textlink="">
      <xdr:nvSpPr>
        <xdr:cNvPr id="260" name="楕円 259"/>
        <xdr:cNvSpPr/>
      </xdr:nvSpPr>
      <xdr:spPr>
        <a:xfrm>
          <a:off x="1968500" y="1587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49540</xdr:rowOff>
    </xdr:from>
    <xdr:ext cx="534377" cy="259045"/>
    <xdr:sp macro="" textlink="">
      <xdr:nvSpPr>
        <xdr:cNvPr id="261" name="テキスト ボックス 260"/>
        <xdr:cNvSpPr txBox="1"/>
      </xdr:nvSpPr>
      <xdr:spPr>
        <a:xfrm>
          <a:off x="1752111" y="1565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55696</xdr:rowOff>
    </xdr:from>
    <xdr:to>
      <xdr:col>6</xdr:col>
      <xdr:colOff>38100</xdr:colOff>
      <xdr:row>93</xdr:row>
      <xdr:rowOff>157296</xdr:rowOff>
    </xdr:to>
    <xdr:sp macro="" textlink="">
      <xdr:nvSpPr>
        <xdr:cNvPr id="262" name="楕円 261"/>
        <xdr:cNvSpPr/>
      </xdr:nvSpPr>
      <xdr:spPr>
        <a:xfrm>
          <a:off x="1079500" y="1600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2373</xdr:rowOff>
    </xdr:from>
    <xdr:ext cx="534377" cy="259045"/>
    <xdr:sp macro="" textlink="">
      <xdr:nvSpPr>
        <xdr:cNvPr id="263" name="テキスト ボックス 262"/>
        <xdr:cNvSpPr txBox="1"/>
      </xdr:nvSpPr>
      <xdr:spPr>
        <a:xfrm>
          <a:off x="863111" y="1577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165364</xdr:rowOff>
    </xdr:from>
    <xdr:to>
      <xdr:col>55</xdr:col>
      <xdr:colOff>0</xdr:colOff>
      <xdr:row>38</xdr:row>
      <xdr:rowOff>3279</xdr:rowOff>
    </xdr:to>
    <xdr:cxnSp macro="">
      <xdr:nvCxnSpPr>
        <xdr:cNvPr id="292" name="直線コネクタ 291"/>
        <xdr:cNvCxnSpPr/>
      </xdr:nvCxnSpPr>
      <xdr:spPr>
        <a:xfrm>
          <a:off x="9639300" y="6509014"/>
          <a:ext cx="838200" cy="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81777</xdr:rowOff>
    </xdr:from>
    <xdr:ext cx="534377" cy="259045"/>
    <xdr:sp macro="" textlink="">
      <xdr:nvSpPr>
        <xdr:cNvPr id="293" name="補助費等平均値テキスト"/>
        <xdr:cNvSpPr txBox="1"/>
      </xdr:nvSpPr>
      <xdr:spPr>
        <a:xfrm>
          <a:off x="10528300" y="6082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165364</xdr:rowOff>
    </xdr:from>
    <xdr:to>
      <xdr:col>50</xdr:col>
      <xdr:colOff>114300</xdr:colOff>
      <xdr:row>38</xdr:row>
      <xdr:rowOff>2365</xdr:rowOff>
    </xdr:to>
    <xdr:cxnSp macro="">
      <xdr:nvCxnSpPr>
        <xdr:cNvPr id="295" name="直線コネクタ 294"/>
        <xdr:cNvCxnSpPr/>
      </xdr:nvCxnSpPr>
      <xdr:spPr>
        <a:xfrm flipV="1">
          <a:off x="8750300" y="6509014"/>
          <a:ext cx="889000" cy="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12458</xdr:rowOff>
    </xdr:from>
    <xdr:ext cx="534377" cy="259045"/>
    <xdr:sp macro="" textlink="">
      <xdr:nvSpPr>
        <xdr:cNvPr id="297" name="テキスト ボックス 296"/>
        <xdr:cNvSpPr txBox="1"/>
      </xdr:nvSpPr>
      <xdr:spPr>
        <a:xfrm>
          <a:off x="9372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2365</xdr:rowOff>
    </xdr:from>
    <xdr:to>
      <xdr:col>45</xdr:col>
      <xdr:colOff>177800</xdr:colOff>
      <xdr:row>38</xdr:row>
      <xdr:rowOff>19304</xdr:rowOff>
    </xdr:to>
    <xdr:cxnSp macro="">
      <xdr:nvCxnSpPr>
        <xdr:cNvPr id="298" name="直線コネクタ 297"/>
        <xdr:cNvCxnSpPr/>
      </xdr:nvCxnSpPr>
      <xdr:spPr>
        <a:xfrm flipV="1">
          <a:off x="7861300" y="6517465"/>
          <a:ext cx="889000" cy="1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9" name="フローチャート: 判断 298"/>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140009</xdr:rowOff>
    </xdr:from>
    <xdr:ext cx="534377" cy="259045"/>
    <xdr:sp macro="" textlink="">
      <xdr:nvSpPr>
        <xdr:cNvPr id="300" name="テキスト ボックス 299"/>
        <xdr:cNvSpPr txBox="1"/>
      </xdr:nvSpPr>
      <xdr:spPr>
        <a:xfrm>
          <a:off x="8483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19304</xdr:rowOff>
    </xdr:from>
    <xdr:to>
      <xdr:col>41</xdr:col>
      <xdr:colOff>50800</xdr:colOff>
      <xdr:row>38</xdr:row>
      <xdr:rowOff>22504</xdr:rowOff>
    </xdr:to>
    <xdr:cxnSp macro="">
      <xdr:nvCxnSpPr>
        <xdr:cNvPr id="301" name="直線コネクタ 300"/>
        <xdr:cNvCxnSpPr/>
      </xdr:nvCxnSpPr>
      <xdr:spPr>
        <a:xfrm flipV="1">
          <a:off x="6972300" y="6534404"/>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2" name="フローチャート: 判断 301"/>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3" name="テキスト ボックス 302"/>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4" name="フローチャート: 判断 303"/>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5" name="テキスト ボックス 304"/>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123929</xdr:rowOff>
    </xdr:from>
    <xdr:to>
      <xdr:col>55</xdr:col>
      <xdr:colOff>50800</xdr:colOff>
      <xdr:row>38</xdr:row>
      <xdr:rowOff>54079</xdr:rowOff>
    </xdr:to>
    <xdr:sp macro="" textlink="">
      <xdr:nvSpPr>
        <xdr:cNvPr id="311" name="楕円 310"/>
        <xdr:cNvSpPr/>
      </xdr:nvSpPr>
      <xdr:spPr>
        <a:xfrm>
          <a:off x="10426700" y="646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38856</xdr:rowOff>
    </xdr:from>
    <xdr:ext cx="534377" cy="259045"/>
    <xdr:sp macro="" textlink="">
      <xdr:nvSpPr>
        <xdr:cNvPr id="312" name="補助費等該当値テキスト"/>
        <xdr:cNvSpPr txBox="1"/>
      </xdr:nvSpPr>
      <xdr:spPr>
        <a:xfrm>
          <a:off x="10528300" y="638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114564</xdr:rowOff>
    </xdr:from>
    <xdr:to>
      <xdr:col>50</xdr:col>
      <xdr:colOff>165100</xdr:colOff>
      <xdr:row>38</xdr:row>
      <xdr:rowOff>44714</xdr:rowOff>
    </xdr:to>
    <xdr:sp macro="" textlink="">
      <xdr:nvSpPr>
        <xdr:cNvPr id="313" name="楕円 312"/>
        <xdr:cNvSpPr/>
      </xdr:nvSpPr>
      <xdr:spPr>
        <a:xfrm>
          <a:off x="9588500" y="645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35841</xdr:rowOff>
    </xdr:from>
    <xdr:ext cx="534377" cy="259045"/>
    <xdr:sp macro="" textlink="">
      <xdr:nvSpPr>
        <xdr:cNvPr id="314" name="テキスト ボックス 313"/>
        <xdr:cNvSpPr txBox="1"/>
      </xdr:nvSpPr>
      <xdr:spPr>
        <a:xfrm>
          <a:off x="9372111" y="655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123015</xdr:rowOff>
    </xdr:from>
    <xdr:to>
      <xdr:col>46</xdr:col>
      <xdr:colOff>38100</xdr:colOff>
      <xdr:row>38</xdr:row>
      <xdr:rowOff>53164</xdr:rowOff>
    </xdr:to>
    <xdr:sp macro="" textlink="">
      <xdr:nvSpPr>
        <xdr:cNvPr id="315" name="楕円 314"/>
        <xdr:cNvSpPr/>
      </xdr:nvSpPr>
      <xdr:spPr>
        <a:xfrm>
          <a:off x="8699500" y="6466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44292</xdr:rowOff>
    </xdr:from>
    <xdr:ext cx="534377" cy="259045"/>
    <xdr:sp macro="" textlink="">
      <xdr:nvSpPr>
        <xdr:cNvPr id="316" name="テキスト ボックス 315"/>
        <xdr:cNvSpPr txBox="1"/>
      </xdr:nvSpPr>
      <xdr:spPr>
        <a:xfrm>
          <a:off x="8483111" y="65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139954</xdr:rowOff>
    </xdr:from>
    <xdr:to>
      <xdr:col>41</xdr:col>
      <xdr:colOff>101600</xdr:colOff>
      <xdr:row>38</xdr:row>
      <xdr:rowOff>70104</xdr:rowOff>
    </xdr:to>
    <xdr:sp macro="" textlink="">
      <xdr:nvSpPr>
        <xdr:cNvPr id="317" name="楕円 316"/>
        <xdr:cNvSpPr/>
      </xdr:nvSpPr>
      <xdr:spPr>
        <a:xfrm>
          <a:off x="7810500" y="648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61231</xdr:rowOff>
    </xdr:from>
    <xdr:ext cx="534377" cy="259045"/>
    <xdr:sp macro="" textlink="">
      <xdr:nvSpPr>
        <xdr:cNvPr id="318" name="テキスト ボックス 317"/>
        <xdr:cNvSpPr txBox="1"/>
      </xdr:nvSpPr>
      <xdr:spPr>
        <a:xfrm>
          <a:off x="7594111" y="657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143154</xdr:rowOff>
    </xdr:from>
    <xdr:to>
      <xdr:col>36</xdr:col>
      <xdr:colOff>165100</xdr:colOff>
      <xdr:row>38</xdr:row>
      <xdr:rowOff>73304</xdr:rowOff>
    </xdr:to>
    <xdr:sp macro="" textlink="">
      <xdr:nvSpPr>
        <xdr:cNvPr id="319" name="楕円 318"/>
        <xdr:cNvSpPr/>
      </xdr:nvSpPr>
      <xdr:spPr>
        <a:xfrm>
          <a:off x="6921500" y="64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64431</xdr:rowOff>
    </xdr:from>
    <xdr:ext cx="534377" cy="259045"/>
    <xdr:sp macro="" textlink="">
      <xdr:nvSpPr>
        <xdr:cNvPr id="320" name="テキスト ボックス 319"/>
        <xdr:cNvSpPr txBox="1"/>
      </xdr:nvSpPr>
      <xdr:spPr>
        <a:xfrm>
          <a:off x="6705111" y="657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113737</xdr:rowOff>
    </xdr:from>
    <xdr:to>
      <xdr:col>55</xdr:col>
      <xdr:colOff>0</xdr:colOff>
      <xdr:row>58</xdr:row>
      <xdr:rowOff>131421</xdr:rowOff>
    </xdr:to>
    <xdr:cxnSp macro="">
      <xdr:nvCxnSpPr>
        <xdr:cNvPr id="351" name="直線コネクタ 350"/>
        <xdr:cNvCxnSpPr/>
      </xdr:nvCxnSpPr>
      <xdr:spPr>
        <a:xfrm>
          <a:off x="9639300" y="10057837"/>
          <a:ext cx="838200" cy="1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86157</xdr:rowOff>
    </xdr:from>
    <xdr:ext cx="534377" cy="259045"/>
    <xdr:sp macro="" textlink="">
      <xdr:nvSpPr>
        <xdr:cNvPr id="352" name="普通建設事業費平均値テキスト"/>
        <xdr:cNvSpPr txBox="1"/>
      </xdr:nvSpPr>
      <xdr:spPr>
        <a:xfrm>
          <a:off x="10528300" y="1003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109262</xdr:rowOff>
    </xdr:from>
    <xdr:to>
      <xdr:col>50</xdr:col>
      <xdr:colOff>114300</xdr:colOff>
      <xdr:row>58</xdr:row>
      <xdr:rowOff>113737</xdr:rowOff>
    </xdr:to>
    <xdr:cxnSp macro="">
      <xdr:nvCxnSpPr>
        <xdr:cNvPr id="354" name="直線コネクタ 353"/>
        <xdr:cNvCxnSpPr/>
      </xdr:nvCxnSpPr>
      <xdr:spPr>
        <a:xfrm>
          <a:off x="8750300" y="10053362"/>
          <a:ext cx="889000" cy="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33239</xdr:rowOff>
    </xdr:from>
    <xdr:ext cx="534377" cy="259045"/>
    <xdr:sp macro="" textlink="">
      <xdr:nvSpPr>
        <xdr:cNvPr id="356" name="テキスト ボックス 355"/>
        <xdr:cNvSpPr txBox="1"/>
      </xdr:nvSpPr>
      <xdr:spPr>
        <a:xfrm>
          <a:off x="9372111" y="1014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109262</xdr:rowOff>
    </xdr:from>
    <xdr:to>
      <xdr:col>45</xdr:col>
      <xdr:colOff>177800</xdr:colOff>
      <xdr:row>58</xdr:row>
      <xdr:rowOff>125971</xdr:rowOff>
    </xdr:to>
    <xdr:cxnSp macro="">
      <xdr:nvCxnSpPr>
        <xdr:cNvPr id="357" name="直線コネクタ 356"/>
        <xdr:cNvCxnSpPr/>
      </xdr:nvCxnSpPr>
      <xdr:spPr>
        <a:xfrm flipV="1">
          <a:off x="7861300" y="10053362"/>
          <a:ext cx="889000" cy="1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79987</xdr:rowOff>
    </xdr:from>
    <xdr:to>
      <xdr:col>46</xdr:col>
      <xdr:colOff>38100</xdr:colOff>
      <xdr:row>59</xdr:row>
      <xdr:rowOff>10137</xdr:rowOff>
    </xdr:to>
    <xdr:sp macro="" textlink="">
      <xdr:nvSpPr>
        <xdr:cNvPr id="358" name="フローチャート: 判断 357"/>
        <xdr:cNvSpPr/>
      </xdr:nvSpPr>
      <xdr:spPr>
        <a:xfrm>
          <a:off x="8699500" y="1002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1264</xdr:rowOff>
    </xdr:from>
    <xdr:ext cx="534377" cy="259045"/>
    <xdr:sp macro="" textlink="">
      <xdr:nvSpPr>
        <xdr:cNvPr id="359" name="テキスト ボックス 358"/>
        <xdr:cNvSpPr txBox="1"/>
      </xdr:nvSpPr>
      <xdr:spPr>
        <a:xfrm>
          <a:off x="8483111" y="1011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125971</xdr:rowOff>
    </xdr:from>
    <xdr:to>
      <xdr:col>41</xdr:col>
      <xdr:colOff>50800</xdr:colOff>
      <xdr:row>58</xdr:row>
      <xdr:rowOff>128407</xdr:rowOff>
    </xdr:to>
    <xdr:cxnSp macro="">
      <xdr:nvCxnSpPr>
        <xdr:cNvPr id="360" name="直線コネクタ 359"/>
        <xdr:cNvCxnSpPr/>
      </xdr:nvCxnSpPr>
      <xdr:spPr>
        <a:xfrm flipV="1">
          <a:off x="6972300" y="10070071"/>
          <a:ext cx="889000" cy="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45443</xdr:rowOff>
    </xdr:from>
    <xdr:to>
      <xdr:col>41</xdr:col>
      <xdr:colOff>101600</xdr:colOff>
      <xdr:row>58</xdr:row>
      <xdr:rowOff>147043</xdr:rowOff>
    </xdr:to>
    <xdr:sp macro="" textlink="">
      <xdr:nvSpPr>
        <xdr:cNvPr id="361" name="フローチャート: 判断 360"/>
        <xdr:cNvSpPr/>
      </xdr:nvSpPr>
      <xdr:spPr>
        <a:xfrm>
          <a:off x="7810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163570</xdr:rowOff>
    </xdr:from>
    <xdr:ext cx="599010" cy="259045"/>
    <xdr:sp macro="" textlink="">
      <xdr:nvSpPr>
        <xdr:cNvPr id="362" name="テキスト ボックス 361"/>
        <xdr:cNvSpPr txBox="1"/>
      </xdr:nvSpPr>
      <xdr:spPr>
        <a:xfrm>
          <a:off x="7561795" y="97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71002</xdr:rowOff>
    </xdr:from>
    <xdr:to>
      <xdr:col>36</xdr:col>
      <xdr:colOff>165100</xdr:colOff>
      <xdr:row>59</xdr:row>
      <xdr:rowOff>1152</xdr:rowOff>
    </xdr:to>
    <xdr:sp macro="" textlink="">
      <xdr:nvSpPr>
        <xdr:cNvPr id="363" name="フローチャート: 判断 362"/>
        <xdr:cNvSpPr/>
      </xdr:nvSpPr>
      <xdr:spPr>
        <a:xfrm>
          <a:off x="6921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17679</xdr:rowOff>
    </xdr:from>
    <xdr:ext cx="534377" cy="259045"/>
    <xdr:sp macro="" textlink="">
      <xdr:nvSpPr>
        <xdr:cNvPr id="364" name="テキスト ボックス 363"/>
        <xdr:cNvSpPr txBox="1"/>
      </xdr:nvSpPr>
      <xdr:spPr>
        <a:xfrm>
          <a:off x="6705111" y="97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80621</xdr:rowOff>
    </xdr:from>
    <xdr:to>
      <xdr:col>55</xdr:col>
      <xdr:colOff>50800</xdr:colOff>
      <xdr:row>59</xdr:row>
      <xdr:rowOff>10771</xdr:rowOff>
    </xdr:to>
    <xdr:sp macro="" textlink="">
      <xdr:nvSpPr>
        <xdr:cNvPr id="370" name="楕円 369"/>
        <xdr:cNvSpPr/>
      </xdr:nvSpPr>
      <xdr:spPr>
        <a:xfrm>
          <a:off x="10426700" y="1002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39998</xdr:rowOff>
    </xdr:from>
    <xdr:ext cx="534377" cy="259045"/>
    <xdr:sp macro="" textlink="">
      <xdr:nvSpPr>
        <xdr:cNvPr id="371" name="普通建設事業費該当値テキスト"/>
        <xdr:cNvSpPr txBox="1"/>
      </xdr:nvSpPr>
      <xdr:spPr>
        <a:xfrm>
          <a:off x="10528300" y="981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62937</xdr:rowOff>
    </xdr:from>
    <xdr:to>
      <xdr:col>50</xdr:col>
      <xdr:colOff>165100</xdr:colOff>
      <xdr:row>58</xdr:row>
      <xdr:rowOff>164537</xdr:rowOff>
    </xdr:to>
    <xdr:sp macro="" textlink="">
      <xdr:nvSpPr>
        <xdr:cNvPr id="372" name="楕円 371"/>
        <xdr:cNvSpPr/>
      </xdr:nvSpPr>
      <xdr:spPr>
        <a:xfrm>
          <a:off x="9588500" y="1000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9614</xdr:rowOff>
    </xdr:from>
    <xdr:ext cx="534377" cy="259045"/>
    <xdr:sp macro="" textlink="">
      <xdr:nvSpPr>
        <xdr:cNvPr id="373" name="テキスト ボックス 372"/>
        <xdr:cNvSpPr txBox="1"/>
      </xdr:nvSpPr>
      <xdr:spPr>
        <a:xfrm>
          <a:off x="9372111" y="978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58462</xdr:rowOff>
    </xdr:from>
    <xdr:to>
      <xdr:col>46</xdr:col>
      <xdr:colOff>38100</xdr:colOff>
      <xdr:row>58</xdr:row>
      <xdr:rowOff>160062</xdr:rowOff>
    </xdr:to>
    <xdr:sp macro="" textlink="">
      <xdr:nvSpPr>
        <xdr:cNvPr id="374" name="楕円 373"/>
        <xdr:cNvSpPr/>
      </xdr:nvSpPr>
      <xdr:spPr>
        <a:xfrm>
          <a:off x="8699500" y="1000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5139</xdr:rowOff>
    </xdr:from>
    <xdr:ext cx="534377" cy="259045"/>
    <xdr:sp macro="" textlink="">
      <xdr:nvSpPr>
        <xdr:cNvPr id="375" name="テキスト ボックス 374"/>
        <xdr:cNvSpPr txBox="1"/>
      </xdr:nvSpPr>
      <xdr:spPr>
        <a:xfrm>
          <a:off x="8483111" y="977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75171</xdr:rowOff>
    </xdr:from>
    <xdr:to>
      <xdr:col>41</xdr:col>
      <xdr:colOff>101600</xdr:colOff>
      <xdr:row>59</xdr:row>
      <xdr:rowOff>5321</xdr:rowOff>
    </xdr:to>
    <xdr:sp macro="" textlink="">
      <xdr:nvSpPr>
        <xdr:cNvPr id="376" name="楕円 375"/>
        <xdr:cNvSpPr/>
      </xdr:nvSpPr>
      <xdr:spPr>
        <a:xfrm>
          <a:off x="7810500" y="1001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167898</xdr:rowOff>
    </xdr:from>
    <xdr:ext cx="534377" cy="259045"/>
    <xdr:sp macro="" textlink="">
      <xdr:nvSpPr>
        <xdr:cNvPr id="377" name="テキスト ボックス 376"/>
        <xdr:cNvSpPr txBox="1"/>
      </xdr:nvSpPr>
      <xdr:spPr>
        <a:xfrm>
          <a:off x="7594111" y="1011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77607</xdr:rowOff>
    </xdr:from>
    <xdr:to>
      <xdr:col>36</xdr:col>
      <xdr:colOff>165100</xdr:colOff>
      <xdr:row>59</xdr:row>
      <xdr:rowOff>7757</xdr:rowOff>
    </xdr:to>
    <xdr:sp macro="" textlink="">
      <xdr:nvSpPr>
        <xdr:cNvPr id="378" name="楕円 377"/>
        <xdr:cNvSpPr/>
      </xdr:nvSpPr>
      <xdr:spPr>
        <a:xfrm>
          <a:off x="6921500" y="10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170334</xdr:rowOff>
    </xdr:from>
    <xdr:ext cx="534377" cy="259045"/>
    <xdr:sp macro="" textlink="">
      <xdr:nvSpPr>
        <xdr:cNvPr id="379" name="テキスト ボックス 378"/>
        <xdr:cNvSpPr txBox="1"/>
      </xdr:nvSpPr>
      <xdr:spPr>
        <a:xfrm>
          <a:off x="6705111" y="1011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159671</xdr:rowOff>
    </xdr:from>
    <xdr:to>
      <xdr:col>55</xdr:col>
      <xdr:colOff>0</xdr:colOff>
      <xdr:row>78</xdr:row>
      <xdr:rowOff>161728</xdr:rowOff>
    </xdr:to>
    <xdr:cxnSp macro="">
      <xdr:nvCxnSpPr>
        <xdr:cNvPr id="408" name="直線コネクタ 407"/>
        <xdr:cNvCxnSpPr/>
      </xdr:nvCxnSpPr>
      <xdr:spPr>
        <a:xfrm flipV="1">
          <a:off x="9639300" y="13532771"/>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97860</xdr:rowOff>
    </xdr:from>
    <xdr:ext cx="534377" cy="259045"/>
    <xdr:sp macro="" textlink="">
      <xdr:nvSpPr>
        <xdr:cNvPr id="409" name="普通建設事業費 （ うち新規整備　）平均値テキスト"/>
        <xdr:cNvSpPr txBox="1"/>
      </xdr:nvSpPr>
      <xdr:spPr>
        <a:xfrm>
          <a:off x="10528300" y="13470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161728</xdr:rowOff>
    </xdr:from>
    <xdr:to>
      <xdr:col>50</xdr:col>
      <xdr:colOff>114300</xdr:colOff>
      <xdr:row>78</xdr:row>
      <xdr:rowOff>167694</xdr:rowOff>
    </xdr:to>
    <xdr:cxnSp macro="">
      <xdr:nvCxnSpPr>
        <xdr:cNvPr id="411" name="直線コネクタ 410"/>
        <xdr:cNvCxnSpPr/>
      </xdr:nvCxnSpPr>
      <xdr:spPr>
        <a:xfrm flipV="1">
          <a:off x="8750300" y="13534828"/>
          <a:ext cx="889000" cy="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45012</xdr:rowOff>
    </xdr:from>
    <xdr:ext cx="534377" cy="259045"/>
    <xdr:sp macro="" textlink="">
      <xdr:nvSpPr>
        <xdr:cNvPr id="413" name="テキスト ボックス 412"/>
        <xdr:cNvSpPr txBox="1"/>
      </xdr:nvSpPr>
      <xdr:spPr>
        <a:xfrm>
          <a:off x="9372111" y="1358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155764</xdr:rowOff>
    </xdr:from>
    <xdr:to>
      <xdr:col>45</xdr:col>
      <xdr:colOff>177800</xdr:colOff>
      <xdr:row>78</xdr:row>
      <xdr:rowOff>167694</xdr:rowOff>
    </xdr:to>
    <xdr:cxnSp macro="">
      <xdr:nvCxnSpPr>
        <xdr:cNvPr id="414" name="直線コネクタ 413"/>
        <xdr:cNvCxnSpPr/>
      </xdr:nvCxnSpPr>
      <xdr:spPr>
        <a:xfrm>
          <a:off x="7861300" y="13528864"/>
          <a:ext cx="889000" cy="1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88095</xdr:rowOff>
    </xdr:from>
    <xdr:to>
      <xdr:col>46</xdr:col>
      <xdr:colOff>38100</xdr:colOff>
      <xdr:row>79</xdr:row>
      <xdr:rowOff>18245</xdr:rowOff>
    </xdr:to>
    <xdr:sp macro="" textlink="">
      <xdr:nvSpPr>
        <xdr:cNvPr id="415" name="フローチャート: 判断 414"/>
        <xdr:cNvSpPr/>
      </xdr:nvSpPr>
      <xdr:spPr>
        <a:xfrm>
          <a:off x="8699500" y="134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34772</xdr:rowOff>
    </xdr:from>
    <xdr:ext cx="534377" cy="259045"/>
    <xdr:sp macro="" textlink="">
      <xdr:nvSpPr>
        <xdr:cNvPr id="416" name="テキスト ボックス 415"/>
        <xdr:cNvSpPr txBox="1"/>
      </xdr:nvSpPr>
      <xdr:spPr>
        <a:xfrm>
          <a:off x="8483111" y="1323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65754</xdr:rowOff>
    </xdr:from>
    <xdr:to>
      <xdr:col>41</xdr:col>
      <xdr:colOff>101600</xdr:colOff>
      <xdr:row>78</xdr:row>
      <xdr:rowOff>167354</xdr:rowOff>
    </xdr:to>
    <xdr:sp macro="" textlink="">
      <xdr:nvSpPr>
        <xdr:cNvPr id="417" name="フローチャート: 判断 416"/>
        <xdr:cNvSpPr/>
      </xdr:nvSpPr>
      <xdr:spPr>
        <a:xfrm>
          <a:off x="7810500" y="1343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12431</xdr:rowOff>
    </xdr:from>
    <xdr:ext cx="534377" cy="259045"/>
    <xdr:sp macro="" textlink="">
      <xdr:nvSpPr>
        <xdr:cNvPr id="418" name="テキスト ボックス 417"/>
        <xdr:cNvSpPr txBox="1"/>
      </xdr:nvSpPr>
      <xdr:spPr>
        <a:xfrm>
          <a:off x="7594111" y="1321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108871</xdr:rowOff>
    </xdr:from>
    <xdr:to>
      <xdr:col>55</xdr:col>
      <xdr:colOff>50800</xdr:colOff>
      <xdr:row>79</xdr:row>
      <xdr:rowOff>39021</xdr:rowOff>
    </xdr:to>
    <xdr:sp macro="" textlink="">
      <xdr:nvSpPr>
        <xdr:cNvPr id="424" name="楕円 423"/>
        <xdr:cNvSpPr/>
      </xdr:nvSpPr>
      <xdr:spPr>
        <a:xfrm>
          <a:off x="10426700" y="1348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68248</xdr:rowOff>
    </xdr:from>
    <xdr:ext cx="534377" cy="259045"/>
    <xdr:sp macro="" textlink="">
      <xdr:nvSpPr>
        <xdr:cNvPr id="425" name="普通建設事業費 （ うち新規整備　）該当値テキスト"/>
        <xdr:cNvSpPr txBox="1"/>
      </xdr:nvSpPr>
      <xdr:spPr>
        <a:xfrm>
          <a:off x="10528300" y="132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110928</xdr:rowOff>
    </xdr:from>
    <xdr:to>
      <xdr:col>50</xdr:col>
      <xdr:colOff>165100</xdr:colOff>
      <xdr:row>79</xdr:row>
      <xdr:rowOff>41078</xdr:rowOff>
    </xdr:to>
    <xdr:sp macro="" textlink="">
      <xdr:nvSpPr>
        <xdr:cNvPr id="426" name="楕円 425"/>
        <xdr:cNvSpPr/>
      </xdr:nvSpPr>
      <xdr:spPr>
        <a:xfrm>
          <a:off x="9588500" y="1348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57605</xdr:rowOff>
    </xdr:from>
    <xdr:ext cx="534377" cy="259045"/>
    <xdr:sp macro="" textlink="">
      <xdr:nvSpPr>
        <xdr:cNvPr id="427" name="テキスト ボックス 426"/>
        <xdr:cNvSpPr txBox="1"/>
      </xdr:nvSpPr>
      <xdr:spPr>
        <a:xfrm>
          <a:off x="9372111" y="1325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116894</xdr:rowOff>
    </xdr:from>
    <xdr:to>
      <xdr:col>46</xdr:col>
      <xdr:colOff>38100</xdr:colOff>
      <xdr:row>79</xdr:row>
      <xdr:rowOff>47044</xdr:rowOff>
    </xdr:to>
    <xdr:sp macro="" textlink="">
      <xdr:nvSpPr>
        <xdr:cNvPr id="428" name="楕円 427"/>
        <xdr:cNvSpPr/>
      </xdr:nvSpPr>
      <xdr:spPr>
        <a:xfrm>
          <a:off x="8699500" y="1348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38171</xdr:rowOff>
    </xdr:from>
    <xdr:ext cx="534377" cy="259045"/>
    <xdr:sp macro="" textlink="">
      <xdr:nvSpPr>
        <xdr:cNvPr id="429" name="テキスト ボックス 428"/>
        <xdr:cNvSpPr txBox="1"/>
      </xdr:nvSpPr>
      <xdr:spPr>
        <a:xfrm>
          <a:off x="8483111" y="1358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104964</xdr:rowOff>
    </xdr:from>
    <xdr:to>
      <xdr:col>41</xdr:col>
      <xdr:colOff>101600</xdr:colOff>
      <xdr:row>79</xdr:row>
      <xdr:rowOff>35114</xdr:rowOff>
    </xdr:to>
    <xdr:sp macro="" textlink="">
      <xdr:nvSpPr>
        <xdr:cNvPr id="430" name="楕円 429"/>
        <xdr:cNvSpPr/>
      </xdr:nvSpPr>
      <xdr:spPr>
        <a:xfrm>
          <a:off x="7810500" y="1347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26241</xdr:rowOff>
    </xdr:from>
    <xdr:ext cx="534377" cy="259045"/>
    <xdr:sp macro="" textlink="">
      <xdr:nvSpPr>
        <xdr:cNvPr id="431" name="テキスト ボックス 430"/>
        <xdr:cNvSpPr txBox="1"/>
      </xdr:nvSpPr>
      <xdr:spPr>
        <a:xfrm>
          <a:off x="7594111" y="1357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121920</xdr:rowOff>
    </xdr:from>
    <xdr:to>
      <xdr:col>55</xdr:col>
      <xdr:colOff>0</xdr:colOff>
      <xdr:row>96</xdr:row>
      <xdr:rowOff>63424</xdr:rowOff>
    </xdr:to>
    <xdr:cxnSp macro="">
      <xdr:nvCxnSpPr>
        <xdr:cNvPr id="460" name="直線コネクタ 459"/>
        <xdr:cNvCxnSpPr/>
      </xdr:nvCxnSpPr>
      <xdr:spPr>
        <a:xfrm>
          <a:off x="9639300" y="16409670"/>
          <a:ext cx="838200" cy="1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67085</xdr:rowOff>
    </xdr:from>
    <xdr:ext cx="534377" cy="259045"/>
    <xdr:sp macro="" textlink="">
      <xdr:nvSpPr>
        <xdr:cNvPr id="461" name="普通建設事業費 （ うち更新整備　）平均値テキスト"/>
        <xdr:cNvSpPr txBox="1"/>
      </xdr:nvSpPr>
      <xdr:spPr>
        <a:xfrm>
          <a:off x="10528300" y="16526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168275</xdr:rowOff>
    </xdr:from>
    <xdr:to>
      <xdr:col>50</xdr:col>
      <xdr:colOff>114300</xdr:colOff>
      <xdr:row>95</xdr:row>
      <xdr:rowOff>121920</xdr:rowOff>
    </xdr:to>
    <xdr:cxnSp macro="">
      <xdr:nvCxnSpPr>
        <xdr:cNvPr id="463" name="直線コネクタ 462"/>
        <xdr:cNvCxnSpPr/>
      </xdr:nvCxnSpPr>
      <xdr:spPr>
        <a:xfrm>
          <a:off x="8750300" y="16284575"/>
          <a:ext cx="889000" cy="1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9859</xdr:rowOff>
    </xdr:from>
    <xdr:ext cx="534377" cy="259045"/>
    <xdr:sp macro="" textlink="">
      <xdr:nvSpPr>
        <xdr:cNvPr id="465" name="テキスト ボックス 464"/>
        <xdr:cNvSpPr txBox="1"/>
      </xdr:nvSpPr>
      <xdr:spPr>
        <a:xfrm>
          <a:off x="9372111" y="1664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168275</xdr:rowOff>
    </xdr:from>
    <xdr:to>
      <xdr:col>45</xdr:col>
      <xdr:colOff>177800</xdr:colOff>
      <xdr:row>95</xdr:row>
      <xdr:rowOff>154521</xdr:rowOff>
    </xdr:to>
    <xdr:cxnSp macro="">
      <xdr:nvCxnSpPr>
        <xdr:cNvPr id="466" name="直線コネクタ 465"/>
        <xdr:cNvCxnSpPr/>
      </xdr:nvCxnSpPr>
      <xdr:spPr>
        <a:xfrm flipV="1">
          <a:off x="7861300" y="16284575"/>
          <a:ext cx="889000" cy="15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106972</xdr:rowOff>
    </xdr:from>
    <xdr:to>
      <xdr:col>46</xdr:col>
      <xdr:colOff>38100</xdr:colOff>
      <xdr:row>97</xdr:row>
      <xdr:rowOff>37122</xdr:rowOff>
    </xdr:to>
    <xdr:sp macro="" textlink="">
      <xdr:nvSpPr>
        <xdr:cNvPr id="467" name="フローチャート: 判断 466"/>
        <xdr:cNvSpPr/>
      </xdr:nvSpPr>
      <xdr:spPr>
        <a:xfrm>
          <a:off x="8699500" y="1656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28249</xdr:rowOff>
    </xdr:from>
    <xdr:ext cx="534377" cy="259045"/>
    <xdr:sp macro="" textlink="">
      <xdr:nvSpPr>
        <xdr:cNvPr id="468" name="テキスト ボックス 467"/>
        <xdr:cNvSpPr txBox="1"/>
      </xdr:nvSpPr>
      <xdr:spPr>
        <a:xfrm>
          <a:off x="8483111" y="1665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48374</xdr:rowOff>
    </xdr:from>
    <xdr:to>
      <xdr:col>41</xdr:col>
      <xdr:colOff>101600</xdr:colOff>
      <xdr:row>96</xdr:row>
      <xdr:rowOff>149974</xdr:rowOff>
    </xdr:to>
    <xdr:sp macro="" textlink="">
      <xdr:nvSpPr>
        <xdr:cNvPr id="469" name="フローチャート: 判断 468"/>
        <xdr:cNvSpPr/>
      </xdr:nvSpPr>
      <xdr:spPr>
        <a:xfrm>
          <a:off x="7810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141101</xdr:rowOff>
    </xdr:from>
    <xdr:ext cx="534377" cy="259045"/>
    <xdr:sp macro="" textlink="">
      <xdr:nvSpPr>
        <xdr:cNvPr id="470" name="テキスト ボックス 469"/>
        <xdr:cNvSpPr txBox="1"/>
      </xdr:nvSpPr>
      <xdr:spPr>
        <a:xfrm>
          <a:off x="7594111" y="166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12624</xdr:rowOff>
    </xdr:from>
    <xdr:to>
      <xdr:col>55</xdr:col>
      <xdr:colOff>50800</xdr:colOff>
      <xdr:row>96</xdr:row>
      <xdr:rowOff>114224</xdr:rowOff>
    </xdr:to>
    <xdr:sp macro="" textlink="">
      <xdr:nvSpPr>
        <xdr:cNvPr id="476" name="楕円 475"/>
        <xdr:cNvSpPr/>
      </xdr:nvSpPr>
      <xdr:spPr>
        <a:xfrm>
          <a:off x="10426700" y="1647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35501</xdr:rowOff>
    </xdr:from>
    <xdr:ext cx="534377" cy="259045"/>
    <xdr:sp macro="" textlink="">
      <xdr:nvSpPr>
        <xdr:cNvPr id="477" name="普通建設事業費 （ うち更新整備　）該当値テキスト"/>
        <xdr:cNvSpPr txBox="1"/>
      </xdr:nvSpPr>
      <xdr:spPr>
        <a:xfrm>
          <a:off x="10528300" y="1632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71120</xdr:rowOff>
    </xdr:from>
    <xdr:to>
      <xdr:col>50</xdr:col>
      <xdr:colOff>165100</xdr:colOff>
      <xdr:row>96</xdr:row>
      <xdr:rowOff>1270</xdr:rowOff>
    </xdr:to>
    <xdr:sp macro="" textlink="">
      <xdr:nvSpPr>
        <xdr:cNvPr id="478" name="楕円 477"/>
        <xdr:cNvSpPr/>
      </xdr:nvSpPr>
      <xdr:spPr>
        <a:xfrm>
          <a:off x="9588500" y="1635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17797</xdr:rowOff>
    </xdr:from>
    <xdr:ext cx="534377" cy="259045"/>
    <xdr:sp macro="" textlink="">
      <xdr:nvSpPr>
        <xdr:cNvPr id="479" name="テキスト ボックス 478"/>
        <xdr:cNvSpPr txBox="1"/>
      </xdr:nvSpPr>
      <xdr:spPr>
        <a:xfrm>
          <a:off x="9372111" y="1613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117475</xdr:rowOff>
    </xdr:from>
    <xdr:to>
      <xdr:col>46</xdr:col>
      <xdr:colOff>38100</xdr:colOff>
      <xdr:row>95</xdr:row>
      <xdr:rowOff>47625</xdr:rowOff>
    </xdr:to>
    <xdr:sp macro="" textlink="">
      <xdr:nvSpPr>
        <xdr:cNvPr id="480" name="楕円 479"/>
        <xdr:cNvSpPr/>
      </xdr:nvSpPr>
      <xdr:spPr>
        <a:xfrm>
          <a:off x="8699500" y="1623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64152</xdr:rowOff>
    </xdr:from>
    <xdr:ext cx="534377" cy="259045"/>
    <xdr:sp macro="" textlink="">
      <xdr:nvSpPr>
        <xdr:cNvPr id="481" name="テキスト ボックス 480"/>
        <xdr:cNvSpPr txBox="1"/>
      </xdr:nvSpPr>
      <xdr:spPr>
        <a:xfrm>
          <a:off x="8483111" y="1600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103721</xdr:rowOff>
    </xdr:from>
    <xdr:to>
      <xdr:col>41</xdr:col>
      <xdr:colOff>101600</xdr:colOff>
      <xdr:row>96</xdr:row>
      <xdr:rowOff>33871</xdr:rowOff>
    </xdr:to>
    <xdr:sp macro="" textlink="">
      <xdr:nvSpPr>
        <xdr:cNvPr id="482" name="楕円 481"/>
        <xdr:cNvSpPr/>
      </xdr:nvSpPr>
      <xdr:spPr>
        <a:xfrm>
          <a:off x="7810500" y="1639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50398</xdr:rowOff>
    </xdr:from>
    <xdr:ext cx="534377" cy="259045"/>
    <xdr:sp macro="" textlink="">
      <xdr:nvSpPr>
        <xdr:cNvPr id="483" name="テキスト ボックス 482"/>
        <xdr:cNvSpPr txBox="1"/>
      </xdr:nvSpPr>
      <xdr:spPr>
        <a:xfrm>
          <a:off x="7594111" y="1616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124584</xdr:rowOff>
    </xdr:from>
    <xdr:to>
      <xdr:col>85</xdr:col>
      <xdr:colOff>127000</xdr:colOff>
      <xdr:row>38</xdr:row>
      <xdr:rowOff>15181</xdr:rowOff>
    </xdr:to>
    <xdr:cxnSp macro="">
      <xdr:nvCxnSpPr>
        <xdr:cNvPr id="508" name="直線コネクタ 507"/>
        <xdr:cNvCxnSpPr/>
      </xdr:nvCxnSpPr>
      <xdr:spPr>
        <a:xfrm flipV="1">
          <a:off x="15481300" y="6468234"/>
          <a:ext cx="8382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98428</xdr:rowOff>
    </xdr:from>
    <xdr:ext cx="469744" cy="259045"/>
    <xdr:sp macro="" textlink="">
      <xdr:nvSpPr>
        <xdr:cNvPr id="509" name="災害復旧事業費平均値テキスト"/>
        <xdr:cNvSpPr txBox="1"/>
      </xdr:nvSpPr>
      <xdr:spPr>
        <a:xfrm>
          <a:off x="16370300" y="6442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15181</xdr:rowOff>
    </xdr:from>
    <xdr:to>
      <xdr:col>81</xdr:col>
      <xdr:colOff>50800</xdr:colOff>
      <xdr:row>38</xdr:row>
      <xdr:rowOff>15776</xdr:rowOff>
    </xdr:to>
    <xdr:cxnSp macro="">
      <xdr:nvCxnSpPr>
        <xdr:cNvPr id="511" name="直線コネクタ 510"/>
        <xdr:cNvCxnSpPr/>
      </xdr:nvCxnSpPr>
      <xdr:spPr>
        <a:xfrm flipV="1">
          <a:off x="14592300" y="6530281"/>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81451</xdr:rowOff>
    </xdr:from>
    <xdr:ext cx="469744" cy="259045"/>
    <xdr:sp macro="" textlink="">
      <xdr:nvSpPr>
        <xdr:cNvPr id="513" name="テキスト ボックス 512"/>
        <xdr:cNvSpPr txBox="1"/>
      </xdr:nvSpPr>
      <xdr:spPr>
        <a:xfrm>
          <a:off x="15246428" y="62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12467</xdr:rowOff>
    </xdr:from>
    <xdr:to>
      <xdr:col>76</xdr:col>
      <xdr:colOff>114300</xdr:colOff>
      <xdr:row>38</xdr:row>
      <xdr:rowOff>15776</xdr:rowOff>
    </xdr:to>
    <xdr:cxnSp macro="">
      <xdr:nvCxnSpPr>
        <xdr:cNvPr id="514" name="直線コネクタ 513"/>
        <xdr:cNvCxnSpPr/>
      </xdr:nvCxnSpPr>
      <xdr:spPr>
        <a:xfrm>
          <a:off x="13703300" y="6527567"/>
          <a:ext cx="889000" cy="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117664</xdr:rowOff>
    </xdr:from>
    <xdr:to>
      <xdr:col>76</xdr:col>
      <xdr:colOff>165100</xdr:colOff>
      <xdr:row>38</xdr:row>
      <xdr:rowOff>47814</xdr:rowOff>
    </xdr:to>
    <xdr:sp macro="" textlink="">
      <xdr:nvSpPr>
        <xdr:cNvPr id="515" name="フローチャート: 判断 514"/>
        <xdr:cNvSpPr/>
      </xdr:nvSpPr>
      <xdr:spPr>
        <a:xfrm>
          <a:off x="14541500" y="64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64341</xdr:rowOff>
    </xdr:from>
    <xdr:ext cx="469744" cy="259045"/>
    <xdr:sp macro="" textlink="">
      <xdr:nvSpPr>
        <xdr:cNvPr id="516" name="テキスト ボックス 515"/>
        <xdr:cNvSpPr txBox="1"/>
      </xdr:nvSpPr>
      <xdr:spPr>
        <a:xfrm>
          <a:off x="14357428" y="6236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12467</xdr:rowOff>
    </xdr:from>
    <xdr:to>
      <xdr:col>71</xdr:col>
      <xdr:colOff>177800</xdr:colOff>
      <xdr:row>38</xdr:row>
      <xdr:rowOff>24851</xdr:rowOff>
    </xdr:to>
    <xdr:cxnSp macro="">
      <xdr:nvCxnSpPr>
        <xdr:cNvPr id="517" name="直線コネクタ 516"/>
        <xdr:cNvCxnSpPr/>
      </xdr:nvCxnSpPr>
      <xdr:spPr>
        <a:xfrm flipV="1">
          <a:off x="12814300" y="6527567"/>
          <a:ext cx="889000" cy="1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99695</xdr:rowOff>
    </xdr:from>
    <xdr:to>
      <xdr:col>72</xdr:col>
      <xdr:colOff>38100</xdr:colOff>
      <xdr:row>38</xdr:row>
      <xdr:rowOff>29845</xdr:rowOff>
    </xdr:to>
    <xdr:sp macro="" textlink="">
      <xdr:nvSpPr>
        <xdr:cNvPr id="518" name="フローチャート: 判断 517"/>
        <xdr:cNvSpPr/>
      </xdr:nvSpPr>
      <xdr:spPr>
        <a:xfrm>
          <a:off x="13652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46372</xdr:rowOff>
    </xdr:from>
    <xdr:ext cx="469744" cy="259045"/>
    <xdr:sp macro="" textlink="">
      <xdr:nvSpPr>
        <xdr:cNvPr id="519" name="テキスト ボックス 518"/>
        <xdr:cNvSpPr txBox="1"/>
      </xdr:nvSpPr>
      <xdr:spPr>
        <a:xfrm>
          <a:off x="13468428"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100850</xdr:rowOff>
    </xdr:from>
    <xdr:to>
      <xdr:col>67</xdr:col>
      <xdr:colOff>101600</xdr:colOff>
      <xdr:row>38</xdr:row>
      <xdr:rowOff>31000</xdr:rowOff>
    </xdr:to>
    <xdr:sp macro="" textlink="">
      <xdr:nvSpPr>
        <xdr:cNvPr id="520" name="フローチャート: 判断 519"/>
        <xdr:cNvSpPr/>
      </xdr:nvSpPr>
      <xdr:spPr>
        <a:xfrm>
          <a:off x="12763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47527</xdr:rowOff>
    </xdr:from>
    <xdr:ext cx="469744" cy="259045"/>
    <xdr:sp macro="" textlink="">
      <xdr:nvSpPr>
        <xdr:cNvPr id="521" name="テキスト ボックス 520"/>
        <xdr:cNvSpPr txBox="1"/>
      </xdr:nvSpPr>
      <xdr:spPr>
        <a:xfrm>
          <a:off x="12579428"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73784</xdr:rowOff>
    </xdr:from>
    <xdr:to>
      <xdr:col>85</xdr:col>
      <xdr:colOff>177800</xdr:colOff>
      <xdr:row>38</xdr:row>
      <xdr:rowOff>3934</xdr:rowOff>
    </xdr:to>
    <xdr:sp macro="" textlink="">
      <xdr:nvSpPr>
        <xdr:cNvPr id="527" name="楕円 526"/>
        <xdr:cNvSpPr/>
      </xdr:nvSpPr>
      <xdr:spPr>
        <a:xfrm>
          <a:off x="16268700" y="641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33161</xdr:rowOff>
    </xdr:from>
    <xdr:ext cx="534377" cy="259045"/>
    <xdr:sp macro="" textlink="">
      <xdr:nvSpPr>
        <xdr:cNvPr id="528" name="災害復旧事業費該当値テキスト"/>
        <xdr:cNvSpPr txBox="1"/>
      </xdr:nvSpPr>
      <xdr:spPr>
        <a:xfrm>
          <a:off x="16370300" y="620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135832</xdr:rowOff>
    </xdr:from>
    <xdr:to>
      <xdr:col>81</xdr:col>
      <xdr:colOff>101600</xdr:colOff>
      <xdr:row>38</xdr:row>
      <xdr:rowOff>65982</xdr:rowOff>
    </xdr:to>
    <xdr:sp macro="" textlink="">
      <xdr:nvSpPr>
        <xdr:cNvPr id="529" name="楕円 528"/>
        <xdr:cNvSpPr/>
      </xdr:nvSpPr>
      <xdr:spPr>
        <a:xfrm>
          <a:off x="15430500" y="64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57108</xdr:rowOff>
    </xdr:from>
    <xdr:ext cx="469744" cy="259045"/>
    <xdr:sp macro="" textlink="">
      <xdr:nvSpPr>
        <xdr:cNvPr id="530" name="テキスト ボックス 529"/>
        <xdr:cNvSpPr txBox="1"/>
      </xdr:nvSpPr>
      <xdr:spPr>
        <a:xfrm>
          <a:off x="15246428" y="657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136426</xdr:rowOff>
    </xdr:from>
    <xdr:to>
      <xdr:col>76</xdr:col>
      <xdr:colOff>165100</xdr:colOff>
      <xdr:row>38</xdr:row>
      <xdr:rowOff>66576</xdr:rowOff>
    </xdr:to>
    <xdr:sp macro="" textlink="">
      <xdr:nvSpPr>
        <xdr:cNvPr id="531" name="楕円 530"/>
        <xdr:cNvSpPr/>
      </xdr:nvSpPr>
      <xdr:spPr>
        <a:xfrm>
          <a:off x="14541500" y="648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57703</xdr:rowOff>
    </xdr:from>
    <xdr:ext cx="469744" cy="259045"/>
    <xdr:sp macro="" textlink="">
      <xdr:nvSpPr>
        <xdr:cNvPr id="532" name="テキスト ボックス 531"/>
        <xdr:cNvSpPr txBox="1"/>
      </xdr:nvSpPr>
      <xdr:spPr>
        <a:xfrm>
          <a:off x="14357428" y="657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133117</xdr:rowOff>
    </xdr:from>
    <xdr:to>
      <xdr:col>72</xdr:col>
      <xdr:colOff>38100</xdr:colOff>
      <xdr:row>38</xdr:row>
      <xdr:rowOff>63267</xdr:rowOff>
    </xdr:to>
    <xdr:sp macro="" textlink="">
      <xdr:nvSpPr>
        <xdr:cNvPr id="533" name="楕円 532"/>
        <xdr:cNvSpPr/>
      </xdr:nvSpPr>
      <xdr:spPr>
        <a:xfrm>
          <a:off x="13652500" y="647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54394</xdr:rowOff>
    </xdr:from>
    <xdr:ext cx="469744" cy="259045"/>
    <xdr:sp macro="" textlink="">
      <xdr:nvSpPr>
        <xdr:cNvPr id="534" name="テキスト ボックス 533"/>
        <xdr:cNvSpPr txBox="1"/>
      </xdr:nvSpPr>
      <xdr:spPr>
        <a:xfrm>
          <a:off x="13468428" y="6569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145501</xdr:rowOff>
    </xdr:from>
    <xdr:to>
      <xdr:col>67</xdr:col>
      <xdr:colOff>101600</xdr:colOff>
      <xdr:row>38</xdr:row>
      <xdr:rowOff>75651</xdr:rowOff>
    </xdr:to>
    <xdr:sp macro="" textlink="">
      <xdr:nvSpPr>
        <xdr:cNvPr id="535" name="楕円 534"/>
        <xdr:cNvSpPr/>
      </xdr:nvSpPr>
      <xdr:spPr>
        <a:xfrm>
          <a:off x="12763500" y="648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38</xdr:row>
      <xdr:rowOff>66778</xdr:rowOff>
    </xdr:from>
    <xdr:ext cx="313932" cy="259045"/>
    <xdr:sp macro="" textlink="">
      <xdr:nvSpPr>
        <xdr:cNvPr id="536" name="テキスト ボックス 535"/>
        <xdr:cNvSpPr txBox="1"/>
      </xdr:nvSpPr>
      <xdr:spPr>
        <a:xfrm>
          <a:off x="12657333" y="658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7" name="直線コネクタ 54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8" name="テキスト ボックス 54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9" name="直線コネクタ 54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0" name="テキスト ボックス 549"/>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1" name="直線コネクタ 55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2" name="テキスト ボックス 551"/>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3" name="直線コネクタ 55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4" name="テキスト ボックス 553"/>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8" name="直線コネクタ 55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0" name="直線コネクタ 55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3" name="直線コネクタ 56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5" name="フローチャート: 判断 56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6" name="直線コネクタ 56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7" name="フローチャート: 判断 566"/>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8" name="テキスト ボックス 567"/>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9" name="直線コネクタ 56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0" name="フローチャート: 判断 569"/>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1" name="テキスト ボックス 570"/>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2" name="直線コネクタ 57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5" name="フローチャート: 判断 574"/>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6" name="テキスト ボックス 575"/>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2" name="楕円 58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4" name="楕円 58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5" name="テキスト ボックス 584"/>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6" name="楕円 58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7" name="テキスト ボックス 586"/>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8" name="楕円 58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9" name="テキスト ボックス 58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0" name="楕円 58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1" name="テキスト ボックス 59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9" name="テキスト ボックス 60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15" name="直線コネクタ 614"/>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6" name="公債費最小値テキスト"/>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7" name="直線コネクタ 616"/>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8" name="公債費最大値テキスト"/>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9" name="直線コネクタ 618"/>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118161</xdr:rowOff>
    </xdr:from>
    <xdr:to>
      <xdr:col>85</xdr:col>
      <xdr:colOff>127000</xdr:colOff>
      <xdr:row>74</xdr:row>
      <xdr:rowOff>3949</xdr:rowOff>
    </xdr:to>
    <xdr:cxnSp macro="">
      <xdr:nvCxnSpPr>
        <xdr:cNvPr id="620" name="直線コネクタ 619"/>
        <xdr:cNvCxnSpPr/>
      </xdr:nvCxnSpPr>
      <xdr:spPr>
        <a:xfrm flipV="1">
          <a:off x="15481300" y="12634011"/>
          <a:ext cx="838200" cy="5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11168</xdr:rowOff>
    </xdr:from>
    <xdr:ext cx="534377" cy="259045"/>
    <xdr:sp macro="" textlink="">
      <xdr:nvSpPr>
        <xdr:cNvPr id="621" name="公債費平均値テキスト"/>
        <xdr:cNvSpPr txBox="1"/>
      </xdr:nvSpPr>
      <xdr:spPr>
        <a:xfrm>
          <a:off x="16370300" y="1286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22" name="フローチャート: 判断 621"/>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159042</xdr:rowOff>
    </xdr:from>
    <xdr:to>
      <xdr:col>81</xdr:col>
      <xdr:colOff>50800</xdr:colOff>
      <xdr:row>74</xdr:row>
      <xdr:rowOff>3949</xdr:rowOff>
    </xdr:to>
    <xdr:cxnSp macro="">
      <xdr:nvCxnSpPr>
        <xdr:cNvPr id="623" name="直線コネクタ 622"/>
        <xdr:cNvCxnSpPr/>
      </xdr:nvCxnSpPr>
      <xdr:spPr>
        <a:xfrm>
          <a:off x="14592300" y="12674892"/>
          <a:ext cx="889000" cy="1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24" name="フローチャート: 判断 623"/>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103802</xdr:rowOff>
    </xdr:from>
    <xdr:ext cx="534377" cy="259045"/>
    <xdr:sp macro="" textlink="">
      <xdr:nvSpPr>
        <xdr:cNvPr id="625" name="テキスト ボックス 624"/>
        <xdr:cNvSpPr txBox="1"/>
      </xdr:nvSpPr>
      <xdr:spPr>
        <a:xfrm>
          <a:off x="15214111" y="1296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159042</xdr:rowOff>
    </xdr:from>
    <xdr:to>
      <xdr:col>76</xdr:col>
      <xdr:colOff>114300</xdr:colOff>
      <xdr:row>73</xdr:row>
      <xdr:rowOff>163119</xdr:rowOff>
    </xdr:to>
    <xdr:cxnSp macro="">
      <xdr:nvCxnSpPr>
        <xdr:cNvPr id="626" name="直線コネクタ 625"/>
        <xdr:cNvCxnSpPr/>
      </xdr:nvCxnSpPr>
      <xdr:spPr>
        <a:xfrm flipV="1">
          <a:off x="13703300" y="12674892"/>
          <a:ext cx="889000" cy="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125247</xdr:rowOff>
    </xdr:from>
    <xdr:to>
      <xdr:col>76</xdr:col>
      <xdr:colOff>165100</xdr:colOff>
      <xdr:row>74</xdr:row>
      <xdr:rowOff>55397</xdr:rowOff>
    </xdr:to>
    <xdr:sp macro="" textlink="">
      <xdr:nvSpPr>
        <xdr:cNvPr id="627" name="フローチャート: 判断 626"/>
        <xdr:cNvSpPr/>
      </xdr:nvSpPr>
      <xdr:spPr>
        <a:xfrm>
          <a:off x="14541500" y="1264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46524</xdr:rowOff>
    </xdr:from>
    <xdr:ext cx="534377" cy="259045"/>
    <xdr:sp macro="" textlink="">
      <xdr:nvSpPr>
        <xdr:cNvPr id="628" name="テキスト ボックス 627"/>
        <xdr:cNvSpPr txBox="1"/>
      </xdr:nvSpPr>
      <xdr:spPr>
        <a:xfrm>
          <a:off x="14325111" y="1273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163119</xdr:rowOff>
    </xdr:from>
    <xdr:to>
      <xdr:col>71</xdr:col>
      <xdr:colOff>177800</xdr:colOff>
      <xdr:row>74</xdr:row>
      <xdr:rowOff>18606</xdr:rowOff>
    </xdr:to>
    <xdr:cxnSp macro="">
      <xdr:nvCxnSpPr>
        <xdr:cNvPr id="629" name="直線コネクタ 628"/>
        <xdr:cNvCxnSpPr/>
      </xdr:nvCxnSpPr>
      <xdr:spPr>
        <a:xfrm flipV="1">
          <a:off x="12814300" y="12678969"/>
          <a:ext cx="889000" cy="2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161519</xdr:rowOff>
    </xdr:from>
    <xdr:to>
      <xdr:col>72</xdr:col>
      <xdr:colOff>38100</xdr:colOff>
      <xdr:row>74</xdr:row>
      <xdr:rowOff>91669</xdr:rowOff>
    </xdr:to>
    <xdr:sp macro="" textlink="">
      <xdr:nvSpPr>
        <xdr:cNvPr id="630" name="フローチャート: 判断 629"/>
        <xdr:cNvSpPr/>
      </xdr:nvSpPr>
      <xdr:spPr>
        <a:xfrm>
          <a:off x="13652500" y="1267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82796</xdr:rowOff>
    </xdr:from>
    <xdr:ext cx="534377" cy="259045"/>
    <xdr:sp macro="" textlink="">
      <xdr:nvSpPr>
        <xdr:cNvPr id="631" name="テキスト ボックス 630"/>
        <xdr:cNvSpPr txBox="1"/>
      </xdr:nvSpPr>
      <xdr:spPr>
        <a:xfrm>
          <a:off x="13436111" y="1277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154686</xdr:rowOff>
    </xdr:from>
    <xdr:to>
      <xdr:col>67</xdr:col>
      <xdr:colOff>101600</xdr:colOff>
      <xdr:row>74</xdr:row>
      <xdr:rowOff>84836</xdr:rowOff>
    </xdr:to>
    <xdr:sp macro="" textlink="">
      <xdr:nvSpPr>
        <xdr:cNvPr id="632" name="フローチャート: 判断 631"/>
        <xdr:cNvSpPr/>
      </xdr:nvSpPr>
      <xdr:spPr>
        <a:xfrm>
          <a:off x="12763500" y="126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75963</xdr:rowOff>
    </xdr:from>
    <xdr:ext cx="534377" cy="259045"/>
    <xdr:sp macro="" textlink="">
      <xdr:nvSpPr>
        <xdr:cNvPr id="633" name="テキスト ボックス 632"/>
        <xdr:cNvSpPr txBox="1"/>
      </xdr:nvSpPr>
      <xdr:spPr>
        <a:xfrm>
          <a:off x="12547111" y="1276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67361</xdr:rowOff>
    </xdr:from>
    <xdr:to>
      <xdr:col>85</xdr:col>
      <xdr:colOff>177800</xdr:colOff>
      <xdr:row>73</xdr:row>
      <xdr:rowOff>168961</xdr:rowOff>
    </xdr:to>
    <xdr:sp macro="" textlink="">
      <xdr:nvSpPr>
        <xdr:cNvPr id="639" name="楕円 638"/>
        <xdr:cNvSpPr/>
      </xdr:nvSpPr>
      <xdr:spPr>
        <a:xfrm>
          <a:off x="16268700" y="1258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90238</xdr:rowOff>
    </xdr:from>
    <xdr:ext cx="534377" cy="259045"/>
    <xdr:sp macro="" textlink="">
      <xdr:nvSpPr>
        <xdr:cNvPr id="640" name="公債費該当値テキスト"/>
        <xdr:cNvSpPr txBox="1"/>
      </xdr:nvSpPr>
      <xdr:spPr>
        <a:xfrm>
          <a:off x="16370300" y="1243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124599</xdr:rowOff>
    </xdr:from>
    <xdr:to>
      <xdr:col>81</xdr:col>
      <xdr:colOff>101600</xdr:colOff>
      <xdr:row>74</xdr:row>
      <xdr:rowOff>54749</xdr:rowOff>
    </xdr:to>
    <xdr:sp macro="" textlink="">
      <xdr:nvSpPr>
        <xdr:cNvPr id="641" name="楕円 640"/>
        <xdr:cNvSpPr/>
      </xdr:nvSpPr>
      <xdr:spPr>
        <a:xfrm>
          <a:off x="15430500" y="1264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71276</xdr:rowOff>
    </xdr:from>
    <xdr:ext cx="534377" cy="259045"/>
    <xdr:sp macro="" textlink="">
      <xdr:nvSpPr>
        <xdr:cNvPr id="642" name="テキスト ボックス 641"/>
        <xdr:cNvSpPr txBox="1"/>
      </xdr:nvSpPr>
      <xdr:spPr>
        <a:xfrm>
          <a:off x="15214111" y="1241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108242</xdr:rowOff>
    </xdr:from>
    <xdr:to>
      <xdr:col>76</xdr:col>
      <xdr:colOff>165100</xdr:colOff>
      <xdr:row>74</xdr:row>
      <xdr:rowOff>38392</xdr:rowOff>
    </xdr:to>
    <xdr:sp macro="" textlink="">
      <xdr:nvSpPr>
        <xdr:cNvPr id="643" name="楕円 642"/>
        <xdr:cNvSpPr/>
      </xdr:nvSpPr>
      <xdr:spPr>
        <a:xfrm>
          <a:off x="14541500" y="126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54919</xdr:rowOff>
    </xdr:from>
    <xdr:ext cx="534377" cy="259045"/>
    <xdr:sp macro="" textlink="">
      <xdr:nvSpPr>
        <xdr:cNvPr id="644" name="テキスト ボックス 643"/>
        <xdr:cNvSpPr txBox="1"/>
      </xdr:nvSpPr>
      <xdr:spPr>
        <a:xfrm>
          <a:off x="14325111" y="1239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112319</xdr:rowOff>
    </xdr:from>
    <xdr:to>
      <xdr:col>72</xdr:col>
      <xdr:colOff>38100</xdr:colOff>
      <xdr:row>74</xdr:row>
      <xdr:rowOff>42469</xdr:rowOff>
    </xdr:to>
    <xdr:sp macro="" textlink="">
      <xdr:nvSpPr>
        <xdr:cNvPr id="645" name="楕円 644"/>
        <xdr:cNvSpPr/>
      </xdr:nvSpPr>
      <xdr:spPr>
        <a:xfrm>
          <a:off x="13652500" y="1262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58996</xdr:rowOff>
    </xdr:from>
    <xdr:ext cx="534377" cy="259045"/>
    <xdr:sp macro="" textlink="">
      <xdr:nvSpPr>
        <xdr:cNvPr id="646" name="テキスト ボックス 645"/>
        <xdr:cNvSpPr txBox="1"/>
      </xdr:nvSpPr>
      <xdr:spPr>
        <a:xfrm>
          <a:off x="13436111" y="1240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139256</xdr:rowOff>
    </xdr:from>
    <xdr:to>
      <xdr:col>67</xdr:col>
      <xdr:colOff>101600</xdr:colOff>
      <xdr:row>74</xdr:row>
      <xdr:rowOff>69406</xdr:rowOff>
    </xdr:to>
    <xdr:sp macro="" textlink="">
      <xdr:nvSpPr>
        <xdr:cNvPr id="647" name="楕円 646"/>
        <xdr:cNvSpPr/>
      </xdr:nvSpPr>
      <xdr:spPr>
        <a:xfrm>
          <a:off x="12763500" y="126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85933</xdr:rowOff>
    </xdr:from>
    <xdr:ext cx="534377" cy="259045"/>
    <xdr:sp macro="" textlink="">
      <xdr:nvSpPr>
        <xdr:cNvPr id="648" name="テキスト ボックス 647"/>
        <xdr:cNvSpPr txBox="1"/>
      </xdr:nvSpPr>
      <xdr:spPr>
        <a:xfrm>
          <a:off x="12547111" y="124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72" name="直線コネクタ 671"/>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73"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74" name="直線コネクタ 673"/>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75"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6" name="直線コネクタ 675"/>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108655</xdr:rowOff>
    </xdr:from>
    <xdr:to>
      <xdr:col>85</xdr:col>
      <xdr:colOff>127000</xdr:colOff>
      <xdr:row>98</xdr:row>
      <xdr:rowOff>109883</xdr:rowOff>
    </xdr:to>
    <xdr:cxnSp macro="">
      <xdr:nvCxnSpPr>
        <xdr:cNvPr id="677" name="直線コネクタ 676"/>
        <xdr:cNvCxnSpPr/>
      </xdr:nvCxnSpPr>
      <xdr:spPr>
        <a:xfrm flipV="1">
          <a:off x="15481300" y="16910755"/>
          <a:ext cx="838200" cy="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40208</xdr:rowOff>
    </xdr:from>
    <xdr:ext cx="534377" cy="259045"/>
    <xdr:sp macro="" textlink="">
      <xdr:nvSpPr>
        <xdr:cNvPr id="678" name="積立金平均値テキスト"/>
        <xdr:cNvSpPr txBox="1"/>
      </xdr:nvSpPr>
      <xdr:spPr>
        <a:xfrm>
          <a:off x="16370300" y="16842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9" name="フローチャート: 判断 678"/>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68286</xdr:rowOff>
    </xdr:from>
    <xdr:to>
      <xdr:col>81</xdr:col>
      <xdr:colOff>50800</xdr:colOff>
      <xdr:row>98</xdr:row>
      <xdr:rowOff>109883</xdr:rowOff>
    </xdr:to>
    <xdr:cxnSp macro="">
      <xdr:nvCxnSpPr>
        <xdr:cNvPr id="680" name="直線コネクタ 679"/>
        <xdr:cNvCxnSpPr/>
      </xdr:nvCxnSpPr>
      <xdr:spPr>
        <a:xfrm>
          <a:off x="14592300" y="16870386"/>
          <a:ext cx="889000" cy="4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81" name="フローチャート: 判断 680"/>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164520</xdr:rowOff>
    </xdr:from>
    <xdr:ext cx="534377" cy="259045"/>
    <xdr:sp macro="" textlink="">
      <xdr:nvSpPr>
        <xdr:cNvPr id="682" name="テキスト ボックス 681"/>
        <xdr:cNvSpPr txBox="1"/>
      </xdr:nvSpPr>
      <xdr:spPr>
        <a:xfrm>
          <a:off x="15214111" y="1696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68286</xdr:rowOff>
    </xdr:from>
    <xdr:to>
      <xdr:col>76</xdr:col>
      <xdr:colOff>114300</xdr:colOff>
      <xdr:row>98</xdr:row>
      <xdr:rowOff>87161</xdr:rowOff>
    </xdr:to>
    <xdr:cxnSp macro="">
      <xdr:nvCxnSpPr>
        <xdr:cNvPr id="683" name="直線コネクタ 682"/>
        <xdr:cNvCxnSpPr/>
      </xdr:nvCxnSpPr>
      <xdr:spPr>
        <a:xfrm flipV="1">
          <a:off x="13703300" y="16870386"/>
          <a:ext cx="889000" cy="1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4" name="フローチャート: 判断 683"/>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129546</xdr:rowOff>
    </xdr:from>
    <xdr:ext cx="534377" cy="259045"/>
    <xdr:sp macro="" textlink="">
      <xdr:nvSpPr>
        <xdr:cNvPr id="685" name="テキスト ボックス 684"/>
        <xdr:cNvSpPr txBox="1"/>
      </xdr:nvSpPr>
      <xdr:spPr>
        <a:xfrm>
          <a:off x="14325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87161</xdr:rowOff>
    </xdr:from>
    <xdr:to>
      <xdr:col>71</xdr:col>
      <xdr:colOff>177800</xdr:colOff>
      <xdr:row>98</xdr:row>
      <xdr:rowOff>93912</xdr:rowOff>
    </xdr:to>
    <xdr:cxnSp macro="">
      <xdr:nvCxnSpPr>
        <xdr:cNvPr id="686" name="直線コネクタ 685"/>
        <xdr:cNvCxnSpPr/>
      </xdr:nvCxnSpPr>
      <xdr:spPr>
        <a:xfrm flipV="1">
          <a:off x="12814300" y="16889261"/>
          <a:ext cx="889000" cy="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87" name="フローチャート: 判断 686"/>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88" name="テキスト ボックス 687"/>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89" name="フローチャート: 判断 688"/>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0" name="テキスト ボックス 689"/>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57855</xdr:rowOff>
    </xdr:from>
    <xdr:to>
      <xdr:col>85</xdr:col>
      <xdr:colOff>177800</xdr:colOff>
      <xdr:row>98</xdr:row>
      <xdr:rowOff>159455</xdr:rowOff>
    </xdr:to>
    <xdr:sp macro="" textlink="">
      <xdr:nvSpPr>
        <xdr:cNvPr id="696" name="楕円 695"/>
        <xdr:cNvSpPr/>
      </xdr:nvSpPr>
      <xdr:spPr>
        <a:xfrm>
          <a:off x="16268700" y="1685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17232</xdr:rowOff>
    </xdr:from>
    <xdr:ext cx="534377" cy="259045"/>
    <xdr:sp macro="" textlink="">
      <xdr:nvSpPr>
        <xdr:cNvPr id="697" name="積立金該当値テキスト"/>
        <xdr:cNvSpPr txBox="1"/>
      </xdr:nvSpPr>
      <xdr:spPr>
        <a:xfrm>
          <a:off x="16370300" y="1664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59083</xdr:rowOff>
    </xdr:from>
    <xdr:to>
      <xdr:col>81</xdr:col>
      <xdr:colOff>101600</xdr:colOff>
      <xdr:row>98</xdr:row>
      <xdr:rowOff>160683</xdr:rowOff>
    </xdr:to>
    <xdr:sp macro="" textlink="">
      <xdr:nvSpPr>
        <xdr:cNvPr id="698" name="楕円 697"/>
        <xdr:cNvSpPr/>
      </xdr:nvSpPr>
      <xdr:spPr>
        <a:xfrm>
          <a:off x="15430500" y="1686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5760</xdr:rowOff>
    </xdr:from>
    <xdr:ext cx="534377" cy="259045"/>
    <xdr:sp macro="" textlink="">
      <xdr:nvSpPr>
        <xdr:cNvPr id="699" name="テキスト ボックス 698"/>
        <xdr:cNvSpPr txBox="1"/>
      </xdr:nvSpPr>
      <xdr:spPr>
        <a:xfrm>
          <a:off x="15214111" y="1663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17486</xdr:rowOff>
    </xdr:from>
    <xdr:to>
      <xdr:col>76</xdr:col>
      <xdr:colOff>165100</xdr:colOff>
      <xdr:row>98</xdr:row>
      <xdr:rowOff>119086</xdr:rowOff>
    </xdr:to>
    <xdr:sp macro="" textlink="">
      <xdr:nvSpPr>
        <xdr:cNvPr id="700" name="楕円 699"/>
        <xdr:cNvSpPr/>
      </xdr:nvSpPr>
      <xdr:spPr>
        <a:xfrm>
          <a:off x="14541500" y="1681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110213</xdr:rowOff>
    </xdr:from>
    <xdr:ext cx="534377" cy="259045"/>
    <xdr:sp macro="" textlink="">
      <xdr:nvSpPr>
        <xdr:cNvPr id="701" name="テキスト ボックス 700"/>
        <xdr:cNvSpPr txBox="1"/>
      </xdr:nvSpPr>
      <xdr:spPr>
        <a:xfrm>
          <a:off x="14325111" y="1691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36361</xdr:rowOff>
    </xdr:from>
    <xdr:to>
      <xdr:col>72</xdr:col>
      <xdr:colOff>38100</xdr:colOff>
      <xdr:row>98</xdr:row>
      <xdr:rowOff>137961</xdr:rowOff>
    </xdr:to>
    <xdr:sp macro="" textlink="">
      <xdr:nvSpPr>
        <xdr:cNvPr id="702" name="楕円 701"/>
        <xdr:cNvSpPr/>
      </xdr:nvSpPr>
      <xdr:spPr>
        <a:xfrm>
          <a:off x="13652500" y="1683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129088</xdr:rowOff>
    </xdr:from>
    <xdr:ext cx="534377" cy="259045"/>
    <xdr:sp macro="" textlink="">
      <xdr:nvSpPr>
        <xdr:cNvPr id="703" name="テキスト ボックス 702"/>
        <xdr:cNvSpPr txBox="1"/>
      </xdr:nvSpPr>
      <xdr:spPr>
        <a:xfrm>
          <a:off x="13436111" y="169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43112</xdr:rowOff>
    </xdr:from>
    <xdr:to>
      <xdr:col>67</xdr:col>
      <xdr:colOff>101600</xdr:colOff>
      <xdr:row>98</xdr:row>
      <xdr:rowOff>144712</xdr:rowOff>
    </xdr:to>
    <xdr:sp macro="" textlink="">
      <xdr:nvSpPr>
        <xdr:cNvPr id="704" name="楕円 703"/>
        <xdr:cNvSpPr/>
      </xdr:nvSpPr>
      <xdr:spPr>
        <a:xfrm>
          <a:off x="12763500" y="168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135839</xdr:rowOff>
    </xdr:from>
    <xdr:ext cx="534377" cy="259045"/>
    <xdr:sp macro="" textlink="">
      <xdr:nvSpPr>
        <xdr:cNvPr id="705" name="テキスト ボックス 704"/>
        <xdr:cNvSpPr txBox="1"/>
      </xdr:nvSpPr>
      <xdr:spPr>
        <a:xfrm>
          <a:off x="12547111" y="1693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31" name="直線コネクタ 730"/>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34"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35" name="直線コネクタ 734"/>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90910</xdr:rowOff>
    </xdr:from>
    <xdr:to>
      <xdr:col>116</xdr:col>
      <xdr:colOff>63500</xdr:colOff>
      <xdr:row>39</xdr:row>
      <xdr:rowOff>93458</xdr:rowOff>
    </xdr:to>
    <xdr:cxnSp macro="">
      <xdr:nvCxnSpPr>
        <xdr:cNvPr id="736" name="直線コネクタ 735"/>
        <xdr:cNvCxnSpPr/>
      </xdr:nvCxnSpPr>
      <xdr:spPr>
        <a:xfrm flipV="1">
          <a:off x="21323300" y="6777460"/>
          <a:ext cx="838200" cy="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162820</xdr:rowOff>
    </xdr:from>
    <xdr:ext cx="469744" cy="259045"/>
    <xdr:sp macro="" textlink="">
      <xdr:nvSpPr>
        <xdr:cNvPr id="737" name="投資及び出資金平均値テキスト"/>
        <xdr:cNvSpPr txBox="1"/>
      </xdr:nvSpPr>
      <xdr:spPr>
        <a:xfrm>
          <a:off x="22212300" y="650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8" name="フローチャート: 判断 737"/>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93458</xdr:rowOff>
    </xdr:from>
    <xdr:to>
      <xdr:col>111</xdr:col>
      <xdr:colOff>177800</xdr:colOff>
      <xdr:row>39</xdr:row>
      <xdr:rowOff>94242</xdr:rowOff>
    </xdr:to>
    <xdr:cxnSp macro="">
      <xdr:nvCxnSpPr>
        <xdr:cNvPr id="739" name="直線コネクタ 738"/>
        <xdr:cNvCxnSpPr/>
      </xdr:nvCxnSpPr>
      <xdr:spPr>
        <a:xfrm flipV="1">
          <a:off x="20434300" y="6780008"/>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40" name="フローチャート: 判断 739"/>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79697</xdr:rowOff>
    </xdr:from>
    <xdr:ext cx="469744" cy="259045"/>
    <xdr:sp macro="" textlink="">
      <xdr:nvSpPr>
        <xdr:cNvPr id="741" name="テキスト ボックス 740"/>
        <xdr:cNvSpPr txBox="1"/>
      </xdr:nvSpPr>
      <xdr:spPr>
        <a:xfrm>
          <a:off x="21088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94242</xdr:rowOff>
    </xdr:from>
    <xdr:to>
      <xdr:col>107</xdr:col>
      <xdr:colOff>50800</xdr:colOff>
      <xdr:row>39</xdr:row>
      <xdr:rowOff>94503</xdr:rowOff>
    </xdr:to>
    <xdr:cxnSp macro="">
      <xdr:nvCxnSpPr>
        <xdr:cNvPr id="742" name="直線コネクタ 741"/>
        <xdr:cNvCxnSpPr/>
      </xdr:nvCxnSpPr>
      <xdr:spPr>
        <a:xfrm flipV="1">
          <a:off x="19545300" y="6780792"/>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163881</xdr:rowOff>
    </xdr:from>
    <xdr:to>
      <xdr:col>107</xdr:col>
      <xdr:colOff>101600</xdr:colOff>
      <xdr:row>39</xdr:row>
      <xdr:rowOff>94031</xdr:rowOff>
    </xdr:to>
    <xdr:sp macro="" textlink="">
      <xdr:nvSpPr>
        <xdr:cNvPr id="743" name="フローチャート: 判断 742"/>
        <xdr:cNvSpPr/>
      </xdr:nvSpPr>
      <xdr:spPr>
        <a:xfrm>
          <a:off x="20383500" y="667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110558</xdr:rowOff>
    </xdr:from>
    <xdr:ext cx="469744" cy="259045"/>
    <xdr:sp macro="" textlink="">
      <xdr:nvSpPr>
        <xdr:cNvPr id="744" name="テキスト ボックス 743"/>
        <xdr:cNvSpPr txBox="1"/>
      </xdr:nvSpPr>
      <xdr:spPr>
        <a:xfrm>
          <a:off x="20199428" y="645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94503</xdr:rowOff>
    </xdr:from>
    <xdr:to>
      <xdr:col>102</xdr:col>
      <xdr:colOff>114300</xdr:colOff>
      <xdr:row>39</xdr:row>
      <xdr:rowOff>94731</xdr:rowOff>
    </xdr:to>
    <xdr:cxnSp macro="">
      <xdr:nvCxnSpPr>
        <xdr:cNvPr id="745" name="直線コネクタ 744"/>
        <xdr:cNvCxnSpPr/>
      </xdr:nvCxnSpPr>
      <xdr:spPr>
        <a:xfrm flipV="1">
          <a:off x="18656300" y="678105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162182</xdr:rowOff>
    </xdr:from>
    <xdr:to>
      <xdr:col>102</xdr:col>
      <xdr:colOff>165100</xdr:colOff>
      <xdr:row>39</xdr:row>
      <xdr:rowOff>92332</xdr:rowOff>
    </xdr:to>
    <xdr:sp macro="" textlink="">
      <xdr:nvSpPr>
        <xdr:cNvPr id="746" name="フローチャート: 判断 745"/>
        <xdr:cNvSpPr/>
      </xdr:nvSpPr>
      <xdr:spPr>
        <a:xfrm>
          <a:off x="19494500" y="667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108860</xdr:rowOff>
    </xdr:from>
    <xdr:ext cx="469744" cy="259045"/>
    <xdr:sp macro="" textlink="">
      <xdr:nvSpPr>
        <xdr:cNvPr id="747" name="テキスト ボックス 746"/>
        <xdr:cNvSpPr txBox="1"/>
      </xdr:nvSpPr>
      <xdr:spPr>
        <a:xfrm>
          <a:off x="19310428" y="645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168420</xdr:rowOff>
    </xdr:from>
    <xdr:to>
      <xdr:col>98</xdr:col>
      <xdr:colOff>38100</xdr:colOff>
      <xdr:row>39</xdr:row>
      <xdr:rowOff>98570</xdr:rowOff>
    </xdr:to>
    <xdr:sp macro="" textlink="">
      <xdr:nvSpPr>
        <xdr:cNvPr id="748" name="フローチャート: 判断 747"/>
        <xdr:cNvSpPr/>
      </xdr:nvSpPr>
      <xdr:spPr>
        <a:xfrm>
          <a:off x="18605500" y="668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115097</xdr:rowOff>
    </xdr:from>
    <xdr:ext cx="469744" cy="259045"/>
    <xdr:sp macro="" textlink="">
      <xdr:nvSpPr>
        <xdr:cNvPr id="749" name="テキスト ボックス 748"/>
        <xdr:cNvSpPr txBox="1"/>
      </xdr:nvSpPr>
      <xdr:spPr>
        <a:xfrm>
          <a:off x="18421428" y="645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40110</xdr:rowOff>
    </xdr:from>
    <xdr:to>
      <xdr:col>116</xdr:col>
      <xdr:colOff>114300</xdr:colOff>
      <xdr:row>39</xdr:row>
      <xdr:rowOff>141710</xdr:rowOff>
    </xdr:to>
    <xdr:sp macro="" textlink="">
      <xdr:nvSpPr>
        <xdr:cNvPr id="755" name="楕円 754"/>
        <xdr:cNvSpPr/>
      </xdr:nvSpPr>
      <xdr:spPr>
        <a:xfrm>
          <a:off x="22110700" y="672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126487</xdr:rowOff>
    </xdr:from>
    <xdr:ext cx="378565" cy="259045"/>
    <xdr:sp macro="" textlink="">
      <xdr:nvSpPr>
        <xdr:cNvPr id="756" name="投資及び出資金該当値テキスト"/>
        <xdr:cNvSpPr txBox="1"/>
      </xdr:nvSpPr>
      <xdr:spPr>
        <a:xfrm>
          <a:off x="22212300" y="6641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42658</xdr:rowOff>
    </xdr:from>
    <xdr:to>
      <xdr:col>112</xdr:col>
      <xdr:colOff>38100</xdr:colOff>
      <xdr:row>39</xdr:row>
      <xdr:rowOff>144258</xdr:rowOff>
    </xdr:to>
    <xdr:sp macro="" textlink="">
      <xdr:nvSpPr>
        <xdr:cNvPr id="757" name="楕円 756"/>
        <xdr:cNvSpPr/>
      </xdr:nvSpPr>
      <xdr:spPr>
        <a:xfrm>
          <a:off x="21272500" y="672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135385</xdr:rowOff>
    </xdr:from>
    <xdr:ext cx="378565" cy="259045"/>
    <xdr:sp macro="" textlink="">
      <xdr:nvSpPr>
        <xdr:cNvPr id="758" name="テキスト ボックス 757"/>
        <xdr:cNvSpPr txBox="1"/>
      </xdr:nvSpPr>
      <xdr:spPr>
        <a:xfrm>
          <a:off x="21134017" y="6821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43442</xdr:rowOff>
    </xdr:from>
    <xdr:to>
      <xdr:col>107</xdr:col>
      <xdr:colOff>101600</xdr:colOff>
      <xdr:row>39</xdr:row>
      <xdr:rowOff>145042</xdr:rowOff>
    </xdr:to>
    <xdr:sp macro="" textlink="">
      <xdr:nvSpPr>
        <xdr:cNvPr id="759" name="楕円 758"/>
        <xdr:cNvSpPr/>
      </xdr:nvSpPr>
      <xdr:spPr>
        <a:xfrm>
          <a:off x="20383500" y="672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136169</xdr:rowOff>
    </xdr:from>
    <xdr:ext cx="378565" cy="259045"/>
    <xdr:sp macro="" textlink="">
      <xdr:nvSpPr>
        <xdr:cNvPr id="760" name="テキスト ボックス 759"/>
        <xdr:cNvSpPr txBox="1"/>
      </xdr:nvSpPr>
      <xdr:spPr>
        <a:xfrm>
          <a:off x="20245017" y="6822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43703</xdr:rowOff>
    </xdr:from>
    <xdr:to>
      <xdr:col>102</xdr:col>
      <xdr:colOff>165100</xdr:colOff>
      <xdr:row>39</xdr:row>
      <xdr:rowOff>145303</xdr:rowOff>
    </xdr:to>
    <xdr:sp macro="" textlink="">
      <xdr:nvSpPr>
        <xdr:cNvPr id="761" name="楕円 760"/>
        <xdr:cNvSpPr/>
      </xdr:nvSpPr>
      <xdr:spPr>
        <a:xfrm>
          <a:off x="19494500" y="673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136430</xdr:rowOff>
    </xdr:from>
    <xdr:ext cx="378565" cy="259045"/>
    <xdr:sp macro="" textlink="">
      <xdr:nvSpPr>
        <xdr:cNvPr id="762" name="テキスト ボックス 761"/>
        <xdr:cNvSpPr txBox="1"/>
      </xdr:nvSpPr>
      <xdr:spPr>
        <a:xfrm>
          <a:off x="19356017" y="6822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43931</xdr:rowOff>
    </xdr:from>
    <xdr:to>
      <xdr:col>98</xdr:col>
      <xdr:colOff>38100</xdr:colOff>
      <xdr:row>39</xdr:row>
      <xdr:rowOff>145531</xdr:rowOff>
    </xdr:to>
    <xdr:sp macro="" textlink="">
      <xdr:nvSpPr>
        <xdr:cNvPr id="763" name="楕円 762"/>
        <xdr:cNvSpPr/>
      </xdr:nvSpPr>
      <xdr:spPr>
        <a:xfrm>
          <a:off x="18605500" y="673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136658</xdr:rowOff>
    </xdr:from>
    <xdr:ext cx="378565" cy="259045"/>
    <xdr:sp macro="" textlink="">
      <xdr:nvSpPr>
        <xdr:cNvPr id="764" name="テキスト ボックス 763"/>
        <xdr:cNvSpPr txBox="1"/>
      </xdr:nvSpPr>
      <xdr:spPr>
        <a:xfrm>
          <a:off x="18467017" y="6823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6" name="直線コネクタ 785"/>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9"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90" name="直線コネクタ 789"/>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70891</xdr:rowOff>
    </xdr:from>
    <xdr:to>
      <xdr:col>116</xdr:col>
      <xdr:colOff>63500</xdr:colOff>
      <xdr:row>58</xdr:row>
      <xdr:rowOff>71486</xdr:rowOff>
    </xdr:to>
    <xdr:cxnSp macro="">
      <xdr:nvCxnSpPr>
        <xdr:cNvPr id="791" name="直線コネクタ 790"/>
        <xdr:cNvCxnSpPr/>
      </xdr:nvCxnSpPr>
      <xdr:spPr>
        <a:xfrm>
          <a:off x="21323300" y="10014991"/>
          <a:ext cx="8382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31264</xdr:rowOff>
    </xdr:from>
    <xdr:ext cx="469744" cy="259045"/>
    <xdr:sp macro="" textlink="">
      <xdr:nvSpPr>
        <xdr:cNvPr id="792" name="貸付金平均値テキスト"/>
        <xdr:cNvSpPr txBox="1"/>
      </xdr:nvSpPr>
      <xdr:spPr>
        <a:xfrm>
          <a:off x="22212300" y="9632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93" name="フローチャート: 判断 792"/>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70891</xdr:rowOff>
    </xdr:from>
    <xdr:to>
      <xdr:col>111</xdr:col>
      <xdr:colOff>177800</xdr:colOff>
      <xdr:row>58</xdr:row>
      <xdr:rowOff>74503</xdr:rowOff>
    </xdr:to>
    <xdr:cxnSp macro="">
      <xdr:nvCxnSpPr>
        <xdr:cNvPr id="794" name="直線コネクタ 793"/>
        <xdr:cNvCxnSpPr/>
      </xdr:nvCxnSpPr>
      <xdr:spPr>
        <a:xfrm flipV="1">
          <a:off x="20434300" y="10014991"/>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95" name="フローチャート: 判断 794"/>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70416</xdr:rowOff>
    </xdr:from>
    <xdr:ext cx="469744" cy="259045"/>
    <xdr:sp macro="" textlink="">
      <xdr:nvSpPr>
        <xdr:cNvPr id="796" name="テキスト ボックス 795"/>
        <xdr:cNvSpPr txBox="1"/>
      </xdr:nvSpPr>
      <xdr:spPr>
        <a:xfrm>
          <a:off x="21088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74503</xdr:rowOff>
    </xdr:from>
    <xdr:to>
      <xdr:col>107</xdr:col>
      <xdr:colOff>50800</xdr:colOff>
      <xdr:row>58</xdr:row>
      <xdr:rowOff>76195</xdr:rowOff>
    </xdr:to>
    <xdr:cxnSp macro="">
      <xdr:nvCxnSpPr>
        <xdr:cNvPr id="797" name="直線コネクタ 796"/>
        <xdr:cNvCxnSpPr/>
      </xdr:nvCxnSpPr>
      <xdr:spPr>
        <a:xfrm flipV="1">
          <a:off x="19545300" y="10018603"/>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130277</xdr:rowOff>
    </xdr:from>
    <xdr:to>
      <xdr:col>107</xdr:col>
      <xdr:colOff>101600</xdr:colOff>
      <xdr:row>57</xdr:row>
      <xdr:rowOff>60427</xdr:rowOff>
    </xdr:to>
    <xdr:sp macro="" textlink="">
      <xdr:nvSpPr>
        <xdr:cNvPr id="798" name="フローチャート: 判断 797"/>
        <xdr:cNvSpPr/>
      </xdr:nvSpPr>
      <xdr:spPr>
        <a:xfrm>
          <a:off x="20383500" y="973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76954</xdr:rowOff>
    </xdr:from>
    <xdr:ext cx="469744" cy="259045"/>
    <xdr:sp macro="" textlink="">
      <xdr:nvSpPr>
        <xdr:cNvPr id="799" name="テキスト ボックス 798"/>
        <xdr:cNvSpPr txBox="1"/>
      </xdr:nvSpPr>
      <xdr:spPr>
        <a:xfrm>
          <a:off x="20199428" y="950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75555</xdr:rowOff>
    </xdr:from>
    <xdr:to>
      <xdr:col>102</xdr:col>
      <xdr:colOff>114300</xdr:colOff>
      <xdr:row>58</xdr:row>
      <xdr:rowOff>76195</xdr:rowOff>
    </xdr:to>
    <xdr:cxnSp macro="">
      <xdr:nvCxnSpPr>
        <xdr:cNvPr id="800" name="直線コネクタ 799"/>
        <xdr:cNvCxnSpPr/>
      </xdr:nvCxnSpPr>
      <xdr:spPr>
        <a:xfrm>
          <a:off x="18656300" y="10019655"/>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116606</xdr:rowOff>
    </xdr:from>
    <xdr:to>
      <xdr:col>102</xdr:col>
      <xdr:colOff>165100</xdr:colOff>
      <xdr:row>57</xdr:row>
      <xdr:rowOff>46756</xdr:rowOff>
    </xdr:to>
    <xdr:sp macro="" textlink="">
      <xdr:nvSpPr>
        <xdr:cNvPr id="801" name="フローチャート: 判断 800"/>
        <xdr:cNvSpPr/>
      </xdr:nvSpPr>
      <xdr:spPr>
        <a:xfrm>
          <a:off x="19494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63283</xdr:rowOff>
    </xdr:from>
    <xdr:ext cx="469744" cy="259045"/>
    <xdr:sp macro="" textlink="">
      <xdr:nvSpPr>
        <xdr:cNvPr id="802" name="テキスト ボックス 801"/>
        <xdr:cNvSpPr txBox="1"/>
      </xdr:nvSpPr>
      <xdr:spPr>
        <a:xfrm>
          <a:off x="19310428" y="949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101839</xdr:rowOff>
    </xdr:from>
    <xdr:to>
      <xdr:col>98</xdr:col>
      <xdr:colOff>38100</xdr:colOff>
      <xdr:row>57</xdr:row>
      <xdr:rowOff>31989</xdr:rowOff>
    </xdr:to>
    <xdr:sp macro="" textlink="">
      <xdr:nvSpPr>
        <xdr:cNvPr id="803" name="フローチャート: 判断 802"/>
        <xdr:cNvSpPr/>
      </xdr:nvSpPr>
      <xdr:spPr>
        <a:xfrm>
          <a:off x="18605500" y="970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48516</xdr:rowOff>
    </xdr:from>
    <xdr:ext cx="469744" cy="259045"/>
    <xdr:sp macro="" textlink="">
      <xdr:nvSpPr>
        <xdr:cNvPr id="804" name="テキスト ボックス 803"/>
        <xdr:cNvSpPr txBox="1"/>
      </xdr:nvSpPr>
      <xdr:spPr>
        <a:xfrm>
          <a:off x="18421428" y="947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20686</xdr:rowOff>
    </xdr:from>
    <xdr:to>
      <xdr:col>116</xdr:col>
      <xdr:colOff>114300</xdr:colOff>
      <xdr:row>58</xdr:row>
      <xdr:rowOff>122286</xdr:rowOff>
    </xdr:to>
    <xdr:sp macro="" textlink="">
      <xdr:nvSpPr>
        <xdr:cNvPr id="810" name="楕円 809"/>
        <xdr:cNvSpPr/>
      </xdr:nvSpPr>
      <xdr:spPr>
        <a:xfrm>
          <a:off x="22110700" y="99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107063</xdr:rowOff>
    </xdr:from>
    <xdr:ext cx="469744" cy="259045"/>
    <xdr:sp macro="" textlink="">
      <xdr:nvSpPr>
        <xdr:cNvPr id="811" name="貸付金該当値テキスト"/>
        <xdr:cNvSpPr txBox="1"/>
      </xdr:nvSpPr>
      <xdr:spPr>
        <a:xfrm>
          <a:off x="22212300" y="987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20091</xdr:rowOff>
    </xdr:from>
    <xdr:to>
      <xdr:col>112</xdr:col>
      <xdr:colOff>38100</xdr:colOff>
      <xdr:row>58</xdr:row>
      <xdr:rowOff>121691</xdr:rowOff>
    </xdr:to>
    <xdr:sp macro="" textlink="">
      <xdr:nvSpPr>
        <xdr:cNvPr id="812" name="楕円 811"/>
        <xdr:cNvSpPr/>
      </xdr:nvSpPr>
      <xdr:spPr>
        <a:xfrm>
          <a:off x="21272500" y="996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112818</xdr:rowOff>
    </xdr:from>
    <xdr:ext cx="469744" cy="259045"/>
    <xdr:sp macro="" textlink="">
      <xdr:nvSpPr>
        <xdr:cNvPr id="813" name="テキスト ボックス 812"/>
        <xdr:cNvSpPr txBox="1"/>
      </xdr:nvSpPr>
      <xdr:spPr>
        <a:xfrm>
          <a:off x="21088428" y="1005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23703</xdr:rowOff>
    </xdr:from>
    <xdr:to>
      <xdr:col>107</xdr:col>
      <xdr:colOff>101600</xdr:colOff>
      <xdr:row>58</xdr:row>
      <xdr:rowOff>125303</xdr:rowOff>
    </xdr:to>
    <xdr:sp macro="" textlink="">
      <xdr:nvSpPr>
        <xdr:cNvPr id="814" name="楕円 813"/>
        <xdr:cNvSpPr/>
      </xdr:nvSpPr>
      <xdr:spPr>
        <a:xfrm>
          <a:off x="20383500" y="996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116430</xdr:rowOff>
    </xdr:from>
    <xdr:ext cx="469744" cy="259045"/>
    <xdr:sp macro="" textlink="">
      <xdr:nvSpPr>
        <xdr:cNvPr id="815" name="テキスト ボックス 814"/>
        <xdr:cNvSpPr txBox="1"/>
      </xdr:nvSpPr>
      <xdr:spPr>
        <a:xfrm>
          <a:off x="20199428" y="1006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25395</xdr:rowOff>
    </xdr:from>
    <xdr:to>
      <xdr:col>102</xdr:col>
      <xdr:colOff>165100</xdr:colOff>
      <xdr:row>58</xdr:row>
      <xdr:rowOff>126995</xdr:rowOff>
    </xdr:to>
    <xdr:sp macro="" textlink="">
      <xdr:nvSpPr>
        <xdr:cNvPr id="816" name="楕円 815"/>
        <xdr:cNvSpPr/>
      </xdr:nvSpPr>
      <xdr:spPr>
        <a:xfrm>
          <a:off x="19494500" y="996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118122</xdr:rowOff>
    </xdr:from>
    <xdr:ext cx="469744" cy="259045"/>
    <xdr:sp macro="" textlink="">
      <xdr:nvSpPr>
        <xdr:cNvPr id="817" name="テキスト ボックス 816"/>
        <xdr:cNvSpPr txBox="1"/>
      </xdr:nvSpPr>
      <xdr:spPr>
        <a:xfrm>
          <a:off x="19310428" y="1006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24755</xdr:rowOff>
    </xdr:from>
    <xdr:to>
      <xdr:col>98</xdr:col>
      <xdr:colOff>38100</xdr:colOff>
      <xdr:row>58</xdr:row>
      <xdr:rowOff>126355</xdr:rowOff>
    </xdr:to>
    <xdr:sp macro="" textlink="">
      <xdr:nvSpPr>
        <xdr:cNvPr id="818" name="楕円 817"/>
        <xdr:cNvSpPr/>
      </xdr:nvSpPr>
      <xdr:spPr>
        <a:xfrm>
          <a:off x="18605500" y="996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117482</xdr:rowOff>
    </xdr:from>
    <xdr:ext cx="469744" cy="259045"/>
    <xdr:sp macro="" textlink="">
      <xdr:nvSpPr>
        <xdr:cNvPr id="819" name="テキスト ボックス 818"/>
        <xdr:cNvSpPr txBox="1"/>
      </xdr:nvSpPr>
      <xdr:spPr>
        <a:xfrm>
          <a:off x="18421428" y="1006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44" name="直線コネクタ 843"/>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45"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6" name="直線コネクタ 845"/>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7"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8" name="直線コネクタ 847"/>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15037</xdr:rowOff>
    </xdr:from>
    <xdr:to>
      <xdr:col>116</xdr:col>
      <xdr:colOff>63500</xdr:colOff>
      <xdr:row>74</xdr:row>
      <xdr:rowOff>36316</xdr:rowOff>
    </xdr:to>
    <xdr:cxnSp macro="">
      <xdr:nvCxnSpPr>
        <xdr:cNvPr id="849" name="直線コネクタ 848"/>
        <xdr:cNvCxnSpPr/>
      </xdr:nvCxnSpPr>
      <xdr:spPr>
        <a:xfrm flipV="1">
          <a:off x="21323300" y="12702337"/>
          <a:ext cx="838200" cy="2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44810</xdr:rowOff>
    </xdr:from>
    <xdr:ext cx="534377" cy="259045"/>
    <xdr:sp macro="" textlink="">
      <xdr:nvSpPr>
        <xdr:cNvPr id="850" name="繰出金平均値テキスト"/>
        <xdr:cNvSpPr txBox="1"/>
      </xdr:nvSpPr>
      <xdr:spPr>
        <a:xfrm>
          <a:off x="22212300" y="1290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51" name="フローチャート: 判断 850"/>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36316</xdr:rowOff>
    </xdr:from>
    <xdr:to>
      <xdr:col>111</xdr:col>
      <xdr:colOff>177800</xdr:colOff>
      <xdr:row>74</xdr:row>
      <xdr:rowOff>41116</xdr:rowOff>
    </xdr:to>
    <xdr:cxnSp macro="">
      <xdr:nvCxnSpPr>
        <xdr:cNvPr id="852" name="直線コネクタ 851"/>
        <xdr:cNvCxnSpPr/>
      </xdr:nvCxnSpPr>
      <xdr:spPr>
        <a:xfrm flipV="1">
          <a:off x="20434300" y="12723616"/>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53" name="フローチャート: 判断 852"/>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135469</xdr:rowOff>
    </xdr:from>
    <xdr:ext cx="534377" cy="259045"/>
    <xdr:sp macro="" textlink="">
      <xdr:nvSpPr>
        <xdr:cNvPr id="854" name="テキスト ボックス 853"/>
        <xdr:cNvSpPr txBox="1"/>
      </xdr:nvSpPr>
      <xdr:spPr>
        <a:xfrm>
          <a:off x="21056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41116</xdr:rowOff>
    </xdr:from>
    <xdr:to>
      <xdr:col>107</xdr:col>
      <xdr:colOff>50800</xdr:colOff>
      <xdr:row>74</xdr:row>
      <xdr:rowOff>144120</xdr:rowOff>
    </xdr:to>
    <xdr:cxnSp macro="">
      <xdr:nvCxnSpPr>
        <xdr:cNvPr id="855" name="直線コネクタ 854"/>
        <xdr:cNvCxnSpPr/>
      </xdr:nvCxnSpPr>
      <xdr:spPr>
        <a:xfrm flipV="1">
          <a:off x="19545300" y="12728416"/>
          <a:ext cx="889000" cy="10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36265</xdr:rowOff>
    </xdr:from>
    <xdr:to>
      <xdr:col>107</xdr:col>
      <xdr:colOff>101600</xdr:colOff>
      <xdr:row>74</xdr:row>
      <xdr:rowOff>137865</xdr:rowOff>
    </xdr:to>
    <xdr:sp macro="" textlink="">
      <xdr:nvSpPr>
        <xdr:cNvPr id="856" name="フローチャート: 判断 855"/>
        <xdr:cNvSpPr/>
      </xdr:nvSpPr>
      <xdr:spPr>
        <a:xfrm>
          <a:off x="203835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128992</xdr:rowOff>
    </xdr:from>
    <xdr:ext cx="534377" cy="259045"/>
    <xdr:sp macro="" textlink="">
      <xdr:nvSpPr>
        <xdr:cNvPr id="857" name="テキスト ボックス 856"/>
        <xdr:cNvSpPr txBox="1"/>
      </xdr:nvSpPr>
      <xdr:spPr>
        <a:xfrm>
          <a:off x="20167111" y="1281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144120</xdr:rowOff>
    </xdr:from>
    <xdr:to>
      <xdr:col>102</xdr:col>
      <xdr:colOff>114300</xdr:colOff>
      <xdr:row>75</xdr:row>
      <xdr:rowOff>18466</xdr:rowOff>
    </xdr:to>
    <xdr:cxnSp macro="">
      <xdr:nvCxnSpPr>
        <xdr:cNvPr id="858" name="直線コネクタ 857"/>
        <xdr:cNvCxnSpPr/>
      </xdr:nvCxnSpPr>
      <xdr:spPr>
        <a:xfrm flipV="1">
          <a:off x="18656300" y="12831420"/>
          <a:ext cx="889000" cy="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112617</xdr:rowOff>
    </xdr:from>
    <xdr:to>
      <xdr:col>102</xdr:col>
      <xdr:colOff>165100</xdr:colOff>
      <xdr:row>75</xdr:row>
      <xdr:rowOff>42767</xdr:rowOff>
    </xdr:to>
    <xdr:sp macro="" textlink="">
      <xdr:nvSpPr>
        <xdr:cNvPr id="859" name="フローチャート: 判断 858"/>
        <xdr:cNvSpPr/>
      </xdr:nvSpPr>
      <xdr:spPr>
        <a:xfrm>
          <a:off x="19494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33894</xdr:rowOff>
    </xdr:from>
    <xdr:ext cx="534377" cy="259045"/>
    <xdr:sp macro="" textlink="">
      <xdr:nvSpPr>
        <xdr:cNvPr id="860" name="テキスト ボックス 859"/>
        <xdr:cNvSpPr txBox="1"/>
      </xdr:nvSpPr>
      <xdr:spPr>
        <a:xfrm>
          <a:off x="19278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127095</xdr:rowOff>
    </xdr:from>
    <xdr:to>
      <xdr:col>98</xdr:col>
      <xdr:colOff>38100</xdr:colOff>
      <xdr:row>75</xdr:row>
      <xdr:rowOff>57245</xdr:rowOff>
    </xdr:to>
    <xdr:sp macro="" textlink="">
      <xdr:nvSpPr>
        <xdr:cNvPr id="861" name="フローチャート: 判断 860"/>
        <xdr:cNvSpPr/>
      </xdr:nvSpPr>
      <xdr:spPr>
        <a:xfrm>
          <a:off x="18605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73772</xdr:rowOff>
    </xdr:from>
    <xdr:ext cx="534377" cy="259045"/>
    <xdr:sp macro="" textlink="">
      <xdr:nvSpPr>
        <xdr:cNvPr id="862" name="テキスト ボックス 861"/>
        <xdr:cNvSpPr txBox="1"/>
      </xdr:nvSpPr>
      <xdr:spPr>
        <a:xfrm>
          <a:off x="18389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135687</xdr:rowOff>
    </xdr:from>
    <xdr:to>
      <xdr:col>116</xdr:col>
      <xdr:colOff>114300</xdr:colOff>
      <xdr:row>74</xdr:row>
      <xdr:rowOff>65837</xdr:rowOff>
    </xdr:to>
    <xdr:sp macro="" textlink="">
      <xdr:nvSpPr>
        <xdr:cNvPr id="868" name="楕円 867"/>
        <xdr:cNvSpPr/>
      </xdr:nvSpPr>
      <xdr:spPr>
        <a:xfrm>
          <a:off x="22110700" y="126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158564</xdr:rowOff>
    </xdr:from>
    <xdr:ext cx="534377" cy="259045"/>
    <xdr:sp macro="" textlink="">
      <xdr:nvSpPr>
        <xdr:cNvPr id="869" name="繰出金該当値テキスト"/>
        <xdr:cNvSpPr txBox="1"/>
      </xdr:nvSpPr>
      <xdr:spPr>
        <a:xfrm>
          <a:off x="22212300" y="1250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156966</xdr:rowOff>
    </xdr:from>
    <xdr:to>
      <xdr:col>112</xdr:col>
      <xdr:colOff>38100</xdr:colOff>
      <xdr:row>74</xdr:row>
      <xdr:rowOff>87116</xdr:rowOff>
    </xdr:to>
    <xdr:sp macro="" textlink="">
      <xdr:nvSpPr>
        <xdr:cNvPr id="870" name="楕円 869"/>
        <xdr:cNvSpPr/>
      </xdr:nvSpPr>
      <xdr:spPr>
        <a:xfrm>
          <a:off x="21272500" y="1267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103643</xdr:rowOff>
    </xdr:from>
    <xdr:ext cx="534377" cy="259045"/>
    <xdr:sp macro="" textlink="">
      <xdr:nvSpPr>
        <xdr:cNvPr id="871" name="テキスト ボックス 870"/>
        <xdr:cNvSpPr txBox="1"/>
      </xdr:nvSpPr>
      <xdr:spPr>
        <a:xfrm>
          <a:off x="21056111" y="1244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161766</xdr:rowOff>
    </xdr:from>
    <xdr:to>
      <xdr:col>107</xdr:col>
      <xdr:colOff>101600</xdr:colOff>
      <xdr:row>74</xdr:row>
      <xdr:rowOff>91916</xdr:rowOff>
    </xdr:to>
    <xdr:sp macro="" textlink="">
      <xdr:nvSpPr>
        <xdr:cNvPr id="872" name="楕円 871"/>
        <xdr:cNvSpPr/>
      </xdr:nvSpPr>
      <xdr:spPr>
        <a:xfrm>
          <a:off x="20383500" y="1267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108443</xdr:rowOff>
    </xdr:from>
    <xdr:ext cx="534377" cy="259045"/>
    <xdr:sp macro="" textlink="">
      <xdr:nvSpPr>
        <xdr:cNvPr id="873" name="テキスト ボックス 872"/>
        <xdr:cNvSpPr txBox="1"/>
      </xdr:nvSpPr>
      <xdr:spPr>
        <a:xfrm>
          <a:off x="20167111" y="124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93320</xdr:rowOff>
    </xdr:from>
    <xdr:to>
      <xdr:col>102</xdr:col>
      <xdr:colOff>165100</xdr:colOff>
      <xdr:row>75</xdr:row>
      <xdr:rowOff>23470</xdr:rowOff>
    </xdr:to>
    <xdr:sp macro="" textlink="">
      <xdr:nvSpPr>
        <xdr:cNvPr id="874" name="楕円 873"/>
        <xdr:cNvSpPr/>
      </xdr:nvSpPr>
      <xdr:spPr>
        <a:xfrm>
          <a:off x="19494500" y="127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39997</xdr:rowOff>
    </xdr:from>
    <xdr:ext cx="534377" cy="259045"/>
    <xdr:sp macro="" textlink="">
      <xdr:nvSpPr>
        <xdr:cNvPr id="875" name="テキスト ボックス 874"/>
        <xdr:cNvSpPr txBox="1"/>
      </xdr:nvSpPr>
      <xdr:spPr>
        <a:xfrm>
          <a:off x="19278111" y="1255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139116</xdr:rowOff>
    </xdr:from>
    <xdr:to>
      <xdr:col>98</xdr:col>
      <xdr:colOff>38100</xdr:colOff>
      <xdr:row>75</xdr:row>
      <xdr:rowOff>69266</xdr:rowOff>
    </xdr:to>
    <xdr:sp macro="" textlink="">
      <xdr:nvSpPr>
        <xdr:cNvPr id="876" name="楕円 875"/>
        <xdr:cNvSpPr/>
      </xdr:nvSpPr>
      <xdr:spPr>
        <a:xfrm>
          <a:off x="18605500" y="1282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60393</xdr:rowOff>
    </xdr:from>
    <xdr:ext cx="534377" cy="259045"/>
    <xdr:sp macro="" textlink="">
      <xdr:nvSpPr>
        <xdr:cNvPr id="877" name="テキスト ボックス 876"/>
        <xdr:cNvSpPr txBox="1"/>
      </xdr:nvSpPr>
      <xdr:spPr>
        <a:xfrm>
          <a:off x="18389111" y="1291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8" name="直線コネクタ 887"/>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9" name="テキスト ボックス 888"/>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91" name="テキスト ボックス 890"/>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2" name="直線コネクタ 891"/>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93" name="テキスト ボックス 892"/>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5" name="テキスト ボックス 894"/>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7" name="直線コネクタ 896"/>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8"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9" name="直線コネクタ 898"/>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900"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901" name="直線コネクタ 900"/>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2" name="直線コネクタ 901"/>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903"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904" name="フローチャート: 判断 903"/>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5" name="直線コネクタ 904"/>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6" name="フローチャート: 判断 905"/>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7" name="テキスト ボックス 906"/>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8" name="直線コネクタ 907"/>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95</xdr:row>
      <xdr:rowOff>163195</xdr:rowOff>
    </xdr:from>
    <xdr:to>
      <xdr:col>107</xdr:col>
      <xdr:colOff>101600</xdr:colOff>
      <xdr:row>96</xdr:row>
      <xdr:rowOff>93345</xdr:rowOff>
    </xdr:to>
    <xdr:sp macro="" textlink="">
      <xdr:nvSpPr>
        <xdr:cNvPr id="909" name="フローチャート: 判断 908"/>
        <xdr:cNvSpPr/>
      </xdr:nvSpPr>
      <xdr:spPr>
        <a:xfrm>
          <a:off x="20383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94</xdr:row>
      <xdr:rowOff>109872</xdr:rowOff>
    </xdr:from>
    <xdr:ext cx="313932" cy="259045"/>
    <xdr:sp macro="" textlink="">
      <xdr:nvSpPr>
        <xdr:cNvPr id="910" name="テキスト ボックス 909"/>
        <xdr:cNvSpPr txBox="1"/>
      </xdr:nvSpPr>
      <xdr:spPr>
        <a:xfrm>
          <a:off x="20277333" y="162261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1" name="直線コネクタ 910"/>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128905</xdr:rowOff>
    </xdr:from>
    <xdr:to>
      <xdr:col>102</xdr:col>
      <xdr:colOff>165100</xdr:colOff>
      <xdr:row>97</xdr:row>
      <xdr:rowOff>59055</xdr:rowOff>
    </xdr:to>
    <xdr:sp macro="" textlink="">
      <xdr:nvSpPr>
        <xdr:cNvPr id="912" name="フローチャート: 判断 911"/>
        <xdr:cNvSpPr/>
      </xdr:nvSpPr>
      <xdr:spPr>
        <a:xfrm>
          <a:off x="19494500" y="165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95</xdr:row>
      <xdr:rowOff>75582</xdr:rowOff>
    </xdr:from>
    <xdr:ext cx="313932" cy="259045"/>
    <xdr:sp macro="" textlink="">
      <xdr:nvSpPr>
        <xdr:cNvPr id="913" name="テキスト ボックス 912"/>
        <xdr:cNvSpPr txBox="1"/>
      </xdr:nvSpPr>
      <xdr:spPr>
        <a:xfrm>
          <a:off x="19388333" y="16363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96</xdr:row>
      <xdr:rowOff>168911</xdr:rowOff>
    </xdr:from>
    <xdr:to>
      <xdr:col>98</xdr:col>
      <xdr:colOff>38100</xdr:colOff>
      <xdr:row>97</xdr:row>
      <xdr:rowOff>99061</xdr:rowOff>
    </xdr:to>
    <xdr:sp macro="" textlink="">
      <xdr:nvSpPr>
        <xdr:cNvPr id="914" name="フローチャート: 判断 913"/>
        <xdr:cNvSpPr/>
      </xdr:nvSpPr>
      <xdr:spPr>
        <a:xfrm>
          <a:off x="18605500" y="1662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95</xdr:row>
      <xdr:rowOff>115588</xdr:rowOff>
    </xdr:from>
    <xdr:ext cx="313932" cy="259045"/>
    <xdr:sp macro="" textlink="">
      <xdr:nvSpPr>
        <xdr:cNvPr id="915" name="テキスト ボックス 914"/>
        <xdr:cNvSpPr txBox="1"/>
      </xdr:nvSpPr>
      <xdr:spPr>
        <a:xfrm>
          <a:off x="18499333" y="16403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1" name="楕円 920"/>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22"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3" name="楕円 922"/>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4" name="テキスト ボックス 92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5" name="楕円 924"/>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26" name="テキスト ボックス 925"/>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7" name="楕円 926"/>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8" name="テキスト ボックス 927"/>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9" name="楕円 928"/>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0" name="テキスト ボックス 929"/>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540,126</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76,953</a:t>
          </a:r>
          <a:r>
            <a:rPr kumimoji="1" lang="ja-JP" altLang="en-US" sz="1300">
              <a:latin typeface="ＭＳ Ｐゴシック" panose="020B0600070205080204" pitchFamily="50" charset="-128"/>
              <a:ea typeface="ＭＳ Ｐゴシック" panose="020B0600070205080204" pitchFamily="50" charset="-128"/>
            </a:rPr>
            <a:t>円となっており、定年退職者の多かった昨年度と比較して</a:t>
          </a:r>
          <a:r>
            <a:rPr kumimoji="1" lang="en-US" altLang="ja-JP" sz="1300">
              <a:latin typeface="ＭＳ Ｐゴシック" panose="020B0600070205080204" pitchFamily="50" charset="-128"/>
              <a:ea typeface="ＭＳ Ｐゴシック" panose="020B0600070205080204" pitchFamily="50" charset="-128"/>
            </a:rPr>
            <a:t>3,780</a:t>
          </a:r>
          <a:r>
            <a:rPr kumimoji="1" lang="ja-JP" altLang="en-US" sz="1300">
              <a:latin typeface="ＭＳ Ｐゴシック" panose="020B0600070205080204" pitchFamily="50" charset="-128"/>
              <a:ea typeface="ＭＳ Ｐゴシック" panose="020B0600070205080204" pitchFamily="50" charset="-128"/>
            </a:rPr>
            <a:t>円減少（定年退職者数△</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名）しているものの、類似団体平均と比べて高い水準にある。扶助費においては、臨時福祉給付金の減や生活保護費の減があったものの、子ども子育て関連経費の増加や人口減少（△</a:t>
          </a:r>
          <a:r>
            <a:rPr kumimoji="1" lang="en-US" altLang="ja-JP" sz="1300">
              <a:latin typeface="ＭＳ Ｐゴシック" panose="020B0600070205080204" pitchFamily="50" charset="-128"/>
              <a:ea typeface="ＭＳ Ｐゴシック" panose="020B0600070205080204" pitchFamily="50" charset="-128"/>
            </a:rPr>
            <a:t>585</a:t>
          </a:r>
          <a:r>
            <a:rPr kumimoji="1" lang="ja-JP" altLang="en-US" sz="1300">
              <a:latin typeface="ＭＳ Ｐゴシック" panose="020B0600070205080204" pitchFamily="50" charset="-128"/>
              <a:ea typeface="ＭＳ Ｐゴシック" panose="020B0600070205080204" pitchFamily="50" charset="-128"/>
            </a:rPr>
            <a:t>人）の影響もあり、住民一人当たりのコストは前年度から</a:t>
          </a:r>
          <a:r>
            <a:rPr kumimoji="1" lang="en-US" altLang="ja-JP" sz="1300">
              <a:latin typeface="ＭＳ Ｐゴシック" panose="020B0600070205080204" pitchFamily="50" charset="-128"/>
              <a:ea typeface="ＭＳ Ｐゴシック" panose="020B0600070205080204" pitchFamily="50" charset="-128"/>
            </a:rPr>
            <a:t>2,622</a:t>
          </a:r>
          <a:r>
            <a:rPr kumimoji="1" lang="ja-JP" altLang="en-US" sz="1300">
              <a:latin typeface="ＭＳ Ｐゴシック" panose="020B0600070205080204" pitchFamily="50" charset="-128"/>
              <a:ea typeface="ＭＳ Ｐゴシック" panose="020B0600070205080204" pitchFamily="50" charset="-128"/>
            </a:rPr>
            <a:t>円の増加となった。依然として類似団体平均を大きく上回っているため、今後も、近年歳出が増加している障害者自立支援事業や単独事業が多い子ども子育て関連施策の動向に注視していく。普通建設事業においては、マテリアルリサイクル推進施設整備や学校施設空調整備を実施したが、消防高機能消防指令台の高機能消防指令台整備事業や庁舎耐震化事業の完了等により、住民一人当たりのコストは前年度より</a:t>
          </a:r>
          <a:r>
            <a:rPr kumimoji="1" lang="en-US" altLang="ja-JP" sz="1300">
              <a:latin typeface="ＭＳ Ｐゴシック" panose="020B0600070205080204" pitchFamily="50" charset="-128"/>
              <a:ea typeface="ＭＳ Ｐゴシック" panose="020B0600070205080204" pitchFamily="50" charset="-128"/>
            </a:rPr>
            <a:t>10,830</a:t>
          </a:r>
          <a:r>
            <a:rPr kumimoji="1" lang="ja-JP" altLang="en-US" sz="1300">
              <a:latin typeface="ＭＳ Ｐゴシック" panose="020B0600070205080204" pitchFamily="50" charset="-128"/>
              <a:ea typeface="ＭＳ Ｐゴシック" panose="020B0600070205080204" pitchFamily="50" charset="-128"/>
            </a:rPr>
            <a:t>円の減少となったものの、類似団体平均より</a:t>
          </a:r>
          <a:r>
            <a:rPr kumimoji="1" lang="en-US" altLang="ja-JP" sz="1300">
              <a:latin typeface="ＭＳ Ｐゴシック" panose="020B0600070205080204" pitchFamily="50" charset="-128"/>
              <a:ea typeface="ＭＳ Ｐゴシック" panose="020B0600070205080204" pitchFamily="50" charset="-128"/>
            </a:rPr>
            <a:t>16,602</a:t>
          </a:r>
          <a:r>
            <a:rPr kumimoji="1" lang="ja-JP" altLang="en-US" sz="1300">
              <a:latin typeface="ＭＳ Ｐゴシック" panose="020B0600070205080204" pitchFamily="50" charset="-128"/>
              <a:ea typeface="ＭＳ Ｐゴシック" panose="020B0600070205080204" pitchFamily="50" charset="-128"/>
            </a:rPr>
            <a:t>円上回っている状況である。今後も、公共施設の老朽化対策にかかる更新費用は高いまま推移することが見込まれるため、公共施設等総合管理計画に基づき、計画的・効率的な更新整備に努めていく。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39,367
39,021
291.20
21,736,317
21,263,125
367,424
11,715,125
25,708,172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2866</xdr:rowOff>
    </xdr:from>
    <xdr:to>
      <xdr:col>24</xdr:col>
      <xdr:colOff>63500</xdr:colOff>
      <xdr:row>37</xdr:row>
      <xdr:rowOff>7439</xdr:rowOff>
    </xdr:to>
    <xdr:cxnSp macro="">
      <xdr:nvCxnSpPr>
        <xdr:cNvPr id="63" name="直線コネクタ 62"/>
        <xdr:cNvCxnSpPr/>
      </xdr:nvCxnSpPr>
      <xdr:spPr>
        <a:xfrm flipV="1">
          <a:off x="3797300" y="6346516"/>
          <a:ext cx="8382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30787</xdr:rowOff>
    </xdr:from>
    <xdr:ext cx="469744" cy="259045"/>
    <xdr:sp macro="" textlink="">
      <xdr:nvSpPr>
        <xdr:cNvPr id="64" name="議会費平均値テキスト"/>
        <xdr:cNvSpPr txBox="1"/>
      </xdr:nvSpPr>
      <xdr:spPr>
        <a:xfrm>
          <a:off x="4686300" y="6031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57404</xdr:rowOff>
    </xdr:from>
    <xdr:to>
      <xdr:col>19</xdr:col>
      <xdr:colOff>177800</xdr:colOff>
      <xdr:row>37</xdr:row>
      <xdr:rowOff>7439</xdr:rowOff>
    </xdr:to>
    <xdr:cxnSp macro="">
      <xdr:nvCxnSpPr>
        <xdr:cNvPr id="66" name="直線コネクタ 65"/>
        <xdr:cNvCxnSpPr/>
      </xdr:nvCxnSpPr>
      <xdr:spPr>
        <a:xfrm>
          <a:off x="2908300" y="6229604"/>
          <a:ext cx="889000" cy="12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113628</xdr:rowOff>
    </xdr:from>
    <xdr:ext cx="469744" cy="259045"/>
    <xdr:sp macro="" textlink="">
      <xdr:nvSpPr>
        <xdr:cNvPr id="68" name="テキスト ボックス 67"/>
        <xdr:cNvSpPr txBox="1"/>
      </xdr:nvSpPr>
      <xdr:spPr>
        <a:xfrm>
          <a:off x="3562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57404</xdr:rowOff>
    </xdr:from>
    <xdr:to>
      <xdr:col>15</xdr:col>
      <xdr:colOff>50800</xdr:colOff>
      <xdr:row>36</xdr:row>
      <xdr:rowOff>90388</xdr:rowOff>
    </xdr:to>
    <xdr:cxnSp macro="">
      <xdr:nvCxnSpPr>
        <xdr:cNvPr id="69" name="直線コネクタ 68"/>
        <xdr:cNvCxnSpPr/>
      </xdr:nvCxnSpPr>
      <xdr:spPr>
        <a:xfrm flipV="1">
          <a:off x="2019300" y="6229604"/>
          <a:ext cx="889000" cy="3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79103</xdr:rowOff>
    </xdr:from>
    <xdr:to>
      <xdr:col>15</xdr:col>
      <xdr:colOff>101600</xdr:colOff>
      <xdr:row>35</xdr:row>
      <xdr:rowOff>9253</xdr:rowOff>
    </xdr:to>
    <xdr:sp macro="" textlink="">
      <xdr:nvSpPr>
        <xdr:cNvPr id="70" name="フローチャート: 判断 69"/>
        <xdr:cNvSpPr/>
      </xdr:nvSpPr>
      <xdr:spPr>
        <a:xfrm>
          <a:off x="2857500" y="5908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25780</xdr:rowOff>
    </xdr:from>
    <xdr:ext cx="469744" cy="259045"/>
    <xdr:sp macro="" textlink="">
      <xdr:nvSpPr>
        <xdr:cNvPr id="71" name="テキスト ボックス 70"/>
        <xdr:cNvSpPr txBox="1"/>
      </xdr:nvSpPr>
      <xdr:spPr>
        <a:xfrm>
          <a:off x="2673428" y="568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46954</xdr:rowOff>
    </xdr:from>
    <xdr:to>
      <xdr:col>10</xdr:col>
      <xdr:colOff>114300</xdr:colOff>
      <xdr:row>36</xdr:row>
      <xdr:rowOff>90388</xdr:rowOff>
    </xdr:to>
    <xdr:cxnSp macro="">
      <xdr:nvCxnSpPr>
        <xdr:cNvPr id="72" name="直線コネクタ 71"/>
        <xdr:cNvCxnSpPr/>
      </xdr:nvCxnSpPr>
      <xdr:spPr>
        <a:xfrm>
          <a:off x="1130300" y="6047704"/>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156174</xdr:rowOff>
    </xdr:from>
    <xdr:to>
      <xdr:col>10</xdr:col>
      <xdr:colOff>165100</xdr:colOff>
      <xdr:row>35</xdr:row>
      <xdr:rowOff>86324</xdr:rowOff>
    </xdr:to>
    <xdr:sp macro="" textlink="">
      <xdr:nvSpPr>
        <xdr:cNvPr id="73" name="フローチャート: 判断 72"/>
        <xdr:cNvSpPr/>
      </xdr:nvSpPr>
      <xdr:spPr>
        <a:xfrm>
          <a:off x="1968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102851</xdr:rowOff>
    </xdr:from>
    <xdr:ext cx="469744" cy="259045"/>
    <xdr:sp macro="" textlink="">
      <xdr:nvSpPr>
        <xdr:cNvPr id="74" name="テキスト ボックス 73"/>
        <xdr:cNvSpPr txBox="1"/>
      </xdr:nvSpPr>
      <xdr:spPr>
        <a:xfrm>
          <a:off x="1784428"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8237</xdr:rowOff>
    </xdr:from>
    <xdr:to>
      <xdr:col>6</xdr:col>
      <xdr:colOff>38100</xdr:colOff>
      <xdr:row>35</xdr:row>
      <xdr:rowOff>109837</xdr:rowOff>
    </xdr:to>
    <xdr:sp macro="" textlink="">
      <xdr:nvSpPr>
        <xdr:cNvPr id="75" name="フローチャート: 判断 74"/>
        <xdr:cNvSpPr/>
      </xdr:nvSpPr>
      <xdr:spPr>
        <a:xfrm>
          <a:off x="1079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100964</xdr:rowOff>
    </xdr:from>
    <xdr:ext cx="469744" cy="259045"/>
    <xdr:sp macro="" textlink="">
      <xdr:nvSpPr>
        <xdr:cNvPr id="76" name="テキスト ボックス 75"/>
        <xdr:cNvSpPr txBox="1"/>
      </xdr:nvSpPr>
      <xdr:spPr>
        <a:xfrm>
          <a:off x="895428"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123516</xdr:rowOff>
    </xdr:from>
    <xdr:to>
      <xdr:col>24</xdr:col>
      <xdr:colOff>114300</xdr:colOff>
      <xdr:row>37</xdr:row>
      <xdr:rowOff>53666</xdr:rowOff>
    </xdr:to>
    <xdr:sp macro="" textlink="">
      <xdr:nvSpPr>
        <xdr:cNvPr id="82" name="楕円 81"/>
        <xdr:cNvSpPr/>
      </xdr:nvSpPr>
      <xdr:spPr>
        <a:xfrm>
          <a:off x="4584700" y="629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101943</xdr:rowOff>
    </xdr:from>
    <xdr:ext cx="469744" cy="259045"/>
    <xdr:sp macro="" textlink="">
      <xdr:nvSpPr>
        <xdr:cNvPr id="83" name="議会費該当値テキスト"/>
        <xdr:cNvSpPr txBox="1"/>
      </xdr:nvSpPr>
      <xdr:spPr>
        <a:xfrm>
          <a:off x="4686300" y="627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128089</xdr:rowOff>
    </xdr:from>
    <xdr:to>
      <xdr:col>20</xdr:col>
      <xdr:colOff>38100</xdr:colOff>
      <xdr:row>37</xdr:row>
      <xdr:rowOff>58239</xdr:rowOff>
    </xdr:to>
    <xdr:sp macro="" textlink="">
      <xdr:nvSpPr>
        <xdr:cNvPr id="84" name="楕円 83"/>
        <xdr:cNvSpPr/>
      </xdr:nvSpPr>
      <xdr:spPr>
        <a:xfrm>
          <a:off x="3746500" y="630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49366</xdr:rowOff>
    </xdr:from>
    <xdr:ext cx="469744" cy="259045"/>
    <xdr:sp macro="" textlink="">
      <xdr:nvSpPr>
        <xdr:cNvPr id="85" name="テキスト ボックス 84"/>
        <xdr:cNvSpPr txBox="1"/>
      </xdr:nvSpPr>
      <xdr:spPr>
        <a:xfrm>
          <a:off x="3562428" y="639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6604</xdr:rowOff>
    </xdr:from>
    <xdr:to>
      <xdr:col>15</xdr:col>
      <xdr:colOff>101600</xdr:colOff>
      <xdr:row>36</xdr:row>
      <xdr:rowOff>108204</xdr:rowOff>
    </xdr:to>
    <xdr:sp macro="" textlink="">
      <xdr:nvSpPr>
        <xdr:cNvPr id="86" name="楕円 85"/>
        <xdr:cNvSpPr/>
      </xdr:nvSpPr>
      <xdr:spPr>
        <a:xfrm>
          <a:off x="2857500" y="61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99331</xdr:rowOff>
    </xdr:from>
    <xdr:ext cx="469744" cy="259045"/>
    <xdr:sp macro="" textlink="">
      <xdr:nvSpPr>
        <xdr:cNvPr id="87" name="テキスト ボックス 86"/>
        <xdr:cNvSpPr txBox="1"/>
      </xdr:nvSpPr>
      <xdr:spPr>
        <a:xfrm>
          <a:off x="2673428" y="627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39588</xdr:rowOff>
    </xdr:from>
    <xdr:to>
      <xdr:col>10</xdr:col>
      <xdr:colOff>165100</xdr:colOff>
      <xdr:row>36</xdr:row>
      <xdr:rowOff>141188</xdr:rowOff>
    </xdr:to>
    <xdr:sp macro="" textlink="">
      <xdr:nvSpPr>
        <xdr:cNvPr id="88" name="楕円 87"/>
        <xdr:cNvSpPr/>
      </xdr:nvSpPr>
      <xdr:spPr>
        <a:xfrm>
          <a:off x="1968500" y="621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132315</xdr:rowOff>
    </xdr:from>
    <xdr:ext cx="469744" cy="259045"/>
    <xdr:sp macro="" textlink="">
      <xdr:nvSpPr>
        <xdr:cNvPr id="89" name="テキスト ボックス 88"/>
        <xdr:cNvSpPr txBox="1"/>
      </xdr:nvSpPr>
      <xdr:spPr>
        <a:xfrm>
          <a:off x="1784428" y="630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167604</xdr:rowOff>
    </xdr:from>
    <xdr:to>
      <xdr:col>6</xdr:col>
      <xdr:colOff>38100</xdr:colOff>
      <xdr:row>35</xdr:row>
      <xdr:rowOff>97754</xdr:rowOff>
    </xdr:to>
    <xdr:sp macro="" textlink="">
      <xdr:nvSpPr>
        <xdr:cNvPr id="90" name="楕円 89"/>
        <xdr:cNvSpPr/>
      </xdr:nvSpPr>
      <xdr:spPr>
        <a:xfrm>
          <a:off x="1079500" y="599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114281</xdr:rowOff>
    </xdr:from>
    <xdr:ext cx="469744" cy="259045"/>
    <xdr:sp macro="" textlink="">
      <xdr:nvSpPr>
        <xdr:cNvPr id="91" name="テキスト ボックス 90"/>
        <xdr:cNvSpPr txBox="1"/>
      </xdr:nvSpPr>
      <xdr:spPr>
        <a:xfrm>
          <a:off x="895428" y="577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80731</xdr:rowOff>
    </xdr:from>
    <xdr:to>
      <xdr:col>24</xdr:col>
      <xdr:colOff>63500</xdr:colOff>
      <xdr:row>56</xdr:row>
      <xdr:rowOff>122144</xdr:rowOff>
    </xdr:to>
    <xdr:cxnSp macro="">
      <xdr:nvCxnSpPr>
        <xdr:cNvPr id="118" name="直線コネクタ 117"/>
        <xdr:cNvCxnSpPr/>
      </xdr:nvCxnSpPr>
      <xdr:spPr>
        <a:xfrm>
          <a:off x="3797300" y="9681931"/>
          <a:ext cx="838200" cy="4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117336</xdr:rowOff>
    </xdr:from>
    <xdr:ext cx="534377" cy="259045"/>
    <xdr:sp macro="" textlink="">
      <xdr:nvSpPr>
        <xdr:cNvPr id="119" name="総務費平均値テキスト"/>
        <xdr:cNvSpPr txBox="1"/>
      </xdr:nvSpPr>
      <xdr:spPr>
        <a:xfrm>
          <a:off x="4686300" y="971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80731</xdr:rowOff>
    </xdr:from>
    <xdr:to>
      <xdr:col>19</xdr:col>
      <xdr:colOff>177800</xdr:colOff>
      <xdr:row>56</xdr:row>
      <xdr:rowOff>104930</xdr:rowOff>
    </xdr:to>
    <xdr:cxnSp macro="">
      <xdr:nvCxnSpPr>
        <xdr:cNvPr id="121" name="直線コネクタ 120"/>
        <xdr:cNvCxnSpPr/>
      </xdr:nvCxnSpPr>
      <xdr:spPr>
        <a:xfrm flipV="1">
          <a:off x="2908300" y="9681931"/>
          <a:ext cx="889000" cy="2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51718</xdr:rowOff>
    </xdr:from>
    <xdr:ext cx="534377" cy="259045"/>
    <xdr:sp macro="" textlink="">
      <xdr:nvSpPr>
        <xdr:cNvPr id="123" name="テキスト ボックス 122"/>
        <xdr:cNvSpPr txBox="1"/>
      </xdr:nvSpPr>
      <xdr:spPr>
        <a:xfrm>
          <a:off x="3530111" y="982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104930</xdr:rowOff>
    </xdr:from>
    <xdr:to>
      <xdr:col>15</xdr:col>
      <xdr:colOff>50800</xdr:colOff>
      <xdr:row>56</xdr:row>
      <xdr:rowOff>137350</xdr:rowOff>
    </xdr:to>
    <xdr:cxnSp macro="">
      <xdr:nvCxnSpPr>
        <xdr:cNvPr id="124" name="直線コネクタ 123"/>
        <xdr:cNvCxnSpPr/>
      </xdr:nvCxnSpPr>
      <xdr:spPr>
        <a:xfrm flipV="1">
          <a:off x="2019300" y="9706130"/>
          <a:ext cx="889000" cy="3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5" name="フローチャート: 判断 124"/>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147214</xdr:rowOff>
    </xdr:from>
    <xdr:ext cx="534377" cy="259045"/>
    <xdr:sp macro="" textlink="">
      <xdr:nvSpPr>
        <xdr:cNvPr id="126" name="テキスト ボックス 125"/>
        <xdr:cNvSpPr txBox="1"/>
      </xdr:nvSpPr>
      <xdr:spPr>
        <a:xfrm>
          <a:off x="2641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137286</xdr:rowOff>
    </xdr:from>
    <xdr:to>
      <xdr:col>10</xdr:col>
      <xdr:colOff>114300</xdr:colOff>
      <xdr:row>56</xdr:row>
      <xdr:rowOff>137350</xdr:rowOff>
    </xdr:to>
    <xdr:cxnSp macro="">
      <xdr:nvCxnSpPr>
        <xdr:cNvPr id="127" name="直線コネクタ 126"/>
        <xdr:cNvCxnSpPr/>
      </xdr:nvCxnSpPr>
      <xdr:spPr>
        <a:xfrm>
          <a:off x="1130300" y="9738486"/>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8" name="フローチャート: 判断 127"/>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9" name="テキスト ボックス 128"/>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30" name="フローチャート: 判断 129"/>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31" name="テキスト ボックス 130"/>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71344</xdr:rowOff>
    </xdr:from>
    <xdr:to>
      <xdr:col>24</xdr:col>
      <xdr:colOff>114300</xdr:colOff>
      <xdr:row>57</xdr:row>
      <xdr:rowOff>1494</xdr:rowOff>
    </xdr:to>
    <xdr:sp macro="" textlink="">
      <xdr:nvSpPr>
        <xdr:cNvPr id="137" name="楕円 136"/>
        <xdr:cNvSpPr/>
      </xdr:nvSpPr>
      <xdr:spPr>
        <a:xfrm>
          <a:off x="4584700" y="967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94221</xdr:rowOff>
    </xdr:from>
    <xdr:ext cx="534377" cy="259045"/>
    <xdr:sp macro="" textlink="">
      <xdr:nvSpPr>
        <xdr:cNvPr id="138" name="総務費該当値テキスト"/>
        <xdr:cNvSpPr txBox="1"/>
      </xdr:nvSpPr>
      <xdr:spPr>
        <a:xfrm>
          <a:off x="4686300" y="952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29931</xdr:rowOff>
    </xdr:from>
    <xdr:to>
      <xdr:col>20</xdr:col>
      <xdr:colOff>38100</xdr:colOff>
      <xdr:row>56</xdr:row>
      <xdr:rowOff>131531</xdr:rowOff>
    </xdr:to>
    <xdr:sp macro="" textlink="">
      <xdr:nvSpPr>
        <xdr:cNvPr id="139" name="楕円 138"/>
        <xdr:cNvSpPr/>
      </xdr:nvSpPr>
      <xdr:spPr>
        <a:xfrm>
          <a:off x="3746500" y="963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148058</xdr:rowOff>
    </xdr:from>
    <xdr:ext cx="534377" cy="259045"/>
    <xdr:sp macro="" textlink="">
      <xdr:nvSpPr>
        <xdr:cNvPr id="140" name="テキスト ボックス 139"/>
        <xdr:cNvSpPr txBox="1"/>
      </xdr:nvSpPr>
      <xdr:spPr>
        <a:xfrm>
          <a:off x="3530111" y="940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54130</xdr:rowOff>
    </xdr:from>
    <xdr:to>
      <xdr:col>15</xdr:col>
      <xdr:colOff>101600</xdr:colOff>
      <xdr:row>56</xdr:row>
      <xdr:rowOff>155730</xdr:rowOff>
    </xdr:to>
    <xdr:sp macro="" textlink="">
      <xdr:nvSpPr>
        <xdr:cNvPr id="141" name="楕円 140"/>
        <xdr:cNvSpPr/>
      </xdr:nvSpPr>
      <xdr:spPr>
        <a:xfrm>
          <a:off x="2857500" y="965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807</xdr:rowOff>
    </xdr:from>
    <xdr:ext cx="534377" cy="259045"/>
    <xdr:sp macro="" textlink="">
      <xdr:nvSpPr>
        <xdr:cNvPr id="142" name="テキスト ボックス 141"/>
        <xdr:cNvSpPr txBox="1"/>
      </xdr:nvSpPr>
      <xdr:spPr>
        <a:xfrm>
          <a:off x="2641111" y="943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86550</xdr:rowOff>
    </xdr:from>
    <xdr:to>
      <xdr:col>10</xdr:col>
      <xdr:colOff>165100</xdr:colOff>
      <xdr:row>57</xdr:row>
      <xdr:rowOff>16700</xdr:rowOff>
    </xdr:to>
    <xdr:sp macro="" textlink="">
      <xdr:nvSpPr>
        <xdr:cNvPr id="143" name="楕円 142"/>
        <xdr:cNvSpPr/>
      </xdr:nvSpPr>
      <xdr:spPr>
        <a:xfrm>
          <a:off x="1968500" y="968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7827</xdr:rowOff>
    </xdr:from>
    <xdr:ext cx="534377" cy="259045"/>
    <xdr:sp macro="" textlink="">
      <xdr:nvSpPr>
        <xdr:cNvPr id="144" name="テキスト ボックス 143"/>
        <xdr:cNvSpPr txBox="1"/>
      </xdr:nvSpPr>
      <xdr:spPr>
        <a:xfrm>
          <a:off x="1752111" y="97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86486</xdr:rowOff>
    </xdr:from>
    <xdr:to>
      <xdr:col>6</xdr:col>
      <xdr:colOff>38100</xdr:colOff>
      <xdr:row>57</xdr:row>
      <xdr:rowOff>16636</xdr:rowOff>
    </xdr:to>
    <xdr:sp macro="" textlink="">
      <xdr:nvSpPr>
        <xdr:cNvPr id="145" name="楕円 144"/>
        <xdr:cNvSpPr/>
      </xdr:nvSpPr>
      <xdr:spPr>
        <a:xfrm>
          <a:off x="1079500" y="968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7763</xdr:rowOff>
    </xdr:from>
    <xdr:ext cx="534377" cy="259045"/>
    <xdr:sp macro="" textlink="">
      <xdr:nvSpPr>
        <xdr:cNvPr id="146" name="テキスト ボックス 145"/>
        <xdr:cNvSpPr txBox="1"/>
      </xdr:nvSpPr>
      <xdr:spPr>
        <a:xfrm>
          <a:off x="863111" y="978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76625</xdr:rowOff>
    </xdr:from>
    <xdr:to>
      <xdr:col>24</xdr:col>
      <xdr:colOff>63500</xdr:colOff>
      <xdr:row>77</xdr:row>
      <xdr:rowOff>101736</xdr:rowOff>
    </xdr:to>
    <xdr:cxnSp macro="">
      <xdr:nvCxnSpPr>
        <xdr:cNvPr id="176" name="直線コネクタ 175"/>
        <xdr:cNvCxnSpPr/>
      </xdr:nvCxnSpPr>
      <xdr:spPr>
        <a:xfrm flipV="1">
          <a:off x="3797300" y="13278275"/>
          <a:ext cx="838200" cy="2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128027</xdr:rowOff>
    </xdr:from>
    <xdr:ext cx="599010" cy="259045"/>
    <xdr:sp macro="" textlink="">
      <xdr:nvSpPr>
        <xdr:cNvPr id="177" name="民生費平均値テキスト"/>
        <xdr:cNvSpPr txBox="1"/>
      </xdr:nvSpPr>
      <xdr:spPr>
        <a:xfrm>
          <a:off x="4686300" y="13329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101736</xdr:rowOff>
    </xdr:from>
    <xdr:to>
      <xdr:col>19</xdr:col>
      <xdr:colOff>177800</xdr:colOff>
      <xdr:row>77</xdr:row>
      <xdr:rowOff>111052</xdr:rowOff>
    </xdr:to>
    <xdr:cxnSp macro="">
      <xdr:nvCxnSpPr>
        <xdr:cNvPr id="179" name="直線コネクタ 178"/>
        <xdr:cNvCxnSpPr/>
      </xdr:nvCxnSpPr>
      <xdr:spPr>
        <a:xfrm flipV="1">
          <a:off x="2908300" y="13303386"/>
          <a:ext cx="889000" cy="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71640</xdr:rowOff>
    </xdr:from>
    <xdr:ext cx="599010" cy="259045"/>
    <xdr:sp macro="" textlink="">
      <xdr:nvSpPr>
        <xdr:cNvPr id="181" name="テキスト ボックス 180"/>
        <xdr:cNvSpPr txBox="1"/>
      </xdr:nvSpPr>
      <xdr:spPr>
        <a:xfrm>
          <a:off x="3497795" y="1344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111052</xdr:rowOff>
    </xdr:from>
    <xdr:to>
      <xdr:col>15</xdr:col>
      <xdr:colOff>50800</xdr:colOff>
      <xdr:row>77</xdr:row>
      <xdr:rowOff>152113</xdr:rowOff>
    </xdr:to>
    <xdr:cxnSp macro="">
      <xdr:nvCxnSpPr>
        <xdr:cNvPr id="182" name="直線コネクタ 181"/>
        <xdr:cNvCxnSpPr/>
      </xdr:nvCxnSpPr>
      <xdr:spPr>
        <a:xfrm flipV="1">
          <a:off x="2019300" y="13312702"/>
          <a:ext cx="889000" cy="4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75747</xdr:rowOff>
    </xdr:from>
    <xdr:to>
      <xdr:col>15</xdr:col>
      <xdr:colOff>101600</xdr:colOff>
      <xdr:row>78</xdr:row>
      <xdr:rowOff>5897</xdr:rowOff>
    </xdr:to>
    <xdr:sp macro="" textlink="">
      <xdr:nvSpPr>
        <xdr:cNvPr id="183" name="フローチャート: 判断 182"/>
        <xdr:cNvSpPr/>
      </xdr:nvSpPr>
      <xdr:spPr>
        <a:xfrm>
          <a:off x="2857500" y="1327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168474</xdr:rowOff>
    </xdr:from>
    <xdr:ext cx="599010" cy="259045"/>
    <xdr:sp macro="" textlink="">
      <xdr:nvSpPr>
        <xdr:cNvPr id="184" name="テキスト ボックス 183"/>
        <xdr:cNvSpPr txBox="1"/>
      </xdr:nvSpPr>
      <xdr:spPr>
        <a:xfrm>
          <a:off x="2608795" y="13370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152113</xdr:rowOff>
    </xdr:from>
    <xdr:to>
      <xdr:col>10</xdr:col>
      <xdr:colOff>114300</xdr:colOff>
      <xdr:row>78</xdr:row>
      <xdr:rowOff>14529</xdr:rowOff>
    </xdr:to>
    <xdr:cxnSp macro="">
      <xdr:nvCxnSpPr>
        <xdr:cNvPr id="185" name="直線コネクタ 184"/>
        <xdr:cNvCxnSpPr/>
      </xdr:nvCxnSpPr>
      <xdr:spPr>
        <a:xfrm flipV="1">
          <a:off x="1130300" y="13353763"/>
          <a:ext cx="889000" cy="3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104270</xdr:rowOff>
    </xdr:from>
    <xdr:to>
      <xdr:col>10</xdr:col>
      <xdr:colOff>165100</xdr:colOff>
      <xdr:row>78</xdr:row>
      <xdr:rowOff>34420</xdr:rowOff>
    </xdr:to>
    <xdr:sp macro="" textlink="">
      <xdr:nvSpPr>
        <xdr:cNvPr id="186" name="フローチャート: 判断 185"/>
        <xdr:cNvSpPr/>
      </xdr:nvSpPr>
      <xdr:spPr>
        <a:xfrm>
          <a:off x="1968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25547</xdr:rowOff>
    </xdr:from>
    <xdr:ext cx="599010" cy="259045"/>
    <xdr:sp macro="" textlink="">
      <xdr:nvSpPr>
        <xdr:cNvPr id="187" name="テキスト ボックス 186"/>
        <xdr:cNvSpPr txBox="1"/>
      </xdr:nvSpPr>
      <xdr:spPr>
        <a:xfrm>
          <a:off x="1719795" y="1339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117822</xdr:rowOff>
    </xdr:from>
    <xdr:to>
      <xdr:col>6</xdr:col>
      <xdr:colOff>38100</xdr:colOff>
      <xdr:row>78</xdr:row>
      <xdr:rowOff>47972</xdr:rowOff>
    </xdr:to>
    <xdr:sp macro="" textlink="">
      <xdr:nvSpPr>
        <xdr:cNvPr id="188" name="フローチャート: 判断 187"/>
        <xdr:cNvSpPr/>
      </xdr:nvSpPr>
      <xdr:spPr>
        <a:xfrm>
          <a:off x="1079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64499</xdr:rowOff>
    </xdr:from>
    <xdr:ext cx="599010" cy="259045"/>
    <xdr:sp macro="" textlink="">
      <xdr:nvSpPr>
        <xdr:cNvPr id="189" name="テキスト ボックス 188"/>
        <xdr:cNvSpPr txBox="1"/>
      </xdr:nvSpPr>
      <xdr:spPr>
        <a:xfrm>
          <a:off x="830795"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25825</xdr:rowOff>
    </xdr:from>
    <xdr:to>
      <xdr:col>24</xdr:col>
      <xdr:colOff>114300</xdr:colOff>
      <xdr:row>77</xdr:row>
      <xdr:rowOff>127425</xdr:rowOff>
    </xdr:to>
    <xdr:sp macro="" textlink="">
      <xdr:nvSpPr>
        <xdr:cNvPr id="195" name="楕円 194"/>
        <xdr:cNvSpPr/>
      </xdr:nvSpPr>
      <xdr:spPr>
        <a:xfrm>
          <a:off x="4584700" y="1322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48702</xdr:rowOff>
    </xdr:from>
    <xdr:ext cx="599010" cy="259045"/>
    <xdr:sp macro="" textlink="">
      <xdr:nvSpPr>
        <xdr:cNvPr id="196" name="民生費該当値テキスト"/>
        <xdr:cNvSpPr txBox="1"/>
      </xdr:nvSpPr>
      <xdr:spPr>
        <a:xfrm>
          <a:off x="4686300" y="13078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50936</xdr:rowOff>
    </xdr:from>
    <xdr:to>
      <xdr:col>20</xdr:col>
      <xdr:colOff>38100</xdr:colOff>
      <xdr:row>77</xdr:row>
      <xdr:rowOff>152536</xdr:rowOff>
    </xdr:to>
    <xdr:sp macro="" textlink="">
      <xdr:nvSpPr>
        <xdr:cNvPr id="197" name="楕円 196"/>
        <xdr:cNvSpPr/>
      </xdr:nvSpPr>
      <xdr:spPr>
        <a:xfrm>
          <a:off x="3746500" y="1325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169063</xdr:rowOff>
    </xdr:from>
    <xdr:ext cx="599010" cy="259045"/>
    <xdr:sp macro="" textlink="">
      <xdr:nvSpPr>
        <xdr:cNvPr id="198" name="テキスト ボックス 197"/>
        <xdr:cNvSpPr txBox="1"/>
      </xdr:nvSpPr>
      <xdr:spPr>
        <a:xfrm>
          <a:off x="3497795" y="130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60252</xdr:rowOff>
    </xdr:from>
    <xdr:to>
      <xdr:col>15</xdr:col>
      <xdr:colOff>101600</xdr:colOff>
      <xdr:row>77</xdr:row>
      <xdr:rowOff>161852</xdr:rowOff>
    </xdr:to>
    <xdr:sp macro="" textlink="">
      <xdr:nvSpPr>
        <xdr:cNvPr id="199" name="楕円 198"/>
        <xdr:cNvSpPr/>
      </xdr:nvSpPr>
      <xdr:spPr>
        <a:xfrm>
          <a:off x="2857500" y="1326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6929</xdr:rowOff>
    </xdr:from>
    <xdr:ext cx="599010" cy="259045"/>
    <xdr:sp macro="" textlink="">
      <xdr:nvSpPr>
        <xdr:cNvPr id="200" name="テキスト ボックス 199"/>
        <xdr:cNvSpPr txBox="1"/>
      </xdr:nvSpPr>
      <xdr:spPr>
        <a:xfrm>
          <a:off x="2608795" y="13037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101313</xdr:rowOff>
    </xdr:from>
    <xdr:to>
      <xdr:col>10</xdr:col>
      <xdr:colOff>165100</xdr:colOff>
      <xdr:row>78</xdr:row>
      <xdr:rowOff>31463</xdr:rowOff>
    </xdr:to>
    <xdr:sp macro="" textlink="">
      <xdr:nvSpPr>
        <xdr:cNvPr id="201" name="楕円 200"/>
        <xdr:cNvSpPr/>
      </xdr:nvSpPr>
      <xdr:spPr>
        <a:xfrm>
          <a:off x="1968500" y="1330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47990</xdr:rowOff>
    </xdr:from>
    <xdr:ext cx="599010" cy="259045"/>
    <xdr:sp macro="" textlink="">
      <xdr:nvSpPr>
        <xdr:cNvPr id="202" name="テキスト ボックス 201"/>
        <xdr:cNvSpPr txBox="1"/>
      </xdr:nvSpPr>
      <xdr:spPr>
        <a:xfrm>
          <a:off x="1719795" y="1307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135179</xdr:rowOff>
    </xdr:from>
    <xdr:to>
      <xdr:col>6</xdr:col>
      <xdr:colOff>38100</xdr:colOff>
      <xdr:row>78</xdr:row>
      <xdr:rowOff>65329</xdr:rowOff>
    </xdr:to>
    <xdr:sp macro="" textlink="">
      <xdr:nvSpPr>
        <xdr:cNvPr id="203" name="楕円 202"/>
        <xdr:cNvSpPr/>
      </xdr:nvSpPr>
      <xdr:spPr>
        <a:xfrm>
          <a:off x="1079500" y="1333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56456</xdr:rowOff>
    </xdr:from>
    <xdr:ext cx="599010" cy="259045"/>
    <xdr:sp macro="" textlink="">
      <xdr:nvSpPr>
        <xdr:cNvPr id="204" name="テキスト ボックス 203"/>
        <xdr:cNvSpPr txBox="1"/>
      </xdr:nvSpPr>
      <xdr:spPr>
        <a:xfrm>
          <a:off x="830795" y="13429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19441</xdr:rowOff>
    </xdr:from>
    <xdr:to>
      <xdr:col>24</xdr:col>
      <xdr:colOff>63500</xdr:colOff>
      <xdr:row>98</xdr:row>
      <xdr:rowOff>72737</xdr:rowOff>
    </xdr:to>
    <xdr:cxnSp macro="">
      <xdr:nvCxnSpPr>
        <xdr:cNvPr id="236" name="直線コネクタ 235"/>
        <xdr:cNvCxnSpPr/>
      </xdr:nvCxnSpPr>
      <xdr:spPr>
        <a:xfrm flipV="1">
          <a:off x="3797300" y="16821541"/>
          <a:ext cx="838200" cy="5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84541</xdr:rowOff>
    </xdr:from>
    <xdr:ext cx="534377" cy="259045"/>
    <xdr:sp macro="" textlink="">
      <xdr:nvSpPr>
        <xdr:cNvPr id="237" name="衛生費平均値テキスト"/>
        <xdr:cNvSpPr txBox="1"/>
      </xdr:nvSpPr>
      <xdr:spPr>
        <a:xfrm>
          <a:off x="4686300" y="16543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72737</xdr:rowOff>
    </xdr:from>
    <xdr:to>
      <xdr:col>19</xdr:col>
      <xdr:colOff>177800</xdr:colOff>
      <xdr:row>98</xdr:row>
      <xdr:rowOff>87464</xdr:rowOff>
    </xdr:to>
    <xdr:cxnSp macro="">
      <xdr:nvCxnSpPr>
        <xdr:cNvPr id="239" name="直線コネクタ 238"/>
        <xdr:cNvCxnSpPr/>
      </xdr:nvCxnSpPr>
      <xdr:spPr>
        <a:xfrm flipV="1">
          <a:off x="2908300" y="16874837"/>
          <a:ext cx="889000" cy="1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166581</xdr:rowOff>
    </xdr:from>
    <xdr:ext cx="534377" cy="259045"/>
    <xdr:sp macro="" textlink="">
      <xdr:nvSpPr>
        <xdr:cNvPr id="241" name="テキスト ボックス 240"/>
        <xdr:cNvSpPr txBox="1"/>
      </xdr:nvSpPr>
      <xdr:spPr>
        <a:xfrm>
          <a:off x="3530111" y="164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87464</xdr:rowOff>
    </xdr:from>
    <xdr:to>
      <xdr:col>15</xdr:col>
      <xdr:colOff>50800</xdr:colOff>
      <xdr:row>98</xdr:row>
      <xdr:rowOff>114847</xdr:rowOff>
    </xdr:to>
    <xdr:cxnSp macro="">
      <xdr:nvCxnSpPr>
        <xdr:cNvPr id="242" name="直線コネクタ 241"/>
        <xdr:cNvCxnSpPr/>
      </xdr:nvCxnSpPr>
      <xdr:spPr>
        <a:xfrm flipV="1">
          <a:off x="2019300" y="16889564"/>
          <a:ext cx="889000" cy="2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51639</xdr:rowOff>
    </xdr:from>
    <xdr:to>
      <xdr:col>15</xdr:col>
      <xdr:colOff>101600</xdr:colOff>
      <xdr:row>96</xdr:row>
      <xdr:rowOff>153239</xdr:rowOff>
    </xdr:to>
    <xdr:sp macro="" textlink="">
      <xdr:nvSpPr>
        <xdr:cNvPr id="243" name="フローチャート: 判断 242"/>
        <xdr:cNvSpPr/>
      </xdr:nvSpPr>
      <xdr:spPr>
        <a:xfrm>
          <a:off x="2857500" y="16510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169766</xdr:rowOff>
    </xdr:from>
    <xdr:ext cx="534377" cy="259045"/>
    <xdr:sp macro="" textlink="">
      <xdr:nvSpPr>
        <xdr:cNvPr id="244" name="テキスト ボックス 243"/>
        <xdr:cNvSpPr txBox="1"/>
      </xdr:nvSpPr>
      <xdr:spPr>
        <a:xfrm>
          <a:off x="2641111" y="1628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114847</xdr:rowOff>
    </xdr:from>
    <xdr:to>
      <xdr:col>10</xdr:col>
      <xdr:colOff>114300</xdr:colOff>
      <xdr:row>98</xdr:row>
      <xdr:rowOff>117591</xdr:rowOff>
    </xdr:to>
    <xdr:cxnSp macro="">
      <xdr:nvCxnSpPr>
        <xdr:cNvPr id="245" name="直線コネクタ 244"/>
        <xdr:cNvCxnSpPr/>
      </xdr:nvCxnSpPr>
      <xdr:spPr>
        <a:xfrm flipV="1">
          <a:off x="1130300" y="16916947"/>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70203</xdr:rowOff>
    </xdr:from>
    <xdr:to>
      <xdr:col>10</xdr:col>
      <xdr:colOff>165100</xdr:colOff>
      <xdr:row>97</xdr:row>
      <xdr:rowOff>353</xdr:rowOff>
    </xdr:to>
    <xdr:sp macro="" textlink="">
      <xdr:nvSpPr>
        <xdr:cNvPr id="246" name="フローチャート: 判断 245"/>
        <xdr:cNvSpPr/>
      </xdr:nvSpPr>
      <xdr:spPr>
        <a:xfrm>
          <a:off x="1968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16880</xdr:rowOff>
    </xdr:from>
    <xdr:ext cx="534377" cy="259045"/>
    <xdr:sp macro="" textlink="">
      <xdr:nvSpPr>
        <xdr:cNvPr id="247" name="テキスト ボックス 246"/>
        <xdr:cNvSpPr txBox="1"/>
      </xdr:nvSpPr>
      <xdr:spPr>
        <a:xfrm>
          <a:off x="1752111" y="1630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125509</xdr:rowOff>
    </xdr:from>
    <xdr:to>
      <xdr:col>6</xdr:col>
      <xdr:colOff>38100</xdr:colOff>
      <xdr:row>97</xdr:row>
      <xdr:rowOff>55659</xdr:rowOff>
    </xdr:to>
    <xdr:sp macro="" textlink="">
      <xdr:nvSpPr>
        <xdr:cNvPr id="248" name="フローチャート: 判断 247"/>
        <xdr:cNvSpPr/>
      </xdr:nvSpPr>
      <xdr:spPr>
        <a:xfrm>
          <a:off x="1079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72186</xdr:rowOff>
    </xdr:from>
    <xdr:ext cx="534377" cy="259045"/>
    <xdr:sp macro="" textlink="">
      <xdr:nvSpPr>
        <xdr:cNvPr id="249" name="テキスト ボックス 248"/>
        <xdr:cNvSpPr txBox="1"/>
      </xdr:nvSpPr>
      <xdr:spPr>
        <a:xfrm>
          <a:off x="863111" y="1635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140091</xdr:rowOff>
    </xdr:from>
    <xdr:to>
      <xdr:col>24</xdr:col>
      <xdr:colOff>114300</xdr:colOff>
      <xdr:row>98</xdr:row>
      <xdr:rowOff>70241</xdr:rowOff>
    </xdr:to>
    <xdr:sp macro="" textlink="">
      <xdr:nvSpPr>
        <xdr:cNvPr id="255" name="楕円 254"/>
        <xdr:cNvSpPr/>
      </xdr:nvSpPr>
      <xdr:spPr>
        <a:xfrm>
          <a:off x="4584700" y="1677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118518</xdr:rowOff>
    </xdr:from>
    <xdr:ext cx="534377" cy="259045"/>
    <xdr:sp macro="" textlink="">
      <xdr:nvSpPr>
        <xdr:cNvPr id="256" name="衛生費該当値テキスト"/>
        <xdr:cNvSpPr txBox="1"/>
      </xdr:nvSpPr>
      <xdr:spPr>
        <a:xfrm>
          <a:off x="4686300" y="1674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21937</xdr:rowOff>
    </xdr:from>
    <xdr:to>
      <xdr:col>20</xdr:col>
      <xdr:colOff>38100</xdr:colOff>
      <xdr:row>98</xdr:row>
      <xdr:rowOff>123537</xdr:rowOff>
    </xdr:to>
    <xdr:sp macro="" textlink="">
      <xdr:nvSpPr>
        <xdr:cNvPr id="257" name="楕円 256"/>
        <xdr:cNvSpPr/>
      </xdr:nvSpPr>
      <xdr:spPr>
        <a:xfrm>
          <a:off x="3746500" y="1682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114664</xdr:rowOff>
    </xdr:from>
    <xdr:ext cx="534377" cy="259045"/>
    <xdr:sp macro="" textlink="">
      <xdr:nvSpPr>
        <xdr:cNvPr id="258" name="テキスト ボックス 257"/>
        <xdr:cNvSpPr txBox="1"/>
      </xdr:nvSpPr>
      <xdr:spPr>
        <a:xfrm>
          <a:off x="3530111" y="1691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36664</xdr:rowOff>
    </xdr:from>
    <xdr:to>
      <xdr:col>15</xdr:col>
      <xdr:colOff>101600</xdr:colOff>
      <xdr:row>98</xdr:row>
      <xdr:rowOff>138264</xdr:rowOff>
    </xdr:to>
    <xdr:sp macro="" textlink="">
      <xdr:nvSpPr>
        <xdr:cNvPr id="259" name="楕円 258"/>
        <xdr:cNvSpPr/>
      </xdr:nvSpPr>
      <xdr:spPr>
        <a:xfrm>
          <a:off x="2857500" y="1683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129391</xdr:rowOff>
    </xdr:from>
    <xdr:ext cx="534377" cy="259045"/>
    <xdr:sp macro="" textlink="">
      <xdr:nvSpPr>
        <xdr:cNvPr id="260" name="テキスト ボックス 259"/>
        <xdr:cNvSpPr txBox="1"/>
      </xdr:nvSpPr>
      <xdr:spPr>
        <a:xfrm>
          <a:off x="2641111" y="1693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64047</xdr:rowOff>
    </xdr:from>
    <xdr:to>
      <xdr:col>10</xdr:col>
      <xdr:colOff>165100</xdr:colOff>
      <xdr:row>98</xdr:row>
      <xdr:rowOff>165647</xdr:rowOff>
    </xdr:to>
    <xdr:sp macro="" textlink="">
      <xdr:nvSpPr>
        <xdr:cNvPr id="261" name="楕円 260"/>
        <xdr:cNvSpPr/>
      </xdr:nvSpPr>
      <xdr:spPr>
        <a:xfrm>
          <a:off x="1968500" y="1686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156774</xdr:rowOff>
    </xdr:from>
    <xdr:ext cx="534377" cy="259045"/>
    <xdr:sp macro="" textlink="">
      <xdr:nvSpPr>
        <xdr:cNvPr id="262" name="テキスト ボックス 261"/>
        <xdr:cNvSpPr txBox="1"/>
      </xdr:nvSpPr>
      <xdr:spPr>
        <a:xfrm>
          <a:off x="1752111" y="1695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66791</xdr:rowOff>
    </xdr:from>
    <xdr:to>
      <xdr:col>6</xdr:col>
      <xdr:colOff>38100</xdr:colOff>
      <xdr:row>98</xdr:row>
      <xdr:rowOff>168391</xdr:rowOff>
    </xdr:to>
    <xdr:sp macro="" textlink="">
      <xdr:nvSpPr>
        <xdr:cNvPr id="263" name="楕円 262"/>
        <xdr:cNvSpPr/>
      </xdr:nvSpPr>
      <xdr:spPr>
        <a:xfrm>
          <a:off x="1079500" y="1686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159518</xdr:rowOff>
    </xdr:from>
    <xdr:ext cx="534377" cy="259045"/>
    <xdr:sp macro="" textlink="">
      <xdr:nvSpPr>
        <xdr:cNvPr id="264" name="テキスト ボックス 263"/>
        <xdr:cNvSpPr txBox="1"/>
      </xdr:nvSpPr>
      <xdr:spPr>
        <a:xfrm>
          <a:off x="863111" y="1696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83693</xdr:rowOff>
    </xdr:from>
    <xdr:to>
      <xdr:col>55</xdr:col>
      <xdr:colOff>0</xdr:colOff>
      <xdr:row>38</xdr:row>
      <xdr:rowOff>88494</xdr:rowOff>
    </xdr:to>
    <xdr:cxnSp macro="">
      <xdr:nvCxnSpPr>
        <xdr:cNvPr id="291" name="直線コネクタ 290"/>
        <xdr:cNvCxnSpPr/>
      </xdr:nvCxnSpPr>
      <xdr:spPr>
        <a:xfrm flipV="1">
          <a:off x="9639300" y="6598793"/>
          <a:ext cx="8382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9136</xdr:rowOff>
    </xdr:from>
    <xdr:ext cx="469744" cy="259045"/>
    <xdr:sp macro="" textlink="">
      <xdr:nvSpPr>
        <xdr:cNvPr id="292" name="労働費平均値テキスト"/>
        <xdr:cNvSpPr txBox="1"/>
      </xdr:nvSpPr>
      <xdr:spPr>
        <a:xfrm>
          <a:off x="10528300" y="6181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76835</xdr:rowOff>
    </xdr:from>
    <xdr:to>
      <xdr:col>50</xdr:col>
      <xdr:colOff>114300</xdr:colOff>
      <xdr:row>38</xdr:row>
      <xdr:rowOff>88494</xdr:rowOff>
    </xdr:to>
    <xdr:cxnSp macro="">
      <xdr:nvCxnSpPr>
        <xdr:cNvPr id="294" name="直線コネクタ 293"/>
        <xdr:cNvCxnSpPr/>
      </xdr:nvCxnSpPr>
      <xdr:spPr>
        <a:xfrm>
          <a:off x="8750300" y="6591935"/>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103471</xdr:rowOff>
    </xdr:from>
    <xdr:ext cx="469744" cy="259045"/>
    <xdr:sp macro="" textlink="">
      <xdr:nvSpPr>
        <xdr:cNvPr id="296" name="テキスト ボックス 295"/>
        <xdr:cNvSpPr txBox="1"/>
      </xdr:nvSpPr>
      <xdr:spPr>
        <a:xfrm>
          <a:off x="9404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99238</xdr:rowOff>
    </xdr:from>
    <xdr:to>
      <xdr:col>45</xdr:col>
      <xdr:colOff>177800</xdr:colOff>
      <xdr:row>38</xdr:row>
      <xdr:rowOff>76835</xdr:rowOff>
    </xdr:to>
    <xdr:cxnSp macro="">
      <xdr:nvCxnSpPr>
        <xdr:cNvPr id="297" name="直線コネクタ 296"/>
        <xdr:cNvCxnSpPr/>
      </xdr:nvCxnSpPr>
      <xdr:spPr>
        <a:xfrm>
          <a:off x="7861300" y="6442888"/>
          <a:ext cx="889000" cy="14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61697</xdr:rowOff>
    </xdr:from>
    <xdr:to>
      <xdr:col>46</xdr:col>
      <xdr:colOff>38100</xdr:colOff>
      <xdr:row>37</xdr:row>
      <xdr:rowOff>163297</xdr:rowOff>
    </xdr:to>
    <xdr:sp macro="" textlink="">
      <xdr:nvSpPr>
        <xdr:cNvPr id="298" name="フローチャート: 判断 297"/>
        <xdr:cNvSpPr/>
      </xdr:nvSpPr>
      <xdr:spPr>
        <a:xfrm>
          <a:off x="8699500" y="640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8374</xdr:rowOff>
    </xdr:from>
    <xdr:ext cx="378565" cy="259045"/>
    <xdr:sp macro="" textlink="">
      <xdr:nvSpPr>
        <xdr:cNvPr id="299" name="テキスト ボックス 298"/>
        <xdr:cNvSpPr txBox="1"/>
      </xdr:nvSpPr>
      <xdr:spPr>
        <a:xfrm>
          <a:off x="8561017" y="6180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44374</xdr:rowOff>
    </xdr:from>
    <xdr:to>
      <xdr:col>41</xdr:col>
      <xdr:colOff>50800</xdr:colOff>
      <xdr:row>37</xdr:row>
      <xdr:rowOff>99238</xdr:rowOff>
    </xdr:to>
    <xdr:cxnSp macro="">
      <xdr:nvCxnSpPr>
        <xdr:cNvPr id="300" name="直線コネクタ 299"/>
        <xdr:cNvCxnSpPr/>
      </xdr:nvCxnSpPr>
      <xdr:spPr>
        <a:xfrm>
          <a:off x="6972300" y="63880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37236</xdr:rowOff>
    </xdr:from>
    <xdr:to>
      <xdr:col>41</xdr:col>
      <xdr:colOff>101600</xdr:colOff>
      <xdr:row>36</xdr:row>
      <xdr:rowOff>138836</xdr:rowOff>
    </xdr:to>
    <xdr:sp macro="" textlink="">
      <xdr:nvSpPr>
        <xdr:cNvPr id="301" name="フローチャート: 判断 300"/>
        <xdr:cNvSpPr/>
      </xdr:nvSpPr>
      <xdr:spPr>
        <a:xfrm>
          <a:off x="7810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155363</xdr:rowOff>
    </xdr:from>
    <xdr:ext cx="469744" cy="259045"/>
    <xdr:sp macro="" textlink="">
      <xdr:nvSpPr>
        <xdr:cNvPr id="302" name="テキスト ボックス 301"/>
        <xdr:cNvSpPr txBox="1"/>
      </xdr:nvSpPr>
      <xdr:spPr>
        <a:xfrm>
          <a:off x="7626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60096</xdr:rowOff>
    </xdr:from>
    <xdr:to>
      <xdr:col>36</xdr:col>
      <xdr:colOff>165100</xdr:colOff>
      <xdr:row>35</xdr:row>
      <xdr:rowOff>161696</xdr:rowOff>
    </xdr:to>
    <xdr:sp macro="" textlink="">
      <xdr:nvSpPr>
        <xdr:cNvPr id="303" name="フローチャート: 判断 302"/>
        <xdr:cNvSpPr/>
      </xdr:nvSpPr>
      <xdr:spPr>
        <a:xfrm>
          <a:off x="6921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6773</xdr:rowOff>
    </xdr:from>
    <xdr:ext cx="469744" cy="259045"/>
    <xdr:sp macro="" textlink="">
      <xdr:nvSpPr>
        <xdr:cNvPr id="304" name="テキスト ボックス 303"/>
        <xdr:cNvSpPr txBox="1"/>
      </xdr:nvSpPr>
      <xdr:spPr>
        <a:xfrm>
          <a:off x="6737428"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32893</xdr:rowOff>
    </xdr:from>
    <xdr:to>
      <xdr:col>55</xdr:col>
      <xdr:colOff>50800</xdr:colOff>
      <xdr:row>38</xdr:row>
      <xdr:rowOff>134493</xdr:rowOff>
    </xdr:to>
    <xdr:sp macro="" textlink="">
      <xdr:nvSpPr>
        <xdr:cNvPr id="310" name="楕円 309"/>
        <xdr:cNvSpPr/>
      </xdr:nvSpPr>
      <xdr:spPr>
        <a:xfrm>
          <a:off x="10426700" y="65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119270</xdr:rowOff>
    </xdr:from>
    <xdr:ext cx="378565" cy="259045"/>
    <xdr:sp macro="" textlink="">
      <xdr:nvSpPr>
        <xdr:cNvPr id="311" name="労働費該当値テキスト"/>
        <xdr:cNvSpPr txBox="1"/>
      </xdr:nvSpPr>
      <xdr:spPr>
        <a:xfrm>
          <a:off x="10528300" y="6462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37694</xdr:rowOff>
    </xdr:from>
    <xdr:to>
      <xdr:col>50</xdr:col>
      <xdr:colOff>165100</xdr:colOff>
      <xdr:row>38</xdr:row>
      <xdr:rowOff>139294</xdr:rowOff>
    </xdr:to>
    <xdr:sp macro="" textlink="">
      <xdr:nvSpPr>
        <xdr:cNvPr id="312" name="楕円 311"/>
        <xdr:cNvSpPr/>
      </xdr:nvSpPr>
      <xdr:spPr>
        <a:xfrm>
          <a:off x="9588500" y="655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130421</xdr:rowOff>
    </xdr:from>
    <xdr:ext cx="378565" cy="259045"/>
    <xdr:sp macro="" textlink="">
      <xdr:nvSpPr>
        <xdr:cNvPr id="313" name="テキスト ボックス 312"/>
        <xdr:cNvSpPr txBox="1"/>
      </xdr:nvSpPr>
      <xdr:spPr>
        <a:xfrm>
          <a:off x="9450017" y="66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26035</xdr:rowOff>
    </xdr:from>
    <xdr:to>
      <xdr:col>46</xdr:col>
      <xdr:colOff>38100</xdr:colOff>
      <xdr:row>38</xdr:row>
      <xdr:rowOff>127635</xdr:rowOff>
    </xdr:to>
    <xdr:sp macro="" textlink="">
      <xdr:nvSpPr>
        <xdr:cNvPr id="314" name="楕円 313"/>
        <xdr:cNvSpPr/>
      </xdr:nvSpPr>
      <xdr:spPr>
        <a:xfrm>
          <a:off x="86995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118762</xdr:rowOff>
    </xdr:from>
    <xdr:ext cx="378565" cy="259045"/>
    <xdr:sp macro="" textlink="">
      <xdr:nvSpPr>
        <xdr:cNvPr id="315" name="テキスト ボックス 314"/>
        <xdr:cNvSpPr txBox="1"/>
      </xdr:nvSpPr>
      <xdr:spPr>
        <a:xfrm>
          <a:off x="8561017" y="6633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48438</xdr:rowOff>
    </xdr:from>
    <xdr:to>
      <xdr:col>41</xdr:col>
      <xdr:colOff>101600</xdr:colOff>
      <xdr:row>37</xdr:row>
      <xdr:rowOff>150038</xdr:rowOff>
    </xdr:to>
    <xdr:sp macro="" textlink="">
      <xdr:nvSpPr>
        <xdr:cNvPr id="316" name="楕円 315"/>
        <xdr:cNvSpPr/>
      </xdr:nvSpPr>
      <xdr:spPr>
        <a:xfrm>
          <a:off x="7810500" y="639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141165</xdr:rowOff>
    </xdr:from>
    <xdr:ext cx="378565" cy="259045"/>
    <xdr:sp macro="" textlink="">
      <xdr:nvSpPr>
        <xdr:cNvPr id="317" name="テキスト ボックス 316"/>
        <xdr:cNvSpPr txBox="1"/>
      </xdr:nvSpPr>
      <xdr:spPr>
        <a:xfrm>
          <a:off x="7672017" y="6484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165024</xdr:rowOff>
    </xdr:from>
    <xdr:to>
      <xdr:col>36</xdr:col>
      <xdr:colOff>165100</xdr:colOff>
      <xdr:row>37</xdr:row>
      <xdr:rowOff>95174</xdr:rowOff>
    </xdr:to>
    <xdr:sp macro="" textlink="">
      <xdr:nvSpPr>
        <xdr:cNvPr id="318" name="楕円 317"/>
        <xdr:cNvSpPr/>
      </xdr:nvSpPr>
      <xdr:spPr>
        <a:xfrm>
          <a:off x="6921500" y="633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86301</xdr:rowOff>
    </xdr:from>
    <xdr:ext cx="469744" cy="259045"/>
    <xdr:sp macro="" textlink="">
      <xdr:nvSpPr>
        <xdr:cNvPr id="319" name="テキスト ボックス 318"/>
        <xdr:cNvSpPr txBox="1"/>
      </xdr:nvSpPr>
      <xdr:spPr>
        <a:xfrm>
          <a:off x="6737428" y="6429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127260</xdr:rowOff>
    </xdr:from>
    <xdr:to>
      <xdr:col>55</xdr:col>
      <xdr:colOff>0</xdr:colOff>
      <xdr:row>55</xdr:row>
      <xdr:rowOff>141053</xdr:rowOff>
    </xdr:to>
    <xdr:cxnSp macro="">
      <xdr:nvCxnSpPr>
        <xdr:cNvPr id="348" name="直線コネクタ 347"/>
        <xdr:cNvCxnSpPr/>
      </xdr:nvCxnSpPr>
      <xdr:spPr>
        <a:xfrm>
          <a:off x="9639300" y="9557010"/>
          <a:ext cx="838200" cy="1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103770</xdr:rowOff>
    </xdr:from>
    <xdr:ext cx="534377" cy="259045"/>
    <xdr:sp macro="" textlink="">
      <xdr:nvSpPr>
        <xdr:cNvPr id="349" name="農林水産業費平均値テキスト"/>
        <xdr:cNvSpPr txBox="1"/>
      </xdr:nvSpPr>
      <xdr:spPr>
        <a:xfrm>
          <a:off x="10528300" y="9704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127260</xdr:rowOff>
    </xdr:from>
    <xdr:to>
      <xdr:col>50</xdr:col>
      <xdr:colOff>114300</xdr:colOff>
      <xdr:row>56</xdr:row>
      <xdr:rowOff>48698</xdr:rowOff>
    </xdr:to>
    <xdr:cxnSp macro="">
      <xdr:nvCxnSpPr>
        <xdr:cNvPr id="351" name="直線コネクタ 350"/>
        <xdr:cNvCxnSpPr/>
      </xdr:nvCxnSpPr>
      <xdr:spPr>
        <a:xfrm flipV="1">
          <a:off x="8750300" y="9557010"/>
          <a:ext cx="889000" cy="9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52430</xdr:rowOff>
    </xdr:from>
    <xdr:ext cx="534377" cy="259045"/>
    <xdr:sp macro="" textlink="">
      <xdr:nvSpPr>
        <xdr:cNvPr id="353" name="テキスト ボックス 352"/>
        <xdr:cNvSpPr txBox="1"/>
      </xdr:nvSpPr>
      <xdr:spPr>
        <a:xfrm>
          <a:off x="9372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48698</xdr:rowOff>
    </xdr:from>
    <xdr:to>
      <xdr:col>45</xdr:col>
      <xdr:colOff>177800</xdr:colOff>
      <xdr:row>56</xdr:row>
      <xdr:rowOff>118269</xdr:rowOff>
    </xdr:to>
    <xdr:cxnSp macro="">
      <xdr:nvCxnSpPr>
        <xdr:cNvPr id="354" name="直線コネクタ 353"/>
        <xdr:cNvCxnSpPr/>
      </xdr:nvCxnSpPr>
      <xdr:spPr>
        <a:xfrm flipV="1">
          <a:off x="7861300" y="9649898"/>
          <a:ext cx="889000" cy="6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63754</xdr:rowOff>
    </xdr:from>
    <xdr:to>
      <xdr:col>46</xdr:col>
      <xdr:colOff>38100</xdr:colOff>
      <xdr:row>55</xdr:row>
      <xdr:rowOff>165354</xdr:rowOff>
    </xdr:to>
    <xdr:sp macro="" textlink="">
      <xdr:nvSpPr>
        <xdr:cNvPr id="355" name="フローチャート: 判断 354"/>
        <xdr:cNvSpPr/>
      </xdr:nvSpPr>
      <xdr:spPr>
        <a:xfrm>
          <a:off x="8699500" y="949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10431</xdr:rowOff>
    </xdr:from>
    <xdr:ext cx="534377" cy="259045"/>
    <xdr:sp macro="" textlink="">
      <xdr:nvSpPr>
        <xdr:cNvPr id="356" name="テキスト ボックス 355"/>
        <xdr:cNvSpPr txBox="1"/>
      </xdr:nvSpPr>
      <xdr:spPr>
        <a:xfrm>
          <a:off x="8483111" y="926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63443</xdr:rowOff>
    </xdr:from>
    <xdr:to>
      <xdr:col>41</xdr:col>
      <xdr:colOff>50800</xdr:colOff>
      <xdr:row>56</xdr:row>
      <xdr:rowOff>118269</xdr:rowOff>
    </xdr:to>
    <xdr:cxnSp macro="">
      <xdr:nvCxnSpPr>
        <xdr:cNvPr id="357" name="直線コネクタ 356"/>
        <xdr:cNvCxnSpPr/>
      </xdr:nvCxnSpPr>
      <xdr:spPr>
        <a:xfrm>
          <a:off x="6972300" y="9664643"/>
          <a:ext cx="889000" cy="5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124066</xdr:rowOff>
    </xdr:from>
    <xdr:to>
      <xdr:col>41</xdr:col>
      <xdr:colOff>101600</xdr:colOff>
      <xdr:row>56</xdr:row>
      <xdr:rowOff>54216</xdr:rowOff>
    </xdr:to>
    <xdr:sp macro="" textlink="">
      <xdr:nvSpPr>
        <xdr:cNvPr id="358" name="フローチャート: 判断 357"/>
        <xdr:cNvSpPr/>
      </xdr:nvSpPr>
      <xdr:spPr>
        <a:xfrm>
          <a:off x="7810500" y="95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70743</xdr:rowOff>
    </xdr:from>
    <xdr:ext cx="534377" cy="259045"/>
    <xdr:sp macro="" textlink="">
      <xdr:nvSpPr>
        <xdr:cNvPr id="359" name="テキスト ボックス 358"/>
        <xdr:cNvSpPr txBox="1"/>
      </xdr:nvSpPr>
      <xdr:spPr>
        <a:xfrm>
          <a:off x="7594111" y="932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127838</xdr:rowOff>
    </xdr:from>
    <xdr:to>
      <xdr:col>36</xdr:col>
      <xdr:colOff>165100</xdr:colOff>
      <xdr:row>56</xdr:row>
      <xdr:rowOff>57988</xdr:rowOff>
    </xdr:to>
    <xdr:sp macro="" textlink="">
      <xdr:nvSpPr>
        <xdr:cNvPr id="360" name="フローチャート: 判断 359"/>
        <xdr:cNvSpPr/>
      </xdr:nvSpPr>
      <xdr:spPr>
        <a:xfrm>
          <a:off x="6921500" y="955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74515</xdr:rowOff>
    </xdr:from>
    <xdr:ext cx="534377" cy="259045"/>
    <xdr:sp macro="" textlink="">
      <xdr:nvSpPr>
        <xdr:cNvPr id="361" name="テキスト ボックス 360"/>
        <xdr:cNvSpPr txBox="1"/>
      </xdr:nvSpPr>
      <xdr:spPr>
        <a:xfrm>
          <a:off x="6705111" y="933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90253</xdr:rowOff>
    </xdr:from>
    <xdr:to>
      <xdr:col>55</xdr:col>
      <xdr:colOff>50800</xdr:colOff>
      <xdr:row>56</xdr:row>
      <xdr:rowOff>20403</xdr:rowOff>
    </xdr:to>
    <xdr:sp macro="" textlink="">
      <xdr:nvSpPr>
        <xdr:cNvPr id="367" name="楕円 366"/>
        <xdr:cNvSpPr/>
      </xdr:nvSpPr>
      <xdr:spPr>
        <a:xfrm>
          <a:off x="10426700" y="952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113130</xdr:rowOff>
    </xdr:from>
    <xdr:ext cx="534377" cy="259045"/>
    <xdr:sp macro="" textlink="">
      <xdr:nvSpPr>
        <xdr:cNvPr id="368" name="農林水産業費該当値テキスト"/>
        <xdr:cNvSpPr txBox="1"/>
      </xdr:nvSpPr>
      <xdr:spPr>
        <a:xfrm>
          <a:off x="10528300" y="937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76460</xdr:rowOff>
    </xdr:from>
    <xdr:to>
      <xdr:col>50</xdr:col>
      <xdr:colOff>165100</xdr:colOff>
      <xdr:row>56</xdr:row>
      <xdr:rowOff>6610</xdr:rowOff>
    </xdr:to>
    <xdr:sp macro="" textlink="">
      <xdr:nvSpPr>
        <xdr:cNvPr id="369" name="楕円 368"/>
        <xdr:cNvSpPr/>
      </xdr:nvSpPr>
      <xdr:spPr>
        <a:xfrm>
          <a:off x="9588500" y="9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23137</xdr:rowOff>
    </xdr:from>
    <xdr:ext cx="534377" cy="259045"/>
    <xdr:sp macro="" textlink="">
      <xdr:nvSpPr>
        <xdr:cNvPr id="370" name="テキスト ボックス 369"/>
        <xdr:cNvSpPr txBox="1"/>
      </xdr:nvSpPr>
      <xdr:spPr>
        <a:xfrm>
          <a:off x="9372111" y="928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169348</xdr:rowOff>
    </xdr:from>
    <xdr:to>
      <xdr:col>46</xdr:col>
      <xdr:colOff>38100</xdr:colOff>
      <xdr:row>56</xdr:row>
      <xdr:rowOff>99498</xdr:rowOff>
    </xdr:to>
    <xdr:sp macro="" textlink="">
      <xdr:nvSpPr>
        <xdr:cNvPr id="371" name="楕円 370"/>
        <xdr:cNvSpPr/>
      </xdr:nvSpPr>
      <xdr:spPr>
        <a:xfrm>
          <a:off x="8699500" y="959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90625</xdr:rowOff>
    </xdr:from>
    <xdr:ext cx="534377" cy="259045"/>
    <xdr:sp macro="" textlink="">
      <xdr:nvSpPr>
        <xdr:cNvPr id="372" name="テキスト ボックス 371"/>
        <xdr:cNvSpPr txBox="1"/>
      </xdr:nvSpPr>
      <xdr:spPr>
        <a:xfrm>
          <a:off x="8483111" y="969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67469</xdr:rowOff>
    </xdr:from>
    <xdr:to>
      <xdr:col>41</xdr:col>
      <xdr:colOff>101600</xdr:colOff>
      <xdr:row>56</xdr:row>
      <xdr:rowOff>169069</xdr:rowOff>
    </xdr:to>
    <xdr:sp macro="" textlink="">
      <xdr:nvSpPr>
        <xdr:cNvPr id="373" name="楕円 372"/>
        <xdr:cNvSpPr/>
      </xdr:nvSpPr>
      <xdr:spPr>
        <a:xfrm>
          <a:off x="7810500" y="966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160196</xdr:rowOff>
    </xdr:from>
    <xdr:ext cx="534377" cy="259045"/>
    <xdr:sp macro="" textlink="">
      <xdr:nvSpPr>
        <xdr:cNvPr id="374" name="テキスト ボックス 373"/>
        <xdr:cNvSpPr txBox="1"/>
      </xdr:nvSpPr>
      <xdr:spPr>
        <a:xfrm>
          <a:off x="7594111" y="976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12643</xdr:rowOff>
    </xdr:from>
    <xdr:to>
      <xdr:col>36</xdr:col>
      <xdr:colOff>165100</xdr:colOff>
      <xdr:row>56</xdr:row>
      <xdr:rowOff>114243</xdr:rowOff>
    </xdr:to>
    <xdr:sp macro="" textlink="">
      <xdr:nvSpPr>
        <xdr:cNvPr id="375" name="楕円 374"/>
        <xdr:cNvSpPr/>
      </xdr:nvSpPr>
      <xdr:spPr>
        <a:xfrm>
          <a:off x="6921500" y="961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105370</xdr:rowOff>
    </xdr:from>
    <xdr:ext cx="534377" cy="259045"/>
    <xdr:sp macro="" textlink="">
      <xdr:nvSpPr>
        <xdr:cNvPr id="376" name="テキスト ボックス 375"/>
        <xdr:cNvSpPr txBox="1"/>
      </xdr:nvSpPr>
      <xdr:spPr>
        <a:xfrm>
          <a:off x="6705111" y="970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73227</xdr:rowOff>
    </xdr:from>
    <xdr:to>
      <xdr:col>55</xdr:col>
      <xdr:colOff>0</xdr:colOff>
      <xdr:row>78</xdr:row>
      <xdr:rowOff>117689</xdr:rowOff>
    </xdr:to>
    <xdr:cxnSp macro="">
      <xdr:nvCxnSpPr>
        <xdr:cNvPr id="407" name="直線コネクタ 406"/>
        <xdr:cNvCxnSpPr/>
      </xdr:nvCxnSpPr>
      <xdr:spPr>
        <a:xfrm>
          <a:off x="9639300" y="13446327"/>
          <a:ext cx="838200" cy="4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158084</xdr:rowOff>
    </xdr:from>
    <xdr:ext cx="534377" cy="259045"/>
    <xdr:sp macro="" textlink="">
      <xdr:nvSpPr>
        <xdr:cNvPr id="408" name="商工費平均値テキスト"/>
        <xdr:cNvSpPr txBox="1"/>
      </xdr:nvSpPr>
      <xdr:spPr>
        <a:xfrm>
          <a:off x="10528300" y="13188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73227</xdr:rowOff>
    </xdr:from>
    <xdr:to>
      <xdr:col>50</xdr:col>
      <xdr:colOff>114300</xdr:colOff>
      <xdr:row>78</xdr:row>
      <xdr:rowOff>102896</xdr:rowOff>
    </xdr:to>
    <xdr:cxnSp macro="">
      <xdr:nvCxnSpPr>
        <xdr:cNvPr id="410" name="直線コネクタ 409"/>
        <xdr:cNvCxnSpPr/>
      </xdr:nvCxnSpPr>
      <xdr:spPr>
        <a:xfrm flipV="1">
          <a:off x="8750300" y="13446327"/>
          <a:ext cx="889000" cy="2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90670</xdr:rowOff>
    </xdr:from>
    <xdr:ext cx="534377" cy="259045"/>
    <xdr:sp macro="" textlink="">
      <xdr:nvSpPr>
        <xdr:cNvPr id="412" name="テキスト ボックス 411"/>
        <xdr:cNvSpPr txBox="1"/>
      </xdr:nvSpPr>
      <xdr:spPr>
        <a:xfrm>
          <a:off x="9372111" y="131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102896</xdr:rowOff>
    </xdr:from>
    <xdr:to>
      <xdr:col>45</xdr:col>
      <xdr:colOff>177800</xdr:colOff>
      <xdr:row>78</xdr:row>
      <xdr:rowOff>117509</xdr:rowOff>
    </xdr:to>
    <xdr:cxnSp macro="">
      <xdr:nvCxnSpPr>
        <xdr:cNvPr id="413" name="直線コネクタ 412"/>
        <xdr:cNvCxnSpPr/>
      </xdr:nvCxnSpPr>
      <xdr:spPr>
        <a:xfrm flipV="1">
          <a:off x="7861300" y="13475996"/>
          <a:ext cx="889000" cy="1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90419</xdr:rowOff>
    </xdr:from>
    <xdr:to>
      <xdr:col>46</xdr:col>
      <xdr:colOff>38100</xdr:colOff>
      <xdr:row>78</xdr:row>
      <xdr:rowOff>20569</xdr:rowOff>
    </xdr:to>
    <xdr:sp macro="" textlink="">
      <xdr:nvSpPr>
        <xdr:cNvPr id="414" name="フローチャート: 判断 413"/>
        <xdr:cNvSpPr/>
      </xdr:nvSpPr>
      <xdr:spPr>
        <a:xfrm>
          <a:off x="86995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37096</xdr:rowOff>
    </xdr:from>
    <xdr:ext cx="534377" cy="259045"/>
    <xdr:sp macro="" textlink="">
      <xdr:nvSpPr>
        <xdr:cNvPr id="415" name="テキスト ボックス 414"/>
        <xdr:cNvSpPr txBox="1"/>
      </xdr:nvSpPr>
      <xdr:spPr>
        <a:xfrm>
          <a:off x="8483111" y="1306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74109</xdr:rowOff>
    </xdr:from>
    <xdr:to>
      <xdr:col>41</xdr:col>
      <xdr:colOff>50800</xdr:colOff>
      <xdr:row>78</xdr:row>
      <xdr:rowOff>117509</xdr:rowOff>
    </xdr:to>
    <xdr:cxnSp macro="">
      <xdr:nvCxnSpPr>
        <xdr:cNvPr id="416" name="直線コネクタ 415"/>
        <xdr:cNvCxnSpPr/>
      </xdr:nvCxnSpPr>
      <xdr:spPr>
        <a:xfrm>
          <a:off x="6972300" y="13447209"/>
          <a:ext cx="889000" cy="4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135747</xdr:rowOff>
    </xdr:from>
    <xdr:to>
      <xdr:col>41</xdr:col>
      <xdr:colOff>101600</xdr:colOff>
      <xdr:row>78</xdr:row>
      <xdr:rowOff>65897</xdr:rowOff>
    </xdr:to>
    <xdr:sp macro="" textlink="">
      <xdr:nvSpPr>
        <xdr:cNvPr id="417" name="フローチャート: 判断 416"/>
        <xdr:cNvSpPr/>
      </xdr:nvSpPr>
      <xdr:spPr>
        <a:xfrm>
          <a:off x="7810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82424</xdr:rowOff>
    </xdr:from>
    <xdr:ext cx="534377" cy="259045"/>
    <xdr:sp macro="" textlink="">
      <xdr:nvSpPr>
        <xdr:cNvPr id="418" name="テキスト ボックス 417"/>
        <xdr:cNvSpPr txBox="1"/>
      </xdr:nvSpPr>
      <xdr:spPr>
        <a:xfrm>
          <a:off x="7594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154786</xdr:rowOff>
    </xdr:from>
    <xdr:to>
      <xdr:col>36</xdr:col>
      <xdr:colOff>165100</xdr:colOff>
      <xdr:row>78</xdr:row>
      <xdr:rowOff>84936</xdr:rowOff>
    </xdr:to>
    <xdr:sp macro="" textlink="">
      <xdr:nvSpPr>
        <xdr:cNvPr id="419" name="フローチャート: 判断 418"/>
        <xdr:cNvSpPr/>
      </xdr:nvSpPr>
      <xdr:spPr>
        <a:xfrm>
          <a:off x="6921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101463</xdr:rowOff>
    </xdr:from>
    <xdr:ext cx="534377" cy="259045"/>
    <xdr:sp macro="" textlink="">
      <xdr:nvSpPr>
        <xdr:cNvPr id="420" name="テキスト ボックス 419"/>
        <xdr:cNvSpPr txBox="1"/>
      </xdr:nvSpPr>
      <xdr:spPr>
        <a:xfrm>
          <a:off x="6705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66889</xdr:rowOff>
    </xdr:from>
    <xdr:to>
      <xdr:col>55</xdr:col>
      <xdr:colOff>50800</xdr:colOff>
      <xdr:row>78</xdr:row>
      <xdr:rowOff>168489</xdr:rowOff>
    </xdr:to>
    <xdr:sp macro="" textlink="">
      <xdr:nvSpPr>
        <xdr:cNvPr id="426" name="楕円 425"/>
        <xdr:cNvSpPr/>
      </xdr:nvSpPr>
      <xdr:spPr>
        <a:xfrm>
          <a:off x="10426700" y="1343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153266</xdr:rowOff>
    </xdr:from>
    <xdr:ext cx="469744" cy="259045"/>
    <xdr:sp macro="" textlink="">
      <xdr:nvSpPr>
        <xdr:cNvPr id="427" name="商工費該当値テキスト"/>
        <xdr:cNvSpPr txBox="1"/>
      </xdr:nvSpPr>
      <xdr:spPr>
        <a:xfrm>
          <a:off x="10528300" y="13354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22427</xdr:rowOff>
    </xdr:from>
    <xdr:to>
      <xdr:col>50</xdr:col>
      <xdr:colOff>165100</xdr:colOff>
      <xdr:row>78</xdr:row>
      <xdr:rowOff>124027</xdr:rowOff>
    </xdr:to>
    <xdr:sp macro="" textlink="">
      <xdr:nvSpPr>
        <xdr:cNvPr id="428" name="楕円 427"/>
        <xdr:cNvSpPr/>
      </xdr:nvSpPr>
      <xdr:spPr>
        <a:xfrm>
          <a:off x="9588500" y="1339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115154</xdr:rowOff>
    </xdr:from>
    <xdr:ext cx="534377" cy="259045"/>
    <xdr:sp macro="" textlink="">
      <xdr:nvSpPr>
        <xdr:cNvPr id="429" name="テキスト ボックス 428"/>
        <xdr:cNvSpPr txBox="1"/>
      </xdr:nvSpPr>
      <xdr:spPr>
        <a:xfrm>
          <a:off x="9372111" y="1348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52096</xdr:rowOff>
    </xdr:from>
    <xdr:to>
      <xdr:col>46</xdr:col>
      <xdr:colOff>38100</xdr:colOff>
      <xdr:row>78</xdr:row>
      <xdr:rowOff>153696</xdr:rowOff>
    </xdr:to>
    <xdr:sp macro="" textlink="">
      <xdr:nvSpPr>
        <xdr:cNvPr id="430" name="楕円 429"/>
        <xdr:cNvSpPr/>
      </xdr:nvSpPr>
      <xdr:spPr>
        <a:xfrm>
          <a:off x="8699500" y="1342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144823</xdr:rowOff>
    </xdr:from>
    <xdr:ext cx="534377" cy="259045"/>
    <xdr:sp macro="" textlink="">
      <xdr:nvSpPr>
        <xdr:cNvPr id="431" name="テキスト ボックス 430"/>
        <xdr:cNvSpPr txBox="1"/>
      </xdr:nvSpPr>
      <xdr:spPr>
        <a:xfrm>
          <a:off x="8483111" y="1351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66709</xdr:rowOff>
    </xdr:from>
    <xdr:to>
      <xdr:col>41</xdr:col>
      <xdr:colOff>101600</xdr:colOff>
      <xdr:row>78</xdr:row>
      <xdr:rowOff>168309</xdr:rowOff>
    </xdr:to>
    <xdr:sp macro="" textlink="">
      <xdr:nvSpPr>
        <xdr:cNvPr id="432" name="楕円 431"/>
        <xdr:cNvSpPr/>
      </xdr:nvSpPr>
      <xdr:spPr>
        <a:xfrm>
          <a:off x="7810500" y="1343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159436</xdr:rowOff>
    </xdr:from>
    <xdr:ext cx="469744" cy="259045"/>
    <xdr:sp macro="" textlink="">
      <xdr:nvSpPr>
        <xdr:cNvPr id="433" name="テキスト ボックス 432"/>
        <xdr:cNvSpPr txBox="1"/>
      </xdr:nvSpPr>
      <xdr:spPr>
        <a:xfrm>
          <a:off x="7626428" y="1353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23309</xdr:rowOff>
    </xdr:from>
    <xdr:to>
      <xdr:col>36</xdr:col>
      <xdr:colOff>165100</xdr:colOff>
      <xdr:row>78</xdr:row>
      <xdr:rowOff>124909</xdr:rowOff>
    </xdr:to>
    <xdr:sp macro="" textlink="">
      <xdr:nvSpPr>
        <xdr:cNvPr id="434" name="楕円 433"/>
        <xdr:cNvSpPr/>
      </xdr:nvSpPr>
      <xdr:spPr>
        <a:xfrm>
          <a:off x="6921500" y="1339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116036</xdr:rowOff>
    </xdr:from>
    <xdr:ext cx="534377" cy="259045"/>
    <xdr:sp macro="" textlink="">
      <xdr:nvSpPr>
        <xdr:cNvPr id="435" name="テキスト ボックス 434"/>
        <xdr:cNvSpPr txBox="1"/>
      </xdr:nvSpPr>
      <xdr:spPr>
        <a:xfrm>
          <a:off x="6705111" y="1348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112999</xdr:rowOff>
    </xdr:from>
    <xdr:to>
      <xdr:col>55</xdr:col>
      <xdr:colOff>0</xdr:colOff>
      <xdr:row>98</xdr:row>
      <xdr:rowOff>128941</xdr:rowOff>
    </xdr:to>
    <xdr:cxnSp macro="">
      <xdr:nvCxnSpPr>
        <xdr:cNvPr id="464" name="直線コネクタ 463"/>
        <xdr:cNvCxnSpPr/>
      </xdr:nvCxnSpPr>
      <xdr:spPr>
        <a:xfrm>
          <a:off x="9639300" y="16915099"/>
          <a:ext cx="838200" cy="1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78570</xdr:rowOff>
    </xdr:from>
    <xdr:ext cx="534377" cy="259045"/>
    <xdr:sp macro="" textlink="">
      <xdr:nvSpPr>
        <xdr:cNvPr id="465" name="土木費平均値テキスト"/>
        <xdr:cNvSpPr txBox="1"/>
      </xdr:nvSpPr>
      <xdr:spPr>
        <a:xfrm>
          <a:off x="10528300" y="1670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112999</xdr:rowOff>
    </xdr:from>
    <xdr:to>
      <xdr:col>50</xdr:col>
      <xdr:colOff>114300</xdr:colOff>
      <xdr:row>98</xdr:row>
      <xdr:rowOff>118391</xdr:rowOff>
    </xdr:to>
    <xdr:cxnSp macro="">
      <xdr:nvCxnSpPr>
        <xdr:cNvPr id="467" name="直線コネクタ 466"/>
        <xdr:cNvCxnSpPr/>
      </xdr:nvCxnSpPr>
      <xdr:spPr>
        <a:xfrm flipV="1">
          <a:off x="8750300" y="16915099"/>
          <a:ext cx="889000" cy="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160222</xdr:rowOff>
    </xdr:from>
    <xdr:ext cx="534377" cy="259045"/>
    <xdr:sp macro="" textlink="">
      <xdr:nvSpPr>
        <xdr:cNvPr id="469" name="テキスト ボックス 468"/>
        <xdr:cNvSpPr txBox="1"/>
      </xdr:nvSpPr>
      <xdr:spPr>
        <a:xfrm>
          <a:off x="9372111" y="1696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118391</xdr:rowOff>
    </xdr:from>
    <xdr:to>
      <xdr:col>45</xdr:col>
      <xdr:colOff>177800</xdr:colOff>
      <xdr:row>98</xdr:row>
      <xdr:rowOff>119940</xdr:rowOff>
    </xdr:to>
    <xdr:cxnSp macro="">
      <xdr:nvCxnSpPr>
        <xdr:cNvPr id="470" name="直線コネクタ 469"/>
        <xdr:cNvCxnSpPr/>
      </xdr:nvCxnSpPr>
      <xdr:spPr>
        <a:xfrm flipV="1">
          <a:off x="7861300" y="16920491"/>
          <a:ext cx="889000" cy="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66137</xdr:rowOff>
    </xdr:from>
    <xdr:to>
      <xdr:col>46</xdr:col>
      <xdr:colOff>38100</xdr:colOff>
      <xdr:row>98</xdr:row>
      <xdr:rowOff>167737</xdr:rowOff>
    </xdr:to>
    <xdr:sp macro="" textlink="">
      <xdr:nvSpPr>
        <xdr:cNvPr id="471" name="フローチャート: 判断 470"/>
        <xdr:cNvSpPr/>
      </xdr:nvSpPr>
      <xdr:spPr>
        <a:xfrm>
          <a:off x="8699500" y="1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12814</xdr:rowOff>
    </xdr:from>
    <xdr:ext cx="534377" cy="259045"/>
    <xdr:sp macro="" textlink="">
      <xdr:nvSpPr>
        <xdr:cNvPr id="472" name="テキスト ボックス 471"/>
        <xdr:cNvSpPr txBox="1"/>
      </xdr:nvSpPr>
      <xdr:spPr>
        <a:xfrm>
          <a:off x="8483111" y="1664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119940</xdr:rowOff>
    </xdr:from>
    <xdr:to>
      <xdr:col>41</xdr:col>
      <xdr:colOff>50800</xdr:colOff>
      <xdr:row>98</xdr:row>
      <xdr:rowOff>120000</xdr:rowOff>
    </xdr:to>
    <xdr:cxnSp macro="">
      <xdr:nvCxnSpPr>
        <xdr:cNvPr id="473" name="直線コネクタ 472"/>
        <xdr:cNvCxnSpPr/>
      </xdr:nvCxnSpPr>
      <xdr:spPr>
        <a:xfrm flipV="1">
          <a:off x="6972300" y="16922040"/>
          <a:ext cx="889000" cy="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29580</xdr:rowOff>
    </xdr:from>
    <xdr:to>
      <xdr:col>41</xdr:col>
      <xdr:colOff>101600</xdr:colOff>
      <xdr:row>98</xdr:row>
      <xdr:rowOff>131180</xdr:rowOff>
    </xdr:to>
    <xdr:sp macro="" textlink="">
      <xdr:nvSpPr>
        <xdr:cNvPr id="474" name="フローチャート: 判断 473"/>
        <xdr:cNvSpPr/>
      </xdr:nvSpPr>
      <xdr:spPr>
        <a:xfrm>
          <a:off x="7810500" y="168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147707</xdr:rowOff>
    </xdr:from>
    <xdr:ext cx="534377" cy="259045"/>
    <xdr:sp macro="" textlink="">
      <xdr:nvSpPr>
        <xdr:cNvPr id="475" name="テキスト ボックス 474"/>
        <xdr:cNvSpPr txBox="1"/>
      </xdr:nvSpPr>
      <xdr:spPr>
        <a:xfrm>
          <a:off x="7594111" y="1660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49735</xdr:rowOff>
    </xdr:from>
    <xdr:to>
      <xdr:col>36</xdr:col>
      <xdr:colOff>165100</xdr:colOff>
      <xdr:row>98</xdr:row>
      <xdr:rowOff>151335</xdr:rowOff>
    </xdr:to>
    <xdr:sp macro="" textlink="">
      <xdr:nvSpPr>
        <xdr:cNvPr id="476" name="フローチャート: 判断 475"/>
        <xdr:cNvSpPr/>
      </xdr:nvSpPr>
      <xdr:spPr>
        <a:xfrm>
          <a:off x="6921500" y="1685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167862</xdr:rowOff>
    </xdr:from>
    <xdr:ext cx="534377" cy="259045"/>
    <xdr:sp macro="" textlink="">
      <xdr:nvSpPr>
        <xdr:cNvPr id="477" name="テキスト ボックス 476"/>
        <xdr:cNvSpPr txBox="1"/>
      </xdr:nvSpPr>
      <xdr:spPr>
        <a:xfrm>
          <a:off x="6705111" y="1662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78141</xdr:rowOff>
    </xdr:from>
    <xdr:to>
      <xdr:col>55</xdr:col>
      <xdr:colOff>50800</xdr:colOff>
      <xdr:row>99</xdr:row>
      <xdr:rowOff>8291</xdr:rowOff>
    </xdr:to>
    <xdr:sp macro="" textlink="">
      <xdr:nvSpPr>
        <xdr:cNvPr id="483" name="楕円 482"/>
        <xdr:cNvSpPr/>
      </xdr:nvSpPr>
      <xdr:spPr>
        <a:xfrm>
          <a:off x="10426700" y="1688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34119</xdr:rowOff>
    </xdr:from>
    <xdr:ext cx="534377" cy="259045"/>
    <xdr:sp macro="" textlink="">
      <xdr:nvSpPr>
        <xdr:cNvPr id="484" name="土木費該当値テキスト"/>
        <xdr:cNvSpPr txBox="1"/>
      </xdr:nvSpPr>
      <xdr:spPr>
        <a:xfrm>
          <a:off x="10528300" y="168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62199</xdr:rowOff>
    </xdr:from>
    <xdr:to>
      <xdr:col>50</xdr:col>
      <xdr:colOff>165100</xdr:colOff>
      <xdr:row>98</xdr:row>
      <xdr:rowOff>163799</xdr:rowOff>
    </xdr:to>
    <xdr:sp macro="" textlink="">
      <xdr:nvSpPr>
        <xdr:cNvPr id="485" name="楕円 484"/>
        <xdr:cNvSpPr/>
      </xdr:nvSpPr>
      <xdr:spPr>
        <a:xfrm>
          <a:off x="9588500" y="1686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8876</xdr:rowOff>
    </xdr:from>
    <xdr:ext cx="534377" cy="259045"/>
    <xdr:sp macro="" textlink="">
      <xdr:nvSpPr>
        <xdr:cNvPr id="486" name="テキスト ボックス 485"/>
        <xdr:cNvSpPr txBox="1"/>
      </xdr:nvSpPr>
      <xdr:spPr>
        <a:xfrm>
          <a:off x="9372111" y="1663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67591</xdr:rowOff>
    </xdr:from>
    <xdr:to>
      <xdr:col>46</xdr:col>
      <xdr:colOff>38100</xdr:colOff>
      <xdr:row>98</xdr:row>
      <xdr:rowOff>169191</xdr:rowOff>
    </xdr:to>
    <xdr:sp macro="" textlink="">
      <xdr:nvSpPr>
        <xdr:cNvPr id="487" name="楕円 486"/>
        <xdr:cNvSpPr/>
      </xdr:nvSpPr>
      <xdr:spPr>
        <a:xfrm>
          <a:off x="8699500" y="1686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160318</xdr:rowOff>
    </xdr:from>
    <xdr:ext cx="534377" cy="259045"/>
    <xdr:sp macro="" textlink="">
      <xdr:nvSpPr>
        <xdr:cNvPr id="488" name="テキスト ボックス 487"/>
        <xdr:cNvSpPr txBox="1"/>
      </xdr:nvSpPr>
      <xdr:spPr>
        <a:xfrm>
          <a:off x="8483111" y="1696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69140</xdr:rowOff>
    </xdr:from>
    <xdr:to>
      <xdr:col>41</xdr:col>
      <xdr:colOff>101600</xdr:colOff>
      <xdr:row>98</xdr:row>
      <xdr:rowOff>170740</xdr:rowOff>
    </xdr:to>
    <xdr:sp macro="" textlink="">
      <xdr:nvSpPr>
        <xdr:cNvPr id="489" name="楕円 488"/>
        <xdr:cNvSpPr/>
      </xdr:nvSpPr>
      <xdr:spPr>
        <a:xfrm>
          <a:off x="7810500" y="1687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161867</xdr:rowOff>
    </xdr:from>
    <xdr:ext cx="534377" cy="259045"/>
    <xdr:sp macro="" textlink="">
      <xdr:nvSpPr>
        <xdr:cNvPr id="490" name="テキスト ボックス 489"/>
        <xdr:cNvSpPr txBox="1"/>
      </xdr:nvSpPr>
      <xdr:spPr>
        <a:xfrm>
          <a:off x="7594111" y="1696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69200</xdr:rowOff>
    </xdr:from>
    <xdr:to>
      <xdr:col>36</xdr:col>
      <xdr:colOff>165100</xdr:colOff>
      <xdr:row>98</xdr:row>
      <xdr:rowOff>170800</xdr:rowOff>
    </xdr:to>
    <xdr:sp macro="" textlink="">
      <xdr:nvSpPr>
        <xdr:cNvPr id="491" name="楕円 490"/>
        <xdr:cNvSpPr/>
      </xdr:nvSpPr>
      <xdr:spPr>
        <a:xfrm>
          <a:off x="6921500" y="1687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161927</xdr:rowOff>
    </xdr:from>
    <xdr:ext cx="534377" cy="259045"/>
    <xdr:sp macro="" textlink="">
      <xdr:nvSpPr>
        <xdr:cNvPr id="492" name="テキスト ボックス 491"/>
        <xdr:cNvSpPr txBox="1"/>
      </xdr:nvSpPr>
      <xdr:spPr>
        <a:xfrm>
          <a:off x="6705111" y="1696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46203</xdr:rowOff>
    </xdr:from>
    <xdr:to>
      <xdr:col>85</xdr:col>
      <xdr:colOff>127000</xdr:colOff>
      <xdr:row>37</xdr:row>
      <xdr:rowOff>110668</xdr:rowOff>
    </xdr:to>
    <xdr:cxnSp macro="">
      <xdr:nvCxnSpPr>
        <xdr:cNvPr id="522" name="直線コネクタ 521"/>
        <xdr:cNvCxnSpPr/>
      </xdr:nvCxnSpPr>
      <xdr:spPr>
        <a:xfrm>
          <a:off x="15481300" y="6218403"/>
          <a:ext cx="838200" cy="23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163784</xdr:rowOff>
    </xdr:from>
    <xdr:ext cx="534377" cy="259045"/>
    <xdr:sp macro="" textlink="">
      <xdr:nvSpPr>
        <xdr:cNvPr id="523" name="消防費平均値テキスト"/>
        <xdr:cNvSpPr txBox="1"/>
      </xdr:nvSpPr>
      <xdr:spPr>
        <a:xfrm>
          <a:off x="16370300" y="6164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46203</xdr:rowOff>
    </xdr:from>
    <xdr:to>
      <xdr:col>81</xdr:col>
      <xdr:colOff>50800</xdr:colOff>
      <xdr:row>37</xdr:row>
      <xdr:rowOff>23152</xdr:rowOff>
    </xdr:to>
    <xdr:cxnSp macro="">
      <xdr:nvCxnSpPr>
        <xdr:cNvPr id="525" name="直線コネクタ 524"/>
        <xdr:cNvCxnSpPr/>
      </xdr:nvCxnSpPr>
      <xdr:spPr>
        <a:xfrm flipV="1">
          <a:off x="14592300" y="6218403"/>
          <a:ext cx="889000" cy="14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63784</xdr:rowOff>
    </xdr:from>
    <xdr:ext cx="534377" cy="259045"/>
    <xdr:sp macro="" textlink="">
      <xdr:nvSpPr>
        <xdr:cNvPr id="527" name="テキスト ボックス 526"/>
        <xdr:cNvSpPr txBox="1"/>
      </xdr:nvSpPr>
      <xdr:spPr>
        <a:xfrm>
          <a:off x="15214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160312</xdr:rowOff>
    </xdr:from>
    <xdr:to>
      <xdr:col>76</xdr:col>
      <xdr:colOff>114300</xdr:colOff>
      <xdr:row>37</xdr:row>
      <xdr:rowOff>23152</xdr:rowOff>
    </xdr:to>
    <xdr:cxnSp macro="">
      <xdr:nvCxnSpPr>
        <xdr:cNvPr id="528" name="直線コネクタ 527"/>
        <xdr:cNvCxnSpPr/>
      </xdr:nvCxnSpPr>
      <xdr:spPr>
        <a:xfrm>
          <a:off x="13703300" y="5989612"/>
          <a:ext cx="889000" cy="37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124638</xdr:rowOff>
    </xdr:from>
    <xdr:to>
      <xdr:col>76</xdr:col>
      <xdr:colOff>165100</xdr:colOff>
      <xdr:row>36</xdr:row>
      <xdr:rowOff>54788</xdr:rowOff>
    </xdr:to>
    <xdr:sp macro="" textlink="">
      <xdr:nvSpPr>
        <xdr:cNvPr id="529" name="フローチャート: 判断 528"/>
        <xdr:cNvSpPr/>
      </xdr:nvSpPr>
      <xdr:spPr>
        <a:xfrm>
          <a:off x="14541500" y="612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71315</xdr:rowOff>
    </xdr:from>
    <xdr:ext cx="534377" cy="259045"/>
    <xdr:sp macro="" textlink="">
      <xdr:nvSpPr>
        <xdr:cNvPr id="530" name="テキスト ボックス 529"/>
        <xdr:cNvSpPr txBox="1"/>
      </xdr:nvSpPr>
      <xdr:spPr>
        <a:xfrm>
          <a:off x="14325111" y="590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160312</xdr:rowOff>
    </xdr:from>
    <xdr:to>
      <xdr:col>71</xdr:col>
      <xdr:colOff>177800</xdr:colOff>
      <xdr:row>36</xdr:row>
      <xdr:rowOff>132728</xdr:rowOff>
    </xdr:to>
    <xdr:cxnSp macro="">
      <xdr:nvCxnSpPr>
        <xdr:cNvPr id="531" name="直線コネクタ 530"/>
        <xdr:cNvCxnSpPr/>
      </xdr:nvCxnSpPr>
      <xdr:spPr>
        <a:xfrm flipV="1">
          <a:off x="12814300" y="5989612"/>
          <a:ext cx="889000" cy="3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110808</xdr:rowOff>
    </xdr:from>
    <xdr:to>
      <xdr:col>72</xdr:col>
      <xdr:colOff>38100</xdr:colOff>
      <xdr:row>36</xdr:row>
      <xdr:rowOff>40958</xdr:rowOff>
    </xdr:to>
    <xdr:sp macro="" textlink="">
      <xdr:nvSpPr>
        <xdr:cNvPr id="532" name="フローチャート: 判断 531"/>
        <xdr:cNvSpPr/>
      </xdr:nvSpPr>
      <xdr:spPr>
        <a:xfrm>
          <a:off x="13652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32085</xdr:rowOff>
    </xdr:from>
    <xdr:ext cx="534377" cy="259045"/>
    <xdr:sp macro="" textlink="">
      <xdr:nvSpPr>
        <xdr:cNvPr id="533" name="テキスト ボックス 532"/>
        <xdr:cNvSpPr txBox="1"/>
      </xdr:nvSpPr>
      <xdr:spPr>
        <a:xfrm>
          <a:off x="13436111" y="620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144297</xdr:rowOff>
    </xdr:from>
    <xdr:to>
      <xdr:col>67</xdr:col>
      <xdr:colOff>101600</xdr:colOff>
      <xdr:row>36</xdr:row>
      <xdr:rowOff>74447</xdr:rowOff>
    </xdr:to>
    <xdr:sp macro="" textlink="">
      <xdr:nvSpPr>
        <xdr:cNvPr id="534" name="フローチャート: 判断 533"/>
        <xdr:cNvSpPr/>
      </xdr:nvSpPr>
      <xdr:spPr>
        <a:xfrm>
          <a:off x="12763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90974</xdr:rowOff>
    </xdr:from>
    <xdr:ext cx="534377" cy="259045"/>
    <xdr:sp macro="" textlink="">
      <xdr:nvSpPr>
        <xdr:cNvPr id="535" name="テキスト ボックス 534"/>
        <xdr:cNvSpPr txBox="1"/>
      </xdr:nvSpPr>
      <xdr:spPr>
        <a:xfrm>
          <a:off x="12547111" y="592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59868</xdr:rowOff>
    </xdr:from>
    <xdr:to>
      <xdr:col>85</xdr:col>
      <xdr:colOff>177800</xdr:colOff>
      <xdr:row>37</xdr:row>
      <xdr:rowOff>161468</xdr:rowOff>
    </xdr:to>
    <xdr:sp macro="" textlink="">
      <xdr:nvSpPr>
        <xdr:cNvPr id="541" name="楕円 540"/>
        <xdr:cNvSpPr/>
      </xdr:nvSpPr>
      <xdr:spPr>
        <a:xfrm>
          <a:off x="16268700" y="640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38295</xdr:rowOff>
    </xdr:from>
    <xdr:ext cx="534377" cy="259045"/>
    <xdr:sp macro="" textlink="">
      <xdr:nvSpPr>
        <xdr:cNvPr id="542" name="消防費該当値テキスト"/>
        <xdr:cNvSpPr txBox="1"/>
      </xdr:nvSpPr>
      <xdr:spPr>
        <a:xfrm>
          <a:off x="16370300" y="638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166853</xdr:rowOff>
    </xdr:from>
    <xdr:to>
      <xdr:col>81</xdr:col>
      <xdr:colOff>101600</xdr:colOff>
      <xdr:row>36</xdr:row>
      <xdr:rowOff>97003</xdr:rowOff>
    </xdr:to>
    <xdr:sp macro="" textlink="">
      <xdr:nvSpPr>
        <xdr:cNvPr id="543" name="楕円 542"/>
        <xdr:cNvSpPr/>
      </xdr:nvSpPr>
      <xdr:spPr>
        <a:xfrm>
          <a:off x="15430500" y="61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113530</xdr:rowOff>
    </xdr:from>
    <xdr:ext cx="534377" cy="259045"/>
    <xdr:sp macro="" textlink="">
      <xdr:nvSpPr>
        <xdr:cNvPr id="544" name="テキスト ボックス 543"/>
        <xdr:cNvSpPr txBox="1"/>
      </xdr:nvSpPr>
      <xdr:spPr>
        <a:xfrm>
          <a:off x="15214111" y="594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143802</xdr:rowOff>
    </xdr:from>
    <xdr:to>
      <xdr:col>76</xdr:col>
      <xdr:colOff>165100</xdr:colOff>
      <xdr:row>37</xdr:row>
      <xdr:rowOff>73952</xdr:rowOff>
    </xdr:to>
    <xdr:sp macro="" textlink="">
      <xdr:nvSpPr>
        <xdr:cNvPr id="545" name="楕円 544"/>
        <xdr:cNvSpPr/>
      </xdr:nvSpPr>
      <xdr:spPr>
        <a:xfrm>
          <a:off x="14541500" y="631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65079</xdr:rowOff>
    </xdr:from>
    <xdr:ext cx="534377" cy="259045"/>
    <xdr:sp macro="" textlink="">
      <xdr:nvSpPr>
        <xdr:cNvPr id="546" name="テキスト ボックス 545"/>
        <xdr:cNvSpPr txBox="1"/>
      </xdr:nvSpPr>
      <xdr:spPr>
        <a:xfrm>
          <a:off x="14325111" y="640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109512</xdr:rowOff>
    </xdr:from>
    <xdr:to>
      <xdr:col>72</xdr:col>
      <xdr:colOff>38100</xdr:colOff>
      <xdr:row>35</xdr:row>
      <xdr:rowOff>39662</xdr:rowOff>
    </xdr:to>
    <xdr:sp macro="" textlink="">
      <xdr:nvSpPr>
        <xdr:cNvPr id="547" name="楕円 546"/>
        <xdr:cNvSpPr/>
      </xdr:nvSpPr>
      <xdr:spPr>
        <a:xfrm>
          <a:off x="13652500" y="593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56189</xdr:rowOff>
    </xdr:from>
    <xdr:ext cx="534377" cy="259045"/>
    <xdr:sp macro="" textlink="">
      <xdr:nvSpPr>
        <xdr:cNvPr id="548" name="テキスト ボックス 547"/>
        <xdr:cNvSpPr txBox="1"/>
      </xdr:nvSpPr>
      <xdr:spPr>
        <a:xfrm>
          <a:off x="13436111" y="571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81928</xdr:rowOff>
    </xdr:from>
    <xdr:to>
      <xdr:col>67</xdr:col>
      <xdr:colOff>101600</xdr:colOff>
      <xdr:row>37</xdr:row>
      <xdr:rowOff>12078</xdr:rowOff>
    </xdr:to>
    <xdr:sp macro="" textlink="">
      <xdr:nvSpPr>
        <xdr:cNvPr id="549" name="楕円 548"/>
        <xdr:cNvSpPr/>
      </xdr:nvSpPr>
      <xdr:spPr>
        <a:xfrm>
          <a:off x="12763500" y="625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3205</xdr:rowOff>
    </xdr:from>
    <xdr:ext cx="534377" cy="259045"/>
    <xdr:sp macro="" textlink="">
      <xdr:nvSpPr>
        <xdr:cNvPr id="550" name="テキスト ボックス 549"/>
        <xdr:cNvSpPr txBox="1"/>
      </xdr:nvSpPr>
      <xdr:spPr>
        <a:xfrm>
          <a:off x="12547111" y="634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143814</xdr:rowOff>
    </xdr:from>
    <xdr:to>
      <xdr:col>85</xdr:col>
      <xdr:colOff>127000</xdr:colOff>
      <xdr:row>57</xdr:row>
      <xdr:rowOff>142182</xdr:rowOff>
    </xdr:to>
    <xdr:cxnSp macro="">
      <xdr:nvCxnSpPr>
        <xdr:cNvPr id="582" name="直線コネクタ 581"/>
        <xdr:cNvCxnSpPr/>
      </xdr:nvCxnSpPr>
      <xdr:spPr>
        <a:xfrm flipV="1">
          <a:off x="15481300" y="9745014"/>
          <a:ext cx="838200" cy="1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22672</xdr:rowOff>
    </xdr:from>
    <xdr:ext cx="534377" cy="259045"/>
    <xdr:sp macro="" textlink="">
      <xdr:nvSpPr>
        <xdr:cNvPr id="583" name="教育費平均値テキスト"/>
        <xdr:cNvSpPr txBox="1"/>
      </xdr:nvSpPr>
      <xdr:spPr>
        <a:xfrm>
          <a:off x="16370300" y="945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92673</xdr:rowOff>
    </xdr:from>
    <xdr:to>
      <xdr:col>81</xdr:col>
      <xdr:colOff>50800</xdr:colOff>
      <xdr:row>57</xdr:row>
      <xdr:rowOff>142182</xdr:rowOff>
    </xdr:to>
    <xdr:cxnSp macro="">
      <xdr:nvCxnSpPr>
        <xdr:cNvPr id="585" name="直線コネクタ 584"/>
        <xdr:cNvCxnSpPr/>
      </xdr:nvCxnSpPr>
      <xdr:spPr>
        <a:xfrm>
          <a:off x="14592300" y="9522423"/>
          <a:ext cx="889000" cy="39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151037</xdr:rowOff>
    </xdr:from>
    <xdr:ext cx="534377" cy="259045"/>
    <xdr:sp macro="" textlink="">
      <xdr:nvSpPr>
        <xdr:cNvPr id="587" name="テキスト ボックス 586"/>
        <xdr:cNvSpPr txBox="1"/>
      </xdr:nvSpPr>
      <xdr:spPr>
        <a:xfrm>
          <a:off x="15214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92673</xdr:rowOff>
    </xdr:from>
    <xdr:to>
      <xdr:col>76</xdr:col>
      <xdr:colOff>114300</xdr:colOff>
      <xdr:row>57</xdr:row>
      <xdr:rowOff>3863</xdr:rowOff>
    </xdr:to>
    <xdr:cxnSp macro="">
      <xdr:nvCxnSpPr>
        <xdr:cNvPr id="588" name="直線コネクタ 587"/>
        <xdr:cNvCxnSpPr/>
      </xdr:nvCxnSpPr>
      <xdr:spPr>
        <a:xfrm flipV="1">
          <a:off x="13703300" y="9522423"/>
          <a:ext cx="889000" cy="25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77503</xdr:rowOff>
    </xdr:from>
    <xdr:to>
      <xdr:col>76</xdr:col>
      <xdr:colOff>165100</xdr:colOff>
      <xdr:row>56</xdr:row>
      <xdr:rowOff>7653</xdr:rowOff>
    </xdr:to>
    <xdr:sp macro="" textlink="">
      <xdr:nvSpPr>
        <xdr:cNvPr id="589" name="フローチャート: 判断 588"/>
        <xdr:cNvSpPr/>
      </xdr:nvSpPr>
      <xdr:spPr>
        <a:xfrm>
          <a:off x="14541500" y="950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170230</xdr:rowOff>
    </xdr:from>
    <xdr:ext cx="534377" cy="259045"/>
    <xdr:sp macro="" textlink="">
      <xdr:nvSpPr>
        <xdr:cNvPr id="590" name="テキスト ボックス 589"/>
        <xdr:cNvSpPr txBox="1"/>
      </xdr:nvSpPr>
      <xdr:spPr>
        <a:xfrm>
          <a:off x="14325111" y="959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3863</xdr:rowOff>
    </xdr:from>
    <xdr:to>
      <xdr:col>71</xdr:col>
      <xdr:colOff>177800</xdr:colOff>
      <xdr:row>58</xdr:row>
      <xdr:rowOff>19669</xdr:rowOff>
    </xdr:to>
    <xdr:cxnSp macro="">
      <xdr:nvCxnSpPr>
        <xdr:cNvPr id="591" name="直線コネクタ 590"/>
        <xdr:cNvCxnSpPr/>
      </xdr:nvCxnSpPr>
      <xdr:spPr>
        <a:xfrm flipV="1">
          <a:off x="12814300" y="9776513"/>
          <a:ext cx="889000" cy="18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68914</xdr:rowOff>
    </xdr:from>
    <xdr:to>
      <xdr:col>72</xdr:col>
      <xdr:colOff>38100</xdr:colOff>
      <xdr:row>55</xdr:row>
      <xdr:rowOff>170514</xdr:rowOff>
    </xdr:to>
    <xdr:sp macro="" textlink="">
      <xdr:nvSpPr>
        <xdr:cNvPr id="592" name="フローチャート: 判断 591"/>
        <xdr:cNvSpPr/>
      </xdr:nvSpPr>
      <xdr:spPr>
        <a:xfrm>
          <a:off x="13652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15591</xdr:rowOff>
    </xdr:from>
    <xdr:ext cx="534377" cy="259045"/>
    <xdr:sp macro="" textlink="">
      <xdr:nvSpPr>
        <xdr:cNvPr id="593" name="テキスト ボックス 592"/>
        <xdr:cNvSpPr txBox="1"/>
      </xdr:nvSpPr>
      <xdr:spPr>
        <a:xfrm>
          <a:off x="13436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155700</xdr:rowOff>
    </xdr:from>
    <xdr:to>
      <xdr:col>67</xdr:col>
      <xdr:colOff>101600</xdr:colOff>
      <xdr:row>56</xdr:row>
      <xdr:rowOff>85850</xdr:rowOff>
    </xdr:to>
    <xdr:sp macro="" textlink="">
      <xdr:nvSpPr>
        <xdr:cNvPr id="594" name="フローチャート: 判断 593"/>
        <xdr:cNvSpPr/>
      </xdr:nvSpPr>
      <xdr:spPr>
        <a:xfrm>
          <a:off x="12763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102377</xdr:rowOff>
    </xdr:from>
    <xdr:ext cx="534377" cy="259045"/>
    <xdr:sp macro="" textlink="">
      <xdr:nvSpPr>
        <xdr:cNvPr id="595" name="テキスト ボックス 594"/>
        <xdr:cNvSpPr txBox="1"/>
      </xdr:nvSpPr>
      <xdr:spPr>
        <a:xfrm>
          <a:off x="12547111" y="93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93014</xdr:rowOff>
    </xdr:from>
    <xdr:to>
      <xdr:col>85</xdr:col>
      <xdr:colOff>177800</xdr:colOff>
      <xdr:row>57</xdr:row>
      <xdr:rowOff>23164</xdr:rowOff>
    </xdr:to>
    <xdr:sp macro="" textlink="">
      <xdr:nvSpPr>
        <xdr:cNvPr id="601" name="楕円 600"/>
        <xdr:cNvSpPr/>
      </xdr:nvSpPr>
      <xdr:spPr>
        <a:xfrm>
          <a:off x="16268700" y="9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71441</xdr:rowOff>
    </xdr:from>
    <xdr:ext cx="534377" cy="259045"/>
    <xdr:sp macro="" textlink="">
      <xdr:nvSpPr>
        <xdr:cNvPr id="602" name="教育費該当値テキスト"/>
        <xdr:cNvSpPr txBox="1"/>
      </xdr:nvSpPr>
      <xdr:spPr>
        <a:xfrm>
          <a:off x="16370300" y="967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91382</xdr:rowOff>
    </xdr:from>
    <xdr:to>
      <xdr:col>81</xdr:col>
      <xdr:colOff>101600</xdr:colOff>
      <xdr:row>58</xdr:row>
      <xdr:rowOff>21532</xdr:rowOff>
    </xdr:to>
    <xdr:sp macro="" textlink="">
      <xdr:nvSpPr>
        <xdr:cNvPr id="603" name="楕円 602"/>
        <xdr:cNvSpPr/>
      </xdr:nvSpPr>
      <xdr:spPr>
        <a:xfrm>
          <a:off x="15430500" y="986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12659</xdr:rowOff>
    </xdr:from>
    <xdr:ext cx="534377" cy="259045"/>
    <xdr:sp macro="" textlink="">
      <xdr:nvSpPr>
        <xdr:cNvPr id="604" name="テキスト ボックス 603"/>
        <xdr:cNvSpPr txBox="1"/>
      </xdr:nvSpPr>
      <xdr:spPr>
        <a:xfrm>
          <a:off x="15214111" y="995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41873</xdr:rowOff>
    </xdr:from>
    <xdr:to>
      <xdr:col>76</xdr:col>
      <xdr:colOff>165100</xdr:colOff>
      <xdr:row>55</xdr:row>
      <xdr:rowOff>143473</xdr:rowOff>
    </xdr:to>
    <xdr:sp macro="" textlink="">
      <xdr:nvSpPr>
        <xdr:cNvPr id="605" name="楕円 604"/>
        <xdr:cNvSpPr/>
      </xdr:nvSpPr>
      <xdr:spPr>
        <a:xfrm>
          <a:off x="14541500" y="947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160000</xdr:rowOff>
    </xdr:from>
    <xdr:ext cx="534377" cy="259045"/>
    <xdr:sp macro="" textlink="">
      <xdr:nvSpPr>
        <xdr:cNvPr id="606" name="テキスト ボックス 605"/>
        <xdr:cNvSpPr txBox="1"/>
      </xdr:nvSpPr>
      <xdr:spPr>
        <a:xfrm>
          <a:off x="14325111" y="924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124513</xdr:rowOff>
    </xdr:from>
    <xdr:to>
      <xdr:col>72</xdr:col>
      <xdr:colOff>38100</xdr:colOff>
      <xdr:row>57</xdr:row>
      <xdr:rowOff>54663</xdr:rowOff>
    </xdr:to>
    <xdr:sp macro="" textlink="">
      <xdr:nvSpPr>
        <xdr:cNvPr id="607" name="楕円 606"/>
        <xdr:cNvSpPr/>
      </xdr:nvSpPr>
      <xdr:spPr>
        <a:xfrm>
          <a:off x="13652500" y="972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45790</xdr:rowOff>
    </xdr:from>
    <xdr:ext cx="534377" cy="259045"/>
    <xdr:sp macro="" textlink="">
      <xdr:nvSpPr>
        <xdr:cNvPr id="608" name="テキスト ボックス 607"/>
        <xdr:cNvSpPr txBox="1"/>
      </xdr:nvSpPr>
      <xdr:spPr>
        <a:xfrm>
          <a:off x="13436111" y="981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140319</xdr:rowOff>
    </xdr:from>
    <xdr:to>
      <xdr:col>67</xdr:col>
      <xdr:colOff>101600</xdr:colOff>
      <xdr:row>58</xdr:row>
      <xdr:rowOff>70469</xdr:rowOff>
    </xdr:to>
    <xdr:sp macro="" textlink="">
      <xdr:nvSpPr>
        <xdr:cNvPr id="609" name="楕円 608"/>
        <xdr:cNvSpPr/>
      </xdr:nvSpPr>
      <xdr:spPr>
        <a:xfrm>
          <a:off x="12763500" y="991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61596</xdr:rowOff>
    </xdr:from>
    <xdr:ext cx="534377" cy="259045"/>
    <xdr:sp macro="" textlink="">
      <xdr:nvSpPr>
        <xdr:cNvPr id="610" name="テキスト ボックス 609"/>
        <xdr:cNvSpPr txBox="1"/>
      </xdr:nvSpPr>
      <xdr:spPr>
        <a:xfrm>
          <a:off x="12547111" y="100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124583</xdr:rowOff>
    </xdr:from>
    <xdr:to>
      <xdr:col>85</xdr:col>
      <xdr:colOff>127000</xdr:colOff>
      <xdr:row>78</xdr:row>
      <xdr:rowOff>15182</xdr:rowOff>
    </xdr:to>
    <xdr:cxnSp macro="">
      <xdr:nvCxnSpPr>
        <xdr:cNvPr id="635" name="直線コネクタ 634"/>
        <xdr:cNvCxnSpPr/>
      </xdr:nvCxnSpPr>
      <xdr:spPr>
        <a:xfrm flipV="1">
          <a:off x="15481300" y="13326233"/>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98427</xdr:rowOff>
    </xdr:from>
    <xdr:ext cx="469744" cy="259045"/>
    <xdr:sp macro="" textlink="">
      <xdr:nvSpPr>
        <xdr:cNvPr id="636" name="災害復旧費平均値テキスト"/>
        <xdr:cNvSpPr txBox="1"/>
      </xdr:nvSpPr>
      <xdr:spPr>
        <a:xfrm>
          <a:off x="16370300" y="13300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15182</xdr:rowOff>
    </xdr:from>
    <xdr:to>
      <xdr:col>81</xdr:col>
      <xdr:colOff>50800</xdr:colOff>
      <xdr:row>78</xdr:row>
      <xdr:rowOff>15776</xdr:rowOff>
    </xdr:to>
    <xdr:cxnSp macro="">
      <xdr:nvCxnSpPr>
        <xdr:cNvPr id="638" name="直線コネクタ 637"/>
        <xdr:cNvCxnSpPr/>
      </xdr:nvCxnSpPr>
      <xdr:spPr>
        <a:xfrm flipV="1">
          <a:off x="14592300" y="13388282"/>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81401</xdr:rowOff>
    </xdr:from>
    <xdr:ext cx="469744" cy="259045"/>
    <xdr:sp macro="" textlink="">
      <xdr:nvSpPr>
        <xdr:cNvPr id="640" name="テキスト ボックス 639"/>
        <xdr:cNvSpPr txBox="1"/>
      </xdr:nvSpPr>
      <xdr:spPr>
        <a:xfrm>
          <a:off x="15246428" y="1311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12467</xdr:rowOff>
    </xdr:from>
    <xdr:to>
      <xdr:col>76</xdr:col>
      <xdr:colOff>114300</xdr:colOff>
      <xdr:row>78</xdr:row>
      <xdr:rowOff>15776</xdr:rowOff>
    </xdr:to>
    <xdr:cxnSp macro="">
      <xdr:nvCxnSpPr>
        <xdr:cNvPr id="641" name="直線コネクタ 640"/>
        <xdr:cNvCxnSpPr/>
      </xdr:nvCxnSpPr>
      <xdr:spPr>
        <a:xfrm>
          <a:off x="13703300" y="13385567"/>
          <a:ext cx="889000" cy="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117664</xdr:rowOff>
    </xdr:from>
    <xdr:to>
      <xdr:col>76</xdr:col>
      <xdr:colOff>165100</xdr:colOff>
      <xdr:row>78</xdr:row>
      <xdr:rowOff>47814</xdr:rowOff>
    </xdr:to>
    <xdr:sp macro="" textlink="">
      <xdr:nvSpPr>
        <xdr:cNvPr id="642" name="フローチャート: 判断 641"/>
        <xdr:cNvSpPr/>
      </xdr:nvSpPr>
      <xdr:spPr>
        <a:xfrm>
          <a:off x="14541500" y="1331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64341</xdr:rowOff>
    </xdr:from>
    <xdr:ext cx="469744" cy="259045"/>
    <xdr:sp macro="" textlink="">
      <xdr:nvSpPr>
        <xdr:cNvPr id="643" name="テキスト ボックス 642"/>
        <xdr:cNvSpPr txBox="1"/>
      </xdr:nvSpPr>
      <xdr:spPr>
        <a:xfrm>
          <a:off x="14357428" y="1309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12467</xdr:rowOff>
    </xdr:from>
    <xdr:to>
      <xdr:col>71</xdr:col>
      <xdr:colOff>177800</xdr:colOff>
      <xdr:row>78</xdr:row>
      <xdr:rowOff>24851</xdr:rowOff>
    </xdr:to>
    <xdr:cxnSp macro="">
      <xdr:nvCxnSpPr>
        <xdr:cNvPr id="644" name="直線コネクタ 643"/>
        <xdr:cNvCxnSpPr/>
      </xdr:nvCxnSpPr>
      <xdr:spPr>
        <a:xfrm flipV="1">
          <a:off x="12814300" y="13385567"/>
          <a:ext cx="889000" cy="1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99696</xdr:rowOff>
    </xdr:from>
    <xdr:to>
      <xdr:col>72</xdr:col>
      <xdr:colOff>38100</xdr:colOff>
      <xdr:row>78</xdr:row>
      <xdr:rowOff>29846</xdr:rowOff>
    </xdr:to>
    <xdr:sp macro="" textlink="">
      <xdr:nvSpPr>
        <xdr:cNvPr id="645" name="フローチャート: 判断 644"/>
        <xdr:cNvSpPr/>
      </xdr:nvSpPr>
      <xdr:spPr>
        <a:xfrm>
          <a:off x="13652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46373</xdr:rowOff>
    </xdr:from>
    <xdr:ext cx="469744" cy="259045"/>
    <xdr:sp macro="" textlink="">
      <xdr:nvSpPr>
        <xdr:cNvPr id="646" name="テキスト ボックス 645"/>
        <xdr:cNvSpPr txBox="1"/>
      </xdr:nvSpPr>
      <xdr:spPr>
        <a:xfrm>
          <a:off x="13468428" y="130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100850</xdr:rowOff>
    </xdr:from>
    <xdr:to>
      <xdr:col>67</xdr:col>
      <xdr:colOff>101600</xdr:colOff>
      <xdr:row>78</xdr:row>
      <xdr:rowOff>31000</xdr:rowOff>
    </xdr:to>
    <xdr:sp macro="" textlink="">
      <xdr:nvSpPr>
        <xdr:cNvPr id="647" name="フローチャート: 判断 646"/>
        <xdr:cNvSpPr/>
      </xdr:nvSpPr>
      <xdr:spPr>
        <a:xfrm>
          <a:off x="12763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47527</xdr:rowOff>
    </xdr:from>
    <xdr:ext cx="469744" cy="259045"/>
    <xdr:sp macro="" textlink="">
      <xdr:nvSpPr>
        <xdr:cNvPr id="648" name="テキスト ボックス 647"/>
        <xdr:cNvSpPr txBox="1"/>
      </xdr:nvSpPr>
      <xdr:spPr>
        <a:xfrm>
          <a:off x="12579428"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73783</xdr:rowOff>
    </xdr:from>
    <xdr:to>
      <xdr:col>85</xdr:col>
      <xdr:colOff>177800</xdr:colOff>
      <xdr:row>78</xdr:row>
      <xdr:rowOff>3933</xdr:rowOff>
    </xdr:to>
    <xdr:sp macro="" textlink="">
      <xdr:nvSpPr>
        <xdr:cNvPr id="654" name="楕円 653"/>
        <xdr:cNvSpPr/>
      </xdr:nvSpPr>
      <xdr:spPr>
        <a:xfrm>
          <a:off x="16268700" y="1327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33160</xdr:rowOff>
    </xdr:from>
    <xdr:ext cx="534377" cy="259045"/>
    <xdr:sp macro="" textlink="">
      <xdr:nvSpPr>
        <xdr:cNvPr id="655" name="災害復旧費該当値テキスト"/>
        <xdr:cNvSpPr txBox="1"/>
      </xdr:nvSpPr>
      <xdr:spPr>
        <a:xfrm>
          <a:off x="16370300" y="1306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135832</xdr:rowOff>
    </xdr:from>
    <xdr:to>
      <xdr:col>81</xdr:col>
      <xdr:colOff>101600</xdr:colOff>
      <xdr:row>78</xdr:row>
      <xdr:rowOff>65982</xdr:rowOff>
    </xdr:to>
    <xdr:sp macro="" textlink="">
      <xdr:nvSpPr>
        <xdr:cNvPr id="656" name="楕円 655"/>
        <xdr:cNvSpPr/>
      </xdr:nvSpPr>
      <xdr:spPr>
        <a:xfrm>
          <a:off x="15430500" y="1333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57109</xdr:rowOff>
    </xdr:from>
    <xdr:ext cx="469744" cy="259045"/>
    <xdr:sp macro="" textlink="">
      <xdr:nvSpPr>
        <xdr:cNvPr id="657" name="テキスト ボックス 656"/>
        <xdr:cNvSpPr txBox="1"/>
      </xdr:nvSpPr>
      <xdr:spPr>
        <a:xfrm>
          <a:off x="15246428" y="1343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136426</xdr:rowOff>
    </xdr:from>
    <xdr:to>
      <xdr:col>76</xdr:col>
      <xdr:colOff>165100</xdr:colOff>
      <xdr:row>78</xdr:row>
      <xdr:rowOff>66576</xdr:rowOff>
    </xdr:to>
    <xdr:sp macro="" textlink="">
      <xdr:nvSpPr>
        <xdr:cNvPr id="658" name="楕円 657"/>
        <xdr:cNvSpPr/>
      </xdr:nvSpPr>
      <xdr:spPr>
        <a:xfrm>
          <a:off x="14541500" y="133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57703</xdr:rowOff>
    </xdr:from>
    <xdr:ext cx="469744" cy="259045"/>
    <xdr:sp macro="" textlink="">
      <xdr:nvSpPr>
        <xdr:cNvPr id="659" name="テキスト ボックス 658"/>
        <xdr:cNvSpPr txBox="1"/>
      </xdr:nvSpPr>
      <xdr:spPr>
        <a:xfrm>
          <a:off x="14357428" y="1343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133117</xdr:rowOff>
    </xdr:from>
    <xdr:to>
      <xdr:col>72</xdr:col>
      <xdr:colOff>38100</xdr:colOff>
      <xdr:row>78</xdr:row>
      <xdr:rowOff>63267</xdr:rowOff>
    </xdr:to>
    <xdr:sp macro="" textlink="">
      <xdr:nvSpPr>
        <xdr:cNvPr id="660" name="楕円 659"/>
        <xdr:cNvSpPr/>
      </xdr:nvSpPr>
      <xdr:spPr>
        <a:xfrm>
          <a:off x="13652500" y="1333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54394</xdr:rowOff>
    </xdr:from>
    <xdr:ext cx="469744" cy="259045"/>
    <xdr:sp macro="" textlink="">
      <xdr:nvSpPr>
        <xdr:cNvPr id="661" name="テキスト ボックス 660"/>
        <xdr:cNvSpPr txBox="1"/>
      </xdr:nvSpPr>
      <xdr:spPr>
        <a:xfrm>
          <a:off x="13468428" y="1342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145501</xdr:rowOff>
    </xdr:from>
    <xdr:to>
      <xdr:col>67</xdr:col>
      <xdr:colOff>101600</xdr:colOff>
      <xdr:row>78</xdr:row>
      <xdr:rowOff>75651</xdr:rowOff>
    </xdr:to>
    <xdr:sp macro="" textlink="">
      <xdr:nvSpPr>
        <xdr:cNvPr id="662" name="楕円 661"/>
        <xdr:cNvSpPr/>
      </xdr:nvSpPr>
      <xdr:spPr>
        <a:xfrm>
          <a:off x="12763500" y="1334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78</xdr:row>
      <xdr:rowOff>66778</xdr:rowOff>
    </xdr:from>
    <xdr:ext cx="313932" cy="259045"/>
    <xdr:sp macro="" textlink="">
      <xdr:nvSpPr>
        <xdr:cNvPr id="663" name="テキスト ボックス 662"/>
        <xdr:cNvSpPr txBox="1"/>
      </xdr:nvSpPr>
      <xdr:spPr>
        <a:xfrm>
          <a:off x="12657333" y="13439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7" name="直線コネクタ 686"/>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88" name="公債費最小値テキスト"/>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89" name="直線コネクタ 688"/>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0" name="公債費最大値テキスト"/>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1" name="直線コネクタ 690"/>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118160</xdr:rowOff>
    </xdr:from>
    <xdr:to>
      <xdr:col>85</xdr:col>
      <xdr:colOff>127000</xdr:colOff>
      <xdr:row>94</xdr:row>
      <xdr:rowOff>3950</xdr:rowOff>
    </xdr:to>
    <xdr:cxnSp macro="">
      <xdr:nvCxnSpPr>
        <xdr:cNvPr id="692" name="直線コネクタ 691"/>
        <xdr:cNvCxnSpPr/>
      </xdr:nvCxnSpPr>
      <xdr:spPr>
        <a:xfrm flipV="1">
          <a:off x="15481300" y="16063010"/>
          <a:ext cx="838200" cy="5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11168</xdr:rowOff>
    </xdr:from>
    <xdr:ext cx="534377" cy="259045"/>
    <xdr:sp macro="" textlink="">
      <xdr:nvSpPr>
        <xdr:cNvPr id="693" name="公債費平均値テキスト"/>
        <xdr:cNvSpPr txBox="1"/>
      </xdr:nvSpPr>
      <xdr:spPr>
        <a:xfrm>
          <a:off x="16370300" y="16298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4" name="フローチャート: 判断 693"/>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159041</xdr:rowOff>
    </xdr:from>
    <xdr:to>
      <xdr:col>81</xdr:col>
      <xdr:colOff>50800</xdr:colOff>
      <xdr:row>94</xdr:row>
      <xdr:rowOff>3950</xdr:rowOff>
    </xdr:to>
    <xdr:cxnSp macro="">
      <xdr:nvCxnSpPr>
        <xdr:cNvPr id="695" name="直線コネクタ 694"/>
        <xdr:cNvCxnSpPr/>
      </xdr:nvCxnSpPr>
      <xdr:spPr>
        <a:xfrm>
          <a:off x="14592300" y="16103891"/>
          <a:ext cx="889000" cy="1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6" name="フローチャート: 判断 695"/>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103573</xdr:rowOff>
    </xdr:from>
    <xdr:ext cx="534377" cy="259045"/>
    <xdr:sp macro="" textlink="">
      <xdr:nvSpPr>
        <xdr:cNvPr id="697" name="テキスト ボックス 696"/>
        <xdr:cNvSpPr txBox="1"/>
      </xdr:nvSpPr>
      <xdr:spPr>
        <a:xfrm>
          <a:off x="15214111" y="163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159041</xdr:rowOff>
    </xdr:from>
    <xdr:to>
      <xdr:col>76</xdr:col>
      <xdr:colOff>114300</xdr:colOff>
      <xdr:row>93</xdr:row>
      <xdr:rowOff>163119</xdr:rowOff>
    </xdr:to>
    <xdr:cxnSp macro="">
      <xdr:nvCxnSpPr>
        <xdr:cNvPr id="698" name="直線コネクタ 697"/>
        <xdr:cNvCxnSpPr/>
      </xdr:nvCxnSpPr>
      <xdr:spPr>
        <a:xfrm flipV="1">
          <a:off x="13703300" y="16103891"/>
          <a:ext cx="889000" cy="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124994</xdr:rowOff>
    </xdr:from>
    <xdr:to>
      <xdr:col>76</xdr:col>
      <xdr:colOff>165100</xdr:colOff>
      <xdr:row>94</xdr:row>
      <xdr:rowOff>55144</xdr:rowOff>
    </xdr:to>
    <xdr:sp macro="" textlink="">
      <xdr:nvSpPr>
        <xdr:cNvPr id="699" name="フローチャート: 判断 698"/>
        <xdr:cNvSpPr/>
      </xdr:nvSpPr>
      <xdr:spPr>
        <a:xfrm>
          <a:off x="14541500" y="1606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46271</xdr:rowOff>
    </xdr:from>
    <xdr:ext cx="534377" cy="259045"/>
    <xdr:sp macro="" textlink="">
      <xdr:nvSpPr>
        <xdr:cNvPr id="700" name="テキスト ボックス 699"/>
        <xdr:cNvSpPr txBox="1"/>
      </xdr:nvSpPr>
      <xdr:spPr>
        <a:xfrm>
          <a:off x="14325111" y="1616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163119</xdr:rowOff>
    </xdr:from>
    <xdr:to>
      <xdr:col>71</xdr:col>
      <xdr:colOff>177800</xdr:colOff>
      <xdr:row>94</xdr:row>
      <xdr:rowOff>18605</xdr:rowOff>
    </xdr:to>
    <xdr:cxnSp macro="">
      <xdr:nvCxnSpPr>
        <xdr:cNvPr id="701" name="直線コネクタ 700"/>
        <xdr:cNvCxnSpPr/>
      </xdr:nvCxnSpPr>
      <xdr:spPr>
        <a:xfrm flipV="1">
          <a:off x="12814300" y="16107969"/>
          <a:ext cx="889000" cy="2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160998</xdr:rowOff>
    </xdr:from>
    <xdr:to>
      <xdr:col>72</xdr:col>
      <xdr:colOff>38100</xdr:colOff>
      <xdr:row>94</xdr:row>
      <xdr:rowOff>91148</xdr:rowOff>
    </xdr:to>
    <xdr:sp macro="" textlink="">
      <xdr:nvSpPr>
        <xdr:cNvPr id="702" name="フローチャート: 判断 701"/>
        <xdr:cNvSpPr/>
      </xdr:nvSpPr>
      <xdr:spPr>
        <a:xfrm>
          <a:off x="13652500" y="161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82275</xdr:rowOff>
    </xdr:from>
    <xdr:ext cx="534377" cy="259045"/>
    <xdr:sp macro="" textlink="">
      <xdr:nvSpPr>
        <xdr:cNvPr id="703" name="テキスト ボックス 702"/>
        <xdr:cNvSpPr txBox="1"/>
      </xdr:nvSpPr>
      <xdr:spPr>
        <a:xfrm>
          <a:off x="13436111" y="1619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154330</xdr:rowOff>
    </xdr:from>
    <xdr:to>
      <xdr:col>67</xdr:col>
      <xdr:colOff>101600</xdr:colOff>
      <xdr:row>94</xdr:row>
      <xdr:rowOff>84480</xdr:rowOff>
    </xdr:to>
    <xdr:sp macro="" textlink="">
      <xdr:nvSpPr>
        <xdr:cNvPr id="704" name="フローチャート: 判断 703"/>
        <xdr:cNvSpPr/>
      </xdr:nvSpPr>
      <xdr:spPr>
        <a:xfrm>
          <a:off x="12763500" y="1609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75607</xdr:rowOff>
    </xdr:from>
    <xdr:ext cx="534377" cy="259045"/>
    <xdr:sp macro="" textlink="">
      <xdr:nvSpPr>
        <xdr:cNvPr id="705" name="テキスト ボックス 704"/>
        <xdr:cNvSpPr txBox="1"/>
      </xdr:nvSpPr>
      <xdr:spPr>
        <a:xfrm>
          <a:off x="12547111" y="1619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67360</xdr:rowOff>
    </xdr:from>
    <xdr:to>
      <xdr:col>85</xdr:col>
      <xdr:colOff>177800</xdr:colOff>
      <xdr:row>93</xdr:row>
      <xdr:rowOff>168960</xdr:rowOff>
    </xdr:to>
    <xdr:sp macro="" textlink="">
      <xdr:nvSpPr>
        <xdr:cNvPr id="711" name="楕円 710"/>
        <xdr:cNvSpPr/>
      </xdr:nvSpPr>
      <xdr:spPr>
        <a:xfrm>
          <a:off x="16268700" y="1601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90237</xdr:rowOff>
    </xdr:from>
    <xdr:ext cx="534377" cy="259045"/>
    <xdr:sp macro="" textlink="">
      <xdr:nvSpPr>
        <xdr:cNvPr id="712" name="公債費該当値テキスト"/>
        <xdr:cNvSpPr txBox="1"/>
      </xdr:nvSpPr>
      <xdr:spPr>
        <a:xfrm>
          <a:off x="16370300" y="1586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124600</xdr:rowOff>
    </xdr:from>
    <xdr:to>
      <xdr:col>81</xdr:col>
      <xdr:colOff>101600</xdr:colOff>
      <xdr:row>94</xdr:row>
      <xdr:rowOff>54750</xdr:rowOff>
    </xdr:to>
    <xdr:sp macro="" textlink="">
      <xdr:nvSpPr>
        <xdr:cNvPr id="713" name="楕円 712"/>
        <xdr:cNvSpPr/>
      </xdr:nvSpPr>
      <xdr:spPr>
        <a:xfrm>
          <a:off x="15430500" y="1606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71277</xdr:rowOff>
    </xdr:from>
    <xdr:ext cx="534377" cy="259045"/>
    <xdr:sp macro="" textlink="">
      <xdr:nvSpPr>
        <xdr:cNvPr id="714" name="テキスト ボックス 713"/>
        <xdr:cNvSpPr txBox="1"/>
      </xdr:nvSpPr>
      <xdr:spPr>
        <a:xfrm>
          <a:off x="15214111" y="158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108241</xdr:rowOff>
    </xdr:from>
    <xdr:to>
      <xdr:col>76</xdr:col>
      <xdr:colOff>165100</xdr:colOff>
      <xdr:row>94</xdr:row>
      <xdr:rowOff>38391</xdr:rowOff>
    </xdr:to>
    <xdr:sp macro="" textlink="">
      <xdr:nvSpPr>
        <xdr:cNvPr id="715" name="楕円 714"/>
        <xdr:cNvSpPr/>
      </xdr:nvSpPr>
      <xdr:spPr>
        <a:xfrm>
          <a:off x="14541500" y="1605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54918</xdr:rowOff>
    </xdr:from>
    <xdr:ext cx="534377" cy="259045"/>
    <xdr:sp macro="" textlink="">
      <xdr:nvSpPr>
        <xdr:cNvPr id="716" name="テキスト ボックス 715"/>
        <xdr:cNvSpPr txBox="1"/>
      </xdr:nvSpPr>
      <xdr:spPr>
        <a:xfrm>
          <a:off x="14325111" y="1582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112319</xdr:rowOff>
    </xdr:from>
    <xdr:to>
      <xdr:col>72</xdr:col>
      <xdr:colOff>38100</xdr:colOff>
      <xdr:row>94</xdr:row>
      <xdr:rowOff>42469</xdr:rowOff>
    </xdr:to>
    <xdr:sp macro="" textlink="">
      <xdr:nvSpPr>
        <xdr:cNvPr id="717" name="楕円 716"/>
        <xdr:cNvSpPr/>
      </xdr:nvSpPr>
      <xdr:spPr>
        <a:xfrm>
          <a:off x="13652500" y="1605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58996</xdr:rowOff>
    </xdr:from>
    <xdr:ext cx="534377" cy="259045"/>
    <xdr:sp macro="" textlink="">
      <xdr:nvSpPr>
        <xdr:cNvPr id="718" name="テキスト ボックス 717"/>
        <xdr:cNvSpPr txBox="1"/>
      </xdr:nvSpPr>
      <xdr:spPr>
        <a:xfrm>
          <a:off x="13436111" y="1583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139255</xdr:rowOff>
    </xdr:from>
    <xdr:to>
      <xdr:col>67</xdr:col>
      <xdr:colOff>101600</xdr:colOff>
      <xdr:row>94</xdr:row>
      <xdr:rowOff>69405</xdr:rowOff>
    </xdr:to>
    <xdr:sp macro="" textlink="">
      <xdr:nvSpPr>
        <xdr:cNvPr id="719" name="楕円 718"/>
        <xdr:cNvSpPr/>
      </xdr:nvSpPr>
      <xdr:spPr>
        <a:xfrm>
          <a:off x="12763500" y="1608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85932</xdr:rowOff>
    </xdr:from>
    <xdr:ext cx="534377" cy="259045"/>
    <xdr:sp macro="" textlink="">
      <xdr:nvSpPr>
        <xdr:cNvPr id="720" name="テキスト ボックス 719"/>
        <xdr:cNvSpPr txBox="1"/>
      </xdr:nvSpPr>
      <xdr:spPr>
        <a:xfrm>
          <a:off x="12547111" y="1585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2" name="直線コネクタ 741"/>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3" name="諸支出金最小値テキスト"/>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5" name="諸支出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6" name="直線コネクタ 745"/>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48" name="諸支出金平均値テキスト"/>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49" name="フローチャート: 判断 748"/>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2" name="テキスト ボックス 751"/>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56438</xdr:rowOff>
    </xdr:from>
    <xdr:to>
      <xdr:col>107</xdr:col>
      <xdr:colOff>101600</xdr:colOff>
      <xdr:row>38</xdr:row>
      <xdr:rowOff>158038</xdr:rowOff>
    </xdr:to>
    <xdr:sp macro="" textlink="">
      <xdr:nvSpPr>
        <xdr:cNvPr id="754" name="フローチャート: 判断 753"/>
        <xdr:cNvSpPr/>
      </xdr:nvSpPr>
      <xdr:spPr>
        <a:xfrm>
          <a:off x="20383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3116</xdr:rowOff>
    </xdr:from>
    <xdr:ext cx="378565" cy="259045"/>
    <xdr:sp macro="" textlink="">
      <xdr:nvSpPr>
        <xdr:cNvPr id="755" name="テキスト ボックス 754"/>
        <xdr:cNvSpPr txBox="1"/>
      </xdr:nvSpPr>
      <xdr:spPr>
        <a:xfrm>
          <a:off x="20245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33579</xdr:rowOff>
    </xdr:from>
    <xdr:to>
      <xdr:col>102</xdr:col>
      <xdr:colOff>165100</xdr:colOff>
      <xdr:row>38</xdr:row>
      <xdr:rowOff>135179</xdr:rowOff>
    </xdr:to>
    <xdr:sp macro="" textlink="">
      <xdr:nvSpPr>
        <xdr:cNvPr id="757" name="フローチャート: 判断 756"/>
        <xdr:cNvSpPr/>
      </xdr:nvSpPr>
      <xdr:spPr>
        <a:xfrm>
          <a:off x="19494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151706</xdr:rowOff>
    </xdr:from>
    <xdr:ext cx="378565" cy="259045"/>
    <xdr:sp macro="" textlink="">
      <xdr:nvSpPr>
        <xdr:cNvPr id="758" name="テキスト ボックス 757"/>
        <xdr:cNvSpPr txBox="1"/>
      </xdr:nvSpPr>
      <xdr:spPr>
        <a:xfrm>
          <a:off x="19356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111303</xdr:rowOff>
    </xdr:from>
    <xdr:to>
      <xdr:col>98</xdr:col>
      <xdr:colOff>38100</xdr:colOff>
      <xdr:row>38</xdr:row>
      <xdr:rowOff>41453</xdr:rowOff>
    </xdr:to>
    <xdr:sp macro="" textlink="">
      <xdr:nvSpPr>
        <xdr:cNvPr id="759" name="フローチャート: 判断 758"/>
        <xdr:cNvSpPr/>
      </xdr:nvSpPr>
      <xdr:spPr>
        <a:xfrm>
          <a:off x="18605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57980</xdr:rowOff>
    </xdr:from>
    <xdr:ext cx="378565" cy="259045"/>
    <xdr:sp macro="" textlink="">
      <xdr:nvSpPr>
        <xdr:cNvPr id="760" name="テキスト ボックス 759"/>
        <xdr:cNvSpPr txBox="1"/>
      </xdr:nvSpPr>
      <xdr:spPr>
        <a:xfrm>
          <a:off x="18467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7" name="諸支出金該当値テキスト"/>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9" name="テキスト ボックス 788"/>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1" name="テキスト ボックス 790"/>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3" name="テキスト ボックス 79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5" name="直線コネクタ 794"/>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6"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798"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9" name="直線コネクタ 798"/>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0" name="直線コネクタ 79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1"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2" name="フローチャート: 判断 801"/>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3" name="直線コネクタ 80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4" name="フローチャート: 判断 803"/>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5" name="テキスト ボックス 804"/>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6" name="直線コネクタ 80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163195</xdr:rowOff>
    </xdr:from>
    <xdr:to>
      <xdr:col>107</xdr:col>
      <xdr:colOff>101600</xdr:colOff>
      <xdr:row>56</xdr:row>
      <xdr:rowOff>93345</xdr:rowOff>
    </xdr:to>
    <xdr:sp macro="" textlink="">
      <xdr:nvSpPr>
        <xdr:cNvPr id="807" name="フローチャート: 判断 806"/>
        <xdr:cNvSpPr/>
      </xdr:nvSpPr>
      <xdr:spPr>
        <a:xfrm>
          <a:off x="20383500" y="959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54</xdr:row>
      <xdr:rowOff>109872</xdr:rowOff>
    </xdr:from>
    <xdr:ext cx="313932" cy="259045"/>
    <xdr:sp macro="" textlink="">
      <xdr:nvSpPr>
        <xdr:cNvPr id="808" name="テキスト ボックス 807"/>
        <xdr:cNvSpPr txBox="1"/>
      </xdr:nvSpPr>
      <xdr:spPr>
        <a:xfrm>
          <a:off x="20277333" y="93681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9" name="直線コネクタ 80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128905</xdr:rowOff>
    </xdr:from>
    <xdr:to>
      <xdr:col>102</xdr:col>
      <xdr:colOff>165100</xdr:colOff>
      <xdr:row>57</xdr:row>
      <xdr:rowOff>59055</xdr:rowOff>
    </xdr:to>
    <xdr:sp macro="" textlink="">
      <xdr:nvSpPr>
        <xdr:cNvPr id="810" name="フローチャート: 判断 809"/>
        <xdr:cNvSpPr/>
      </xdr:nvSpPr>
      <xdr:spPr>
        <a:xfrm>
          <a:off x="19494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55</xdr:row>
      <xdr:rowOff>75582</xdr:rowOff>
    </xdr:from>
    <xdr:ext cx="313932" cy="259045"/>
    <xdr:sp macro="" textlink="">
      <xdr:nvSpPr>
        <xdr:cNvPr id="811" name="テキスト ボックス 810"/>
        <xdr:cNvSpPr txBox="1"/>
      </xdr:nvSpPr>
      <xdr:spPr>
        <a:xfrm>
          <a:off x="19388333" y="9505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168910</xdr:rowOff>
    </xdr:from>
    <xdr:to>
      <xdr:col>98</xdr:col>
      <xdr:colOff>38100</xdr:colOff>
      <xdr:row>57</xdr:row>
      <xdr:rowOff>99060</xdr:rowOff>
    </xdr:to>
    <xdr:sp macro="" textlink="">
      <xdr:nvSpPr>
        <xdr:cNvPr id="812" name="フローチャート: 判断 811"/>
        <xdr:cNvSpPr/>
      </xdr:nvSpPr>
      <xdr:spPr>
        <a:xfrm>
          <a:off x="18605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55</xdr:row>
      <xdr:rowOff>115587</xdr:rowOff>
    </xdr:from>
    <xdr:ext cx="313932" cy="259045"/>
    <xdr:sp macro="" textlink="">
      <xdr:nvSpPr>
        <xdr:cNvPr id="813" name="テキスト ボックス 812"/>
        <xdr:cNvSpPr txBox="1"/>
      </xdr:nvSpPr>
      <xdr:spPr>
        <a:xfrm>
          <a:off x="18499333" y="95453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9" name="楕円 81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0"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1" name="楕円 82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2" name="テキスト ボックス 82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3" name="楕円 82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24" name="テキスト ボックス 823"/>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5" name="楕円 82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6" name="テキスト ボックス 825"/>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楕円 82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8" name="テキスト ボックス 827"/>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総務費においては、退職者数の減による人件費の減少や庁舎耐震化事業の完了等により、住民一人当たりのコストは前年度より</a:t>
          </a:r>
          <a:r>
            <a:rPr kumimoji="1" lang="en-US" altLang="ja-JP" sz="1300">
              <a:latin typeface="ＭＳ Ｐゴシック" panose="020B0600070205080204" pitchFamily="50" charset="-128"/>
              <a:ea typeface="ＭＳ Ｐゴシック" panose="020B0600070205080204" pitchFamily="50" charset="-128"/>
            </a:rPr>
            <a:t>9,058</a:t>
          </a:r>
          <a:r>
            <a:rPr kumimoji="1" lang="ja-JP" altLang="en-US" sz="1300">
              <a:latin typeface="ＭＳ Ｐゴシック" panose="020B0600070205080204" pitchFamily="50" charset="-128"/>
              <a:ea typeface="ＭＳ Ｐゴシック" panose="020B0600070205080204" pitchFamily="50" charset="-128"/>
            </a:rPr>
            <a:t>円の減少となった。民生費においては、子ども子育て関連事業費や障害者自立支援事業の増加等により、住民一人当たりのコストは前年度から</a:t>
          </a:r>
          <a:r>
            <a:rPr kumimoji="1" lang="en-US" altLang="ja-JP" sz="1300">
              <a:latin typeface="ＭＳ Ｐゴシック" panose="020B0600070205080204" pitchFamily="50" charset="-128"/>
              <a:ea typeface="ＭＳ Ｐゴシック" panose="020B0600070205080204" pitchFamily="50" charset="-128"/>
            </a:rPr>
            <a:t>6,591</a:t>
          </a:r>
          <a:r>
            <a:rPr kumimoji="1" lang="ja-JP" altLang="en-US" sz="1300">
              <a:latin typeface="ＭＳ Ｐゴシック" panose="020B0600070205080204" pitchFamily="50" charset="-128"/>
              <a:ea typeface="ＭＳ Ｐゴシック" panose="020B0600070205080204" pitchFamily="50" charset="-128"/>
            </a:rPr>
            <a:t>円の増加となった。類似団体平均と比較すると</a:t>
          </a:r>
          <a:r>
            <a:rPr kumimoji="1" lang="en-US" altLang="ja-JP" sz="1300">
              <a:latin typeface="ＭＳ Ｐゴシック" panose="020B0600070205080204" pitchFamily="50" charset="-128"/>
              <a:ea typeface="ＭＳ Ｐゴシック" panose="020B0600070205080204" pitchFamily="50" charset="-128"/>
            </a:rPr>
            <a:t>32,487</a:t>
          </a:r>
          <a:r>
            <a:rPr kumimoji="1" lang="ja-JP" altLang="en-US" sz="1300">
              <a:latin typeface="ＭＳ Ｐゴシック" panose="020B0600070205080204" pitchFamily="50" charset="-128"/>
              <a:ea typeface="ＭＳ Ｐゴシック" panose="020B0600070205080204" pitchFamily="50" charset="-128"/>
            </a:rPr>
            <a:t>円上回っている状況であり、今後も動向に注視していく。衛生費においては、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年度から取り組んでいるマテリアルリサイクル推進施設整備事業の増加等により、住民一人当たりのコストは前年度から</a:t>
          </a:r>
          <a:r>
            <a:rPr kumimoji="1" lang="en-US" altLang="ja-JP" sz="1300">
              <a:latin typeface="ＭＳ Ｐゴシック" panose="020B0600070205080204" pitchFamily="50" charset="-128"/>
              <a:ea typeface="ＭＳ Ｐゴシック" panose="020B0600070205080204" pitchFamily="50" charset="-128"/>
            </a:rPr>
            <a:t>3,264</a:t>
          </a:r>
          <a:r>
            <a:rPr kumimoji="1" lang="ja-JP" altLang="en-US" sz="1300">
              <a:latin typeface="ＭＳ Ｐゴシック" panose="020B0600070205080204" pitchFamily="50" charset="-128"/>
              <a:ea typeface="ＭＳ Ｐゴシック" panose="020B0600070205080204" pitchFamily="50" charset="-128"/>
            </a:rPr>
            <a:t>円の増加となった。農林水産業費においては、農産物選果施設整備事業の完了や漁港施設機能強化事業の減少等により、住民一人当たりのコストは前年度より</a:t>
          </a:r>
          <a:r>
            <a:rPr kumimoji="1" lang="en-US" altLang="ja-JP" sz="1300">
              <a:latin typeface="ＭＳ Ｐゴシック" panose="020B0600070205080204" pitchFamily="50" charset="-128"/>
              <a:ea typeface="ＭＳ Ｐゴシック" panose="020B0600070205080204" pitchFamily="50" charset="-128"/>
            </a:rPr>
            <a:t>724</a:t>
          </a:r>
          <a:r>
            <a:rPr kumimoji="1" lang="ja-JP" altLang="en-US" sz="1300">
              <a:latin typeface="ＭＳ Ｐゴシック" panose="020B0600070205080204" pitchFamily="50" charset="-128"/>
              <a:ea typeface="ＭＳ Ｐゴシック" panose="020B0600070205080204" pitchFamily="50" charset="-128"/>
            </a:rPr>
            <a:t>円減少した。商工費においては、観光施設のリノベーション事業の完了等により、住民一人当たりのコストは前年度より</a:t>
          </a:r>
          <a:r>
            <a:rPr kumimoji="1" lang="en-US" altLang="ja-JP" sz="1300">
              <a:latin typeface="ＭＳ Ｐゴシック" panose="020B0600070205080204" pitchFamily="50" charset="-128"/>
              <a:ea typeface="ＭＳ Ｐゴシック" panose="020B0600070205080204" pitchFamily="50" charset="-128"/>
            </a:rPr>
            <a:t>2,723</a:t>
          </a:r>
          <a:r>
            <a:rPr kumimoji="1" lang="ja-JP" altLang="en-US" sz="1300">
              <a:latin typeface="ＭＳ Ｐゴシック" panose="020B0600070205080204" pitchFamily="50" charset="-128"/>
              <a:ea typeface="ＭＳ Ｐゴシック" panose="020B0600070205080204" pitchFamily="50" charset="-128"/>
            </a:rPr>
            <a:t>円の減少となった。土木費においては、社会資本総合交付金や過疎債を活用した道路等インフラ整備の減少等により、住民一人当たりのコストは前年度より</a:t>
          </a:r>
          <a:r>
            <a:rPr kumimoji="1" lang="en-US" altLang="ja-JP" sz="1300">
              <a:latin typeface="ＭＳ Ｐゴシック" panose="020B0600070205080204" pitchFamily="50" charset="-128"/>
              <a:ea typeface="ＭＳ Ｐゴシック" panose="020B0600070205080204" pitchFamily="50" charset="-128"/>
            </a:rPr>
            <a:t>8,368</a:t>
          </a:r>
          <a:r>
            <a:rPr kumimoji="1" lang="ja-JP" altLang="en-US" sz="1300">
              <a:latin typeface="ＭＳ Ｐゴシック" panose="020B0600070205080204" pitchFamily="50" charset="-128"/>
              <a:ea typeface="ＭＳ Ｐゴシック" panose="020B0600070205080204" pitchFamily="50" charset="-128"/>
            </a:rPr>
            <a:t>円の減少となった。消防費においては、高機能消防指令台整備事業の完了等により、住民一人当たりのコストは前年度より</a:t>
          </a:r>
          <a:r>
            <a:rPr kumimoji="1" lang="en-US" altLang="ja-JP" sz="1300">
              <a:latin typeface="ＭＳ Ｐゴシック" panose="020B0600070205080204" pitchFamily="50" charset="-128"/>
              <a:ea typeface="ＭＳ Ｐゴシック" panose="020B0600070205080204" pitchFamily="50" charset="-128"/>
            </a:rPr>
            <a:t>6,192</a:t>
          </a:r>
          <a:r>
            <a:rPr kumimoji="1" lang="ja-JP" altLang="en-US" sz="1300">
              <a:latin typeface="ＭＳ Ｐゴシック" panose="020B0600070205080204" pitchFamily="50" charset="-128"/>
              <a:ea typeface="ＭＳ Ｐゴシック" panose="020B0600070205080204" pitchFamily="50" charset="-128"/>
            </a:rPr>
            <a:t>円の減少となった。教育費においては、中学校施設空調整備事業や公民館大規模改修事業の増加等により、住民一人当たりのコストは前年度から</a:t>
          </a:r>
          <a:r>
            <a:rPr kumimoji="1" lang="en-US" altLang="ja-JP" sz="1300">
              <a:latin typeface="ＭＳ Ｐゴシック" panose="020B0600070205080204" pitchFamily="50" charset="-128"/>
              <a:ea typeface="ＭＳ Ｐゴシック" panose="020B0600070205080204" pitchFamily="50" charset="-128"/>
            </a:rPr>
            <a:t>10,400</a:t>
          </a:r>
          <a:r>
            <a:rPr kumimoji="1" lang="ja-JP" altLang="en-US" sz="1300">
              <a:latin typeface="ＭＳ Ｐゴシック" panose="020B0600070205080204" pitchFamily="50" charset="-128"/>
              <a:ea typeface="ＭＳ Ｐゴシック" panose="020B0600070205080204" pitchFamily="50" charset="-128"/>
            </a:rPr>
            <a:t>円増加となった。公債費においては、平成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年度同意債（過疎債）の償還開始等により、住民一人当たりのコストは前年度から</a:t>
          </a:r>
          <a:r>
            <a:rPr kumimoji="1" lang="en-US" altLang="ja-JP" sz="1300">
              <a:latin typeface="ＭＳ Ｐゴシック" panose="020B0600070205080204" pitchFamily="50" charset="-128"/>
              <a:ea typeface="ＭＳ Ｐゴシック" panose="020B0600070205080204" pitchFamily="50" charset="-128"/>
            </a:rPr>
            <a:t>4,507</a:t>
          </a:r>
          <a:r>
            <a:rPr kumimoji="1" lang="ja-JP" altLang="en-US" sz="1300">
              <a:latin typeface="ＭＳ Ｐゴシック" panose="020B0600070205080204" pitchFamily="50" charset="-128"/>
              <a:ea typeface="ＭＳ Ｐゴシック" panose="020B0600070205080204" pitchFamily="50" charset="-128"/>
            </a:rPr>
            <a:t>円の増加となった。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大分県臼杵市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年度においては、台風</a:t>
          </a:r>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号に係る災害復旧等の臨時財政需要及び合併算定替の縮減等による普通交付税の減（△</a:t>
          </a:r>
          <a:r>
            <a:rPr kumimoji="1" lang="en-US" altLang="ja-JP" sz="1200">
              <a:latin typeface="ＭＳ ゴシック" pitchFamily="49" charset="-128"/>
              <a:ea typeface="ＭＳ ゴシック" pitchFamily="49" charset="-128"/>
            </a:rPr>
            <a:t>109,867</a:t>
          </a:r>
          <a:r>
            <a:rPr kumimoji="1" lang="ja-JP" altLang="en-US" sz="1200">
              <a:latin typeface="ＭＳ ゴシック" pitchFamily="49" charset="-128"/>
              <a:ea typeface="ＭＳ ゴシック" pitchFamily="49" charset="-128"/>
            </a:rPr>
            <a:t>千円）により、実質単年度収支は赤字となっている。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も、災害等の不測の財政需要に対応できるよう、普通交付税の合併算定替の縮減による減少も踏まえ、地方税等の自主財源の確保に努めるとともに、これまで以上に事務事業の選択と集中を行いながら健全な行財政運営に努めていく。</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大分県臼杵市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年度以降、すべての会計において黒字となっている。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標準財政規模は、標準税収入額（</a:t>
          </a:r>
          <a:r>
            <a:rPr kumimoji="1" lang="en-US" altLang="ja-JP" sz="1400">
              <a:latin typeface="ＭＳ ゴシック" pitchFamily="49" charset="-128"/>
              <a:ea typeface="ＭＳ ゴシック" pitchFamily="49" charset="-128"/>
            </a:rPr>
            <a:t>+80,155</a:t>
          </a:r>
          <a:r>
            <a:rPr kumimoji="1" lang="ja-JP" altLang="en-US" sz="1400">
              <a:latin typeface="ＭＳ ゴシック" pitchFamily="49" charset="-128"/>
              <a:ea typeface="ＭＳ ゴシック" pitchFamily="49" charset="-128"/>
            </a:rPr>
            <a:t>千円）及び臨時財政対策債（</a:t>
          </a:r>
          <a:r>
            <a:rPr kumimoji="1" lang="en-US" altLang="ja-JP" sz="1400">
              <a:latin typeface="ＭＳ ゴシック" pitchFamily="49" charset="-128"/>
              <a:ea typeface="ＭＳ ゴシック" pitchFamily="49" charset="-128"/>
            </a:rPr>
            <a:t>+9,218</a:t>
          </a:r>
          <a:r>
            <a:rPr kumimoji="1" lang="ja-JP" altLang="en-US" sz="1400">
              <a:latin typeface="ＭＳ ゴシック" pitchFamily="49" charset="-128"/>
              <a:ea typeface="ＭＳ ゴシック" pitchFamily="49" charset="-128"/>
            </a:rPr>
            <a:t>千円）は増加したものの、普通交付税額の減額（△</a:t>
          </a:r>
          <a:r>
            <a:rPr kumimoji="1" lang="en-US" altLang="ja-JP" sz="1400">
              <a:latin typeface="ＭＳ ゴシック" pitchFamily="49" charset="-128"/>
              <a:ea typeface="ＭＳ ゴシック" pitchFamily="49" charset="-128"/>
            </a:rPr>
            <a:t>109,867</a:t>
          </a:r>
          <a:r>
            <a:rPr kumimoji="1" lang="ja-JP" altLang="en-US" sz="1400">
              <a:latin typeface="ＭＳ ゴシック" pitchFamily="49" charset="-128"/>
              <a:ea typeface="ＭＳ ゴシック" pitchFamily="49" charset="-128"/>
            </a:rPr>
            <a:t>千円）の影響により、総体としては減額（△</a:t>
          </a:r>
          <a:r>
            <a:rPr kumimoji="1" lang="en-US" altLang="ja-JP" sz="1400">
              <a:latin typeface="ＭＳ ゴシック" pitchFamily="49" charset="-128"/>
              <a:ea typeface="ＭＳ ゴシック" pitchFamily="49" charset="-128"/>
            </a:rPr>
            <a:t>20,534</a:t>
          </a:r>
          <a:r>
            <a:rPr kumimoji="1" lang="ja-JP" altLang="en-US" sz="1400">
              <a:latin typeface="ＭＳ ゴシック" pitchFamily="49" charset="-128"/>
              <a:ea typeface="ＭＳ ゴシック" pitchFamily="49" charset="-128"/>
            </a:rPr>
            <a:t>千円）となった。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国民健康保険特別会計においては、被保険者数の減少による保険給付費の減等により実質収支額が増えたため、増加している。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21736317</v>
      </c>
      <c r="BO4" s="441"/>
      <c r="BP4" s="441"/>
      <c r="BQ4" s="441"/>
      <c r="BR4" s="441"/>
      <c r="BS4" s="441"/>
      <c r="BT4" s="441"/>
      <c r="BU4" s="442"/>
      <c r="BV4" s="440">
        <v>21723949</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3.1</v>
      </c>
      <c r="CU4" s="622"/>
      <c r="CV4" s="622"/>
      <c r="CW4" s="622"/>
      <c r="CX4" s="622"/>
      <c r="CY4" s="622"/>
      <c r="CZ4" s="622"/>
      <c r="DA4" s="623"/>
      <c r="DB4" s="621">
        <v>3</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21263125</v>
      </c>
      <c r="BO5" s="446"/>
      <c r="BP5" s="446"/>
      <c r="BQ5" s="446"/>
      <c r="BR5" s="446"/>
      <c r="BS5" s="446"/>
      <c r="BT5" s="446"/>
      <c r="BU5" s="447"/>
      <c r="BV5" s="445">
        <v>21235918</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96.8</v>
      </c>
      <c r="CU5" s="416"/>
      <c r="CV5" s="416"/>
      <c r="CW5" s="416"/>
      <c r="CX5" s="416"/>
      <c r="CY5" s="416"/>
      <c r="CZ5" s="416"/>
      <c r="DA5" s="417"/>
      <c r="DB5" s="415">
        <v>94.2</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473192</v>
      </c>
      <c r="BO6" s="446"/>
      <c r="BP6" s="446"/>
      <c r="BQ6" s="446"/>
      <c r="BR6" s="446"/>
      <c r="BS6" s="446"/>
      <c r="BT6" s="446"/>
      <c r="BU6" s="447"/>
      <c r="BV6" s="445">
        <v>488031</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101.8</v>
      </c>
      <c r="CU6" s="596"/>
      <c r="CV6" s="596"/>
      <c r="CW6" s="596"/>
      <c r="CX6" s="596"/>
      <c r="CY6" s="596"/>
      <c r="CZ6" s="596"/>
      <c r="DA6" s="597"/>
      <c r="DB6" s="595">
        <v>98.9</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105768</v>
      </c>
      <c r="BO7" s="446"/>
      <c r="BP7" s="446"/>
      <c r="BQ7" s="446"/>
      <c r="BR7" s="446"/>
      <c r="BS7" s="446"/>
      <c r="BT7" s="446"/>
      <c r="BU7" s="447"/>
      <c r="BV7" s="445">
        <v>130474</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11715125</v>
      </c>
      <c r="CU7" s="446"/>
      <c r="CV7" s="446"/>
      <c r="CW7" s="446"/>
      <c r="CX7" s="446"/>
      <c r="CY7" s="446"/>
      <c r="CZ7" s="446"/>
      <c r="DA7" s="447"/>
      <c r="DB7" s="445">
        <v>11735659</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367424</v>
      </c>
      <c r="BO8" s="446"/>
      <c r="BP8" s="446"/>
      <c r="BQ8" s="446"/>
      <c r="BR8" s="446"/>
      <c r="BS8" s="446"/>
      <c r="BT8" s="446"/>
      <c r="BU8" s="447"/>
      <c r="BV8" s="445">
        <v>357557</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0.39</v>
      </c>
      <c r="CU8" s="559"/>
      <c r="CV8" s="559"/>
      <c r="CW8" s="559"/>
      <c r="CX8" s="559"/>
      <c r="CY8" s="559"/>
      <c r="CZ8" s="559"/>
      <c r="DA8" s="560"/>
      <c r="DB8" s="558">
        <v>0.38</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38748</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103</v>
      </c>
      <c r="AV9" s="503"/>
      <c r="AW9" s="503"/>
      <c r="AX9" s="503"/>
      <c r="AY9" s="425" t="s">
        <v>110</v>
      </c>
      <c r="AZ9" s="426"/>
      <c r="BA9" s="426"/>
      <c r="BB9" s="426"/>
      <c r="BC9" s="426"/>
      <c r="BD9" s="426"/>
      <c r="BE9" s="426"/>
      <c r="BF9" s="426"/>
      <c r="BG9" s="426"/>
      <c r="BH9" s="426"/>
      <c r="BI9" s="426"/>
      <c r="BJ9" s="426"/>
      <c r="BK9" s="426"/>
      <c r="BL9" s="426"/>
      <c r="BM9" s="427"/>
      <c r="BN9" s="445">
        <v>9867</v>
      </c>
      <c r="BO9" s="446"/>
      <c r="BP9" s="446"/>
      <c r="BQ9" s="446"/>
      <c r="BR9" s="446"/>
      <c r="BS9" s="446"/>
      <c r="BT9" s="446"/>
      <c r="BU9" s="447"/>
      <c r="BV9" s="445">
        <v>-9467</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21.1</v>
      </c>
      <c r="CU9" s="416"/>
      <c r="CV9" s="416"/>
      <c r="CW9" s="416"/>
      <c r="CX9" s="416"/>
      <c r="CY9" s="416"/>
      <c r="CZ9" s="416"/>
      <c r="DA9" s="417"/>
      <c r="DB9" s="415">
        <v>20.2</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41469</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201776</v>
      </c>
      <c r="BO10" s="446"/>
      <c r="BP10" s="446"/>
      <c r="BQ10" s="446"/>
      <c r="BR10" s="446"/>
      <c r="BS10" s="446"/>
      <c r="BT10" s="446"/>
      <c r="BU10" s="447"/>
      <c r="BV10" s="445">
        <v>199826</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114</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13353</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39367</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580000</v>
      </c>
      <c r="BO12" s="446"/>
      <c r="BP12" s="446"/>
      <c r="BQ12" s="446"/>
      <c r="BR12" s="446"/>
      <c r="BS12" s="446"/>
      <c r="BT12" s="446"/>
      <c r="BU12" s="447"/>
      <c r="BV12" s="445">
        <v>190000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123</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133</v>
      </c>
      <c r="N13" s="546"/>
      <c r="O13" s="546"/>
      <c r="P13" s="546"/>
      <c r="Q13" s="547"/>
      <c r="R13" s="548">
        <v>39021</v>
      </c>
      <c r="S13" s="549"/>
      <c r="T13" s="549"/>
      <c r="U13" s="549"/>
      <c r="V13" s="550"/>
      <c r="W13" s="536" t="s">
        <v>134</v>
      </c>
      <c r="X13" s="458"/>
      <c r="Y13" s="458"/>
      <c r="Z13" s="458"/>
      <c r="AA13" s="458"/>
      <c r="AB13" s="459"/>
      <c r="AC13" s="421">
        <v>1629</v>
      </c>
      <c r="AD13" s="422"/>
      <c r="AE13" s="422"/>
      <c r="AF13" s="422"/>
      <c r="AG13" s="423"/>
      <c r="AH13" s="421">
        <v>1805</v>
      </c>
      <c r="AI13" s="422"/>
      <c r="AJ13" s="422"/>
      <c r="AK13" s="422"/>
      <c r="AL13" s="424"/>
      <c r="AM13" s="514" t="s">
        <v>135</v>
      </c>
      <c r="AN13" s="419"/>
      <c r="AO13" s="419"/>
      <c r="AP13" s="419"/>
      <c r="AQ13" s="419"/>
      <c r="AR13" s="419"/>
      <c r="AS13" s="419"/>
      <c r="AT13" s="420"/>
      <c r="AU13" s="502" t="s">
        <v>114</v>
      </c>
      <c r="AV13" s="503"/>
      <c r="AW13" s="503"/>
      <c r="AX13" s="503"/>
      <c r="AY13" s="425" t="s">
        <v>136</v>
      </c>
      <c r="AZ13" s="426"/>
      <c r="BA13" s="426"/>
      <c r="BB13" s="426"/>
      <c r="BC13" s="426"/>
      <c r="BD13" s="426"/>
      <c r="BE13" s="426"/>
      <c r="BF13" s="426"/>
      <c r="BG13" s="426"/>
      <c r="BH13" s="426"/>
      <c r="BI13" s="426"/>
      <c r="BJ13" s="426"/>
      <c r="BK13" s="426"/>
      <c r="BL13" s="426"/>
      <c r="BM13" s="427"/>
      <c r="BN13" s="445">
        <v>-368357</v>
      </c>
      <c r="BO13" s="446"/>
      <c r="BP13" s="446"/>
      <c r="BQ13" s="446"/>
      <c r="BR13" s="446"/>
      <c r="BS13" s="446"/>
      <c r="BT13" s="446"/>
      <c r="BU13" s="447"/>
      <c r="BV13" s="445">
        <v>13712</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10.8</v>
      </c>
      <c r="CU13" s="416"/>
      <c r="CV13" s="416"/>
      <c r="CW13" s="416"/>
      <c r="CX13" s="416"/>
      <c r="CY13" s="416"/>
      <c r="CZ13" s="416"/>
      <c r="DA13" s="417"/>
      <c r="DB13" s="415">
        <v>10.9</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138</v>
      </c>
      <c r="M14" s="579"/>
      <c r="N14" s="579"/>
      <c r="O14" s="579"/>
      <c r="P14" s="579"/>
      <c r="Q14" s="580"/>
      <c r="R14" s="548">
        <v>39952</v>
      </c>
      <c r="S14" s="549"/>
      <c r="T14" s="549"/>
      <c r="U14" s="549"/>
      <c r="V14" s="550"/>
      <c r="W14" s="551"/>
      <c r="X14" s="461"/>
      <c r="Y14" s="461"/>
      <c r="Z14" s="461"/>
      <c r="AA14" s="461"/>
      <c r="AB14" s="462"/>
      <c r="AC14" s="541">
        <v>9.3000000000000007</v>
      </c>
      <c r="AD14" s="542"/>
      <c r="AE14" s="542"/>
      <c r="AF14" s="542"/>
      <c r="AG14" s="543"/>
      <c r="AH14" s="541">
        <v>9.8000000000000007</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5.7</v>
      </c>
      <c r="CU14" s="553"/>
      <c r="CV14" s="553"/>
      <c r="CW14" s="553"/>
      <c r="CX14" s="553"/>
      <c r="CY14" s="553"/>
      <c r="CZ14" s="553"/>
      <c r="DA14" s="554"/>
      <c r="DB14" s="552">
        <v>11.3</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133</v>
      </c>
      <c r="N15" s="546"/>
      <c r="O15" s="546"/>
      <c r="P15" s="546"/>
      <c r="Q15" s="547"/>
      <c r="R15" s="548">
        <v>39635</v>
      </c>
      <c r="S15" s="549"/>
      <c r="T15" s="549"/>
      <c r="U15" s="549"/>
      <c r="V15" s="550"/>
      <c r="W15" s="536" t="s">
        <v>140</v>
      </c>
      <c r="X15" s="458"/>
      <c r="Y15" s="458"/>
      <c r="Z15" s="458"/>
      <c r="AA15" s="458"/>
      <c r="AB15" s="459"/>
      <c r="AC15" s="421">
        <v>4938</v>
      </c>
      <c r="AD15" s="422"/>
      <c r="AE15" s="422"/>
      <c r="AF15" s="422"/>
      <c r="AG15" s="423"/>
      <c r="AH15" s="421">
        <v>5486</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3867397</v>
      </c>
      <c r="BO15" s="441"/>
      <c r="BP15" s="441"/>
      <c r="BQ15" s="441"/>
      <c r="BR15" s="441"/>
      <c r="BS15" s="441"/>
      <c r="BT15" s="441"/>
      <c r="BU15" s="442"/>
      <c r="BV15" s="440">
        <v>3816377</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28.2</v>
      </c>
      <c r="AD16" s="542"/>
      <c r="AE16" s="542"/>
      <c r="AF16" s="542"/>
      <c r="AG16" s="543"/>
      <c r="AH16" s="541">
        <v>29.8</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9938738</v>
      </c>
      <c r="BO16" s="446"/>
      <c r="BP16" s="446"/>
      <c r="BQ16" s="446"/>
      <c r="BR16" s="446"/>
      <c r="BS16" s="446"/>
      <c r="BT16" s="446"/>
      <c r="BU16" s="447"/>
      <c r="BV16" s="445">
        <v>9906148</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146</v>
      </c>
      <c r="N17" s="531"/>
      <c r="O17" s="531"/>
      <c r="P17" s="531"/>
      <c r="Q17" s="532"/>
      <c r="R17" s="533" t="s">
        <v>144</v>
      </c>
      <c r="S17" s="534"/>
      <c r="T17" s="534"/>
      <c r="U17" s="534"/>
      <c r="V17" s="535"/>
      <c r="W17" s="536" t="s">
        <v>147</v>
      </c>
      <c r="X17" s="458"/>
      <c r="Y17" s="458"/>
      <c r="Z17" s="458"/>
      <c r="AA17" s="458"/>
      <c r="AB17" s="459"/>
      <c r="AC17" s="421">
        <v>10937</v>
      </c>
      <c r="AD17" s="422"/>
      <c r="AE17" s="422"/>
      <c r="AF17" s="422"/>
      <c r="AG17" s="423"/>
      <c r="AH17" s="421">
        <v>11127</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4887592</v>
      </c>
      <c r="BO17" s="446"/>
      <c r="BP17" s="446"/>
      <c r="BQ17" s="446"/>
      <c r="BR17" s="446"/>
      <c r="BS17" s="446"/>
      <c r="BT17" s="446"/>
      <c r="BU17" s="447"/>
      <c r="BV17" s="445">
        <v>4807477</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149</v>
      </c>
      <c r="C18" s="508"/>
      <c r="D18" s="508"/>
      <c r="E18" s="509"/>
      <c r="F18" s="509"/>
      <c r="G18" s="509"/>
      <c r="H18" s="509"/>
      <c r="I18" s="509"/>
      <c r="J18" s="509"/>
      <c r="K18" s="509"/>
      <c r="L18" s="510">
        <v>291.2</v>
      </c>
      <c r="M18" s="510"/>
      <c r="N18" s="510"/>
      <c r="O18" s="510"/>
      <c r="P18" s="510"/>
      <c r="Q18" s="510"/>
      <c r="R18" s="511"/>
      <c r="S18" s="511"/>
      <c r="T18" s="511"/>
      <c r="U18" s="511"/>
      <c r="V18" s="512"/>
      <c r="W18" s="526"/>
      <c r="X18" s="527"/>
      <c r="Y18" s="527"/>
      <c r="Z18" s="527"/>
      <c r="AA18" s="527"/>
      <c r="AB18" s="537"/>
      <c r="AC18" s="409">
        <v>62.5</v>
      </c>
      <c r="AD18" s="410"/>
      <c r="AE18" s="410"/>
      <c r="AF18" s="410"/>
      <c r="AG18" s="513"/>
      <c r="AH18" s="409">
        <v>60.4</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11370876</v>
      </c>
      <c r="BO18" s="446"/>
      <c r="BP18" s="446"/>
      <c r="BQ18" s="446"/>
      <c r="BR18" s="446"/>
      <c r="BS18" s="446"/>
      <c r="BT18" s="446"/>
      <c r="BU18" s="447"/>
      <c r="BV18" s="445">
        <v>11118390</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151</v>
      </c>
      <c r="C19" s="508"/>
      <c r="D19" s="508"/>
      <c r="E19" s="509"/>
      <c r="F19" s="509"/>
      <c r="G19" s="509"/>
      <c r="H19" s="509"/>
      <c r="I19" s="509"/>
      <c r="J19" s="509"/>
      <c r="K19" s="509"/>
      <c r="L19" s="515">
        <v>133</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13745628</v>
      </c>
      <c r="BO19" s="446"/>
      <c r="BP19" s="446"/>
      <c r="BQ19" s="446"/>
      <c r="BR19" s="446"/>
      <c r="BS19" s="446"/>
      <c r="BT19" s="446"/>
      <c r="BU19" s="447"/>
      <c r="BV19" s="445">
        <v>13717886</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153</v>
      </c>
      <c r="C20" s="508"/>
      <c r="D20" s="508"/>
      <c r="E20" s="509"/>
      <c r="F20" s="509"/>
      <c r="G20" s="509"/>
      <c r="H20" s="509"/>
      <c r="I20" s="509"/>
      <c r="J20" s="509"/>
      <c r="K20" s="509"/>
      <c r="L20" s="515">
        <v>15077</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25708172</v>
      </c>
      <c r="BO23" s="446"/>
      <c r="BP23" s="446"/>
      <c r="BQ23" s="446"/>
      <c r="BR23" s="446"/>
      <c r="BS23" s="446"/>
      <c r="BT23" s="446"/>
      <c r="BU23" s="447"/>
      <c r="BV23" s="445">
        <v>25745653</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162</v>
      </c>
      <c r="F24" s="419"/>
      <c r="G24" s="419"/>
      <c r="H24" s="419"/>
      <c r="I24" s="419"/>
      <c r="J24" s="419"/>
      <c r="K24" s="420"/>
      <c r="L24" s="421">
        <v>1</v>
      </c>
      <c r="M24" s="422"/>
      <c r="N24" s="422"/>
      <c r="O24" s="422"/>
      <c r="P24" s="423"/>
      <c r="Q24" s="421">
        <v>7047</v>
      </c>
      <c r="R24" s="422"/>
      <c r="S24" s="422"/>
      <c r="T24" s="422"/>
      <c r="U24" s="422"/>
      <c r="V24" s="423"/>
      <c r="W24" s="487"/>
      <c r="X24" s="478"/>
      <c r="Y24" s="479"/>
      <c r="Z24" s="418" t="s">
        <v>163</v>
      </c>
      <c r="AA24" s="419"/>
      <c r="AB24" s="419"/>
      <c r="AC24" s="419"/>
      <c r="AD24" s="419"/>
      <c r="AE24" s="419"/>
      <c r="AF24" s="419"/>
      <c r="AG24" s="420"/>
      <c r="AH24" s="421">
        <v>359</v>
      </c>
      <c r="AI24" s="422"/>
      <c r="AJ24" s="422"/>
      <c r="AK24" s="422"/>
      <c r="AL24" s="423"/>
      <c r="AM24" s="421">
        <v>1143415</v>
      </c>
      <c r="AN24" s="422"/>
      <c r="AO24" s="422"/>
      <c r="AP24" s="422"/>
      <c r="AQ24" s="422"/>
      <c r="AR24" s="423"/>
      <c r="AS24" s="421">
        <v>3185</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20292431</v>
      </c>
      <c r="BO24" s="446"/>
      <c r="BP24" s="446"/>
      <c r="BQ24" s="446"/>
      <c r="BR24" s="446"/>
      <c r="BS24" s="446"/>
      <c r="BT24" s="446"/>
      <c r="BU24" s="447"/>
      <c r="BV24" s="445">
        <v>19642352</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165</v>
      </c>
      <c r="F25" s="419"/>
      <c r="G25" s="419"/>
      <c r="H25" s="419"/>
      <c r="I25" s="419"/>
      <c r="J25" s="419"/>
      <c r="K25" s="420"/>
      <c r="L25" s="421">
        <v>2</v>
      </c>
      <c r="M25" s="422"/>
      <c r="N25" s="422"/>
      <c r="O25" s="422"/>
      <c r="P25" s="423"/>
      <c r="Q25" s="421">
        <v>6318</v>
      </c>
      <c r="R25" s="422"/>
      <c r="S25" s="422"/>
      <c r="T25" s="422"/>
      <c r="U25" s="422"/>
      <c r="V25" s="423"/>
      <c r="W25" s="487"/>
      <c r="X25" s="478"/>
      <c r="Y25" s="479"/>
      <c r="Z25" s="418" t="s">
        <v>166</v>
      </c>
      <c r="AA25" s="419"/>
      <c r="AB25" s="419"/>
      <c r="AC25" s="419"/>
      <c r="AD25" s="419"/>
      <c r="AE25" s="419"/>
      <c r="AF25" s="419"/>
      <c r="AG25" s="420"/>
      <c r="AH25" s="421">
        <v>64</v>
      </c>
      <c r="AI25" s="422"/>
      <c r="AJ25" s="422"/>
      <c r="AK25" s="422"/>
      <c r="AL25" s="423"/>
      <c r="AM25" s="421">
        <v>177216</v>
      </c>
      <c r="AN25" s="422"/>
      <c r="AO25" s="422"/>
      <c r="AP25" s="422"/>
      <c r="AQ25" s="422"/>
      <c r="AR25" s="423"/>
      <c r="AS25" s="421">
        <v>2769</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1577059</v>
      </c>
      <c r="BO25" s="441"/>
      <c r="BP25" s="441"/>
      <c r="BQ25" s="441"/>
      <c r="BR25" s="441"/>
      <c r="BS25" s="441"/>
      <c r="BT25" s="441"/>
      <c r="BU25" s="442"/>
      <c r="BV25" s="440">
        <v>1166682</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168</v>
      </c>
      <c r="F26" s="419"/>
      <c r="G26" s="419"/>
      <c r="H26" s="419"/>
      <c r="I26" s="419"/>
      <c r="J26" s="419"/>
      <c r="K26" s="420"/>
      <c r="L26" s="421">
        <v>1</v>
      </c>
      <c r="M26" s="422"/>
      <c r="N26" s="422"/>
      <c r="O26" s="422"/>
      <c r="P26" s="423"/>
      <c r="Q26" s="421">
        <v>5529</v>
      </c>
      <c r="R26" s="422"/>
      <c r="S26" s="422"/>
      <c r="T26" s="422"/>
      <c r="U26" s="422"/>
      <c r="V26" s="423"/>
      <c r="W26" s="487"/>
      <c r="X26" s="478"/>
      <c r="Y26" s="479"/>
      <c r="Z26" s="418" t="s">
        <v>169</v>
      </c>
      <c r="AA26" s="500"/>
      <c r="AB26" s="500"/>
      <c r="AC26" s="500"/>
      <c r="AD26" s="500"/>
      <c r="AE26" s="500"/>
      <c r="AF26" s="500"/>
      <c r="AG26" s="501"/>
      <c r="AH26" s="421" t="s">
        <v>123</v>
      </c>
      <c r="AI26" s="422"/>
      <c r="AJ26" s="422"/>
      <c r="AK26" s="422"/>
      <c r="AL26" s="423"/>
      <c r="AM26" s="421" t="s">
        <v>170</v>
      </c>
      <c r="AN26" s="422"/>
      <c r="AO26" s="422"/>
      <c r="AP26" s="422"/>
      <c r="AQ26" s="422"/>
      <c r="AR26" s="423"/>
      <c r="AS26" s="421" t="s">
        <v>170</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170</v>
      </c>
      <c r="BO26" s="446"/>
      <c r="BP26" s="446"/>
      <c r="BQ26" s="446"/>
      <c r="BR26" s="446"/>
      <c r="BS26" s="446"/>
      <c r="BT26" s="446"/>
      <c r="BU26" s="447"/>
      <c r="BV26" s="445" t="s">
        <v>170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172</v>
      </c>
      <c r="F27" s="419"/>
      <c r="G27" s="419"/>
      <c r="H27" s="419"/>
      <c r="I27" s="419"/>
      <c r="J27" s="419"/>
      <c r="K27" s="420"/>
      <c r="L27" s="421">
        <v>1</v>
      </c>
      <c r="M27" s="422"/>
      <c r="N27" s="422"/>
      <c r="O27" s="422"/>
      <c r="P27" s="423"/>
      <c r="Q27" s="421">
        <v>4200</v>
      </c>
      <c r="R27" s="422"/>
      <c r="S27" s="422"/>
      <c r="T27" s="422"/>
      <c r="U27" s="422"/>
      <c r="V27" s="423"/>
      <c r="W27" s="487"/>
      <c r="X27" s="478"/>
      <c r="Y27" s="479"/>
      <c r="Z27" s="418" t="s">
        <v>173</v>
      </c>
      <c r="AA27" s="419"/>
      <c r="AB27" s="419"/>
      <c r="AC27" s="419"/>
      <c r="AD27" s="419"/>
      <c r="AE27" s="419"/>
      <c r="AF27" s="419"/>
      <c r="AG27" s="420"/>
      <c r="AH27" s="421">
        <v>4</v>
      </c>
      <c r="AI27" s="422"/>
      <c r="AJ27" s="422"/>
      <c r="AK27" s="422"/>
      <c r="AL27" s="423"/>
      <c r="AM27" s="421">
        <v>15700</v>
      </c>
      <c r="AN27" s="422"/>
      <c r="AO27" s="422"/>
      <c r="AP27" s="422"/>
      <c r="AQ27" s="422"/>
      <c r="AR27" s="423"/>
      <c r="AS27" s="421">
        <v>3925</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v>800573</v>
      </c>
      <c r="BO27" s="449"/>
      <c r="BP27" s="449"/>
      <c r="BQ27" s="449"/>
      <c r="BR27" s="449"/>
      <c r="BS27" s="449"/>
      <c r="BT27" s="449"/>
      <c r="BU27" s="450"/>
      <c r="BV27" s="448">
        <v>797620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175</v>
      </c>
      <c r="F28" s="419"/>
      <c r="G28" s="419"/>
      <c r="H28" s="419"/>
      <c r="I28" s="419"/>
      <c r="J28" s="419"/>
      <c r="K28" s="420"/>
      <c r="L28" s="421">
        <v>1</v>
      </c>
      <c r="M28" s="422"/>
      <c r="N28" s="422"/>
      <c r="O28" s="422"/>
      <c r="P28" s="423"/>
      <c r="Q28" s="421">
        <v>3650</v>
      </c>
      <c r="R28" s="422"/>
      <c r="S28" s="422"/>
      <c r="T28" s="422"/>
      <c r="U28" s="422"/>
      <c r="V28" s="423"/>
      <c r="W28" s="487"/>
      <c r="X28" s="478"/>
      <c r="Y28" s="479"/>
      <c r="Z28" s="418" t="s">
        <v>176</v>
      </c>
      <c r="AA28" s="419"/>
      <c r="AB28" s="419"/>
      <c r="AC28" s="419"/>
      <c r="AD28" s="419"/>
      <c r="AE28" s="419"/>
      <c r="AF28" s="419"/>
      <c r="AG28" s="420"/>
      <c r="AH28" s="421" t="s">
        <v>170</v>
      </c>
      <c r="AI28" s="422"/>
      <c r="AJ28" s="422"/>
      <c r="AK28" s="422"/>
      <c r="AL28" s="423"/>
      <c r="AM28" s="421" t="s">
        <v>170</v>
      </c>
      <c r="AN28" s="422"/>
      <c r="AO28" s="422"/>
      <c r="AP28" s="422"/>
      <c r="AQ28" s="422"/>
      <c r="AR28" s="423"/>
      <c r="AS28" s="421" t="s">
        <v>170</v>
      </c>
      <c r="AT28" s="422"/>
      <c r="AU28" s="422"/>
      <c r="AV28" s="422"/>
      <c r="AW28" s="422"/>
      <c r="AX28" s="424"/>
      <c r="AY28" s="428" t="s">
        <v>177</v>
      </c>
      <c r="AZ28" s="429"/>
      <c r="BA28" s="429"/>
      <c r="BB28" s="430"/>
      <c r="BC28" s="437" t="s">
        <v>42</v>
      </c>
      <c r="BD28" s="438"/>
      <c r="BE28" s="438"/>
      <c r="BF28" s="438"/>
      <c r="BG28" s="438"/>
      <c r="BH28" s="438"/>
      <c r="BI28" s="438"/>
      <c r="BJ28" s="438"/>
      <c r="BK28" s="438"/>
      <c r="BL28" s="438"/>
      <c r="BM28" s="439"/>
      <c r="BN28" s="440">
        <v>3033515</v>
      </c>
      <c r="BO28" s="441"/>
      <c r="BP28" s="441"/>
      <c r="BQ28" s="441"/>
      <c r="BR28" s="441"/>
      <c r="BS28" s="441"/>
      <c r="BT28" s="441"/>
      <c r="BU28" s="442"/>
      <c r="BV28" s="440">
        <v>3411739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178</v>
      </c>
      <c r="F29" s="419"/>
      <c r="G29" s="419"/>
      <c r="H29" s="419"/>
      <c r="I29" s="419"/>
      <c r="J29" s="419"/>
      <c r="K29" s="420"/>
      <c r="L29" s="421">
        <v>16</v>
      </c>
      <c r="M29" s="422"/>
      <c r="N29" s="422"/>
      <c r="O29" s="422"/>
      <c r="P29" s="423"/>
      <c r="Q29" s="421">
        <v>3400</v>
      </c>
      <c r="R29" s="422"/>
      <c r="S29" s="422"/>
      <c r="T29" s="422"/>
      <c r="U29" s="422"/>
      <c r="V29" s="423"/>
      <c r="W29" s="488"/>
      <c r="X29" s="489"/>
      <c r="Y29" s="490"/>
      <c r="Z29" s="418" t="s">
        <v>179</v>
      </c>
      <c r="AA29" s="419"/>
      <c r="AB29" s="419"/>
      <c r="AC29" s="419"/>
      <c r="AD29" s="419"/>
      <c r="AE29" s="419"/>
      <c r="AF29" s="419"/>
      <c r="AG29" s="420"/>
      <c r="AH29" s="421">
        <v>363</v>
      </c>
      <c r="AI29" s="422"/>
      <c r="AJ29" s="422"/>
      <c r="AK29" s="422"/>
      <c r="AL29" s="423"/>
      <c r="AM29" s="421">
        <v>1159115</v>
      </c>
      <c r="AN29" s="422"/>
      <c r="AO29" s="422"/>
      <c r="AP29" s="422"/>
      <c r="AQ29" s="422"/>
      <c r="AR29" s="423"/>
      <c r="AS29" s="421">
        <v>3193</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701549</v>
      </c>
      <c r="BO29" s="446"/>
      <c r="BP29" s="446"/>
      <c r="BQ29" s="446"/>
      <c r="BR29" s="446"/>
      <c r="BS29" s="446"/>
      <c r="BT29" s="446"/>
      <c r="BU29" s="447"/>
      <c r="BV29" s="445">
        <v>696885</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100.6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4362694</v>
      </c>
      <c r="BO30" s="449"/>
      <c r="BP30" s="449"/>
      <c r="BQ30" s="449"/>
      <c r="BR30" s="449"/>
      <c r="BS30" s="449"/>
      <c r="BT30" s="449"/>
      <c r="BU30" s="450"/>
      <c r="BV30" s="448">
        <v>4321024</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188</v>
      </c>
      <c r="V33" s="408"/>
      <c r="W33" s="407" t="s">
        <v>189</v>
      </c>
      <c r="X33" s="407"/>
      <c r="Y33" s="407"/>
      <c r="Z33" s="407"/>
      <c r="AA33" s="407"/>
      <c r="AB33" s="407"/>
      <c r="AC33" s="407"/>
      <c r="AD33" s="407"/>
      <c r="AE33" s="407"/>
      <c r="AF33" s="407"/>
      <c r="AG33" s="407"/>
      <c r="AH33" s="407"/>
      <c r="AI33" s="407"/>
      <c r="AJ33" s="407"/>
      <c r="AK33" s="407"/>
      <c r="AL33" s="195"/>
      <c r="AM33" s="408" t="s">
        <v>188</v>
      </c>
      <c r="AN33" s="408"/>
      <c r="AO33" s="407" t="s">
        <v>189</v>
      </c>
      <c r="AP33" s="407"/>
      <c r="AQ33" s="407"/>
      <c r="AR33" s="407"/>
      <c r="AS33" s="407"/>
      <c r="AT33" s="407"/>
      <c r="AU33" s="407"/>
      <c r="AV33" s="407"/>
      <c r="AW33" s="407"/>
      <c r="AX33" s="407"/>
      <c r="AY33" s="407"/>
      <c r="AZ33" s="407"/>
      <c r="BA33" s="407"/>
      <c r="BB33" s="407"/>
      <c r="BC33" s="407"/>
      <c r="BD33" s="196"/>
      <c r="BE33" s="407" t="s">
        <v>190</v>
      </c>
      <c r="BF33" s="407"/>
      <c r="BG33" s="407" t="s">
        <v>191</v>
      </c>
      <c r="BH33" s="407"/>
      <c r="BI33" s="407"/>
      <c r="BJ33" s="407"/>
      <c r="BK33" s="407"/>
      <c r="BL33" s="407"/>
      <c r="BM33" s="407"/>
      <c r="BN33" s="407"/>
      <c r="BO33" s="407"/>
      <c r="BP33" s="407"/>
      <c r="BQ33" s="407"/>
      <c r="BR33" s="407"/>
      <c r="BS33" s="407"/>
      <c r="BT33" s="407"/>
      <c r="BU33" s="407"/>
      <c r="BV33" s="196"/>
      <c r="BW33" s="408" t="s">
        <v>190</v>
      </c>
      <c r="BX33" s="408"/>
      <c r="BY33" s="407" t="s">
        <v>192</v>
      </c>
      <c r="BZ33" s="407"/>
      <c r="CA33" s="407"/>
      <c r="CB33" s="407"/>
      <c r="CC33" s="407"/>
      <c r="CD33" s="407"/>
      <c r="CE33" s="407"/>
      <c r="CF33" s="407"/>
      <c r="CG33" s="407"/>
      <c r="CH33" s="407"/>
      <c r="CI33" s="407"/>
      <c r="CJ33" s="407"/>
      <c r="CK33" s="407"/>
      <c r="CL33" s="407"/>
      <c r="CM33" s="407"/>
      <c r="CN33" s="195"/>
      <c r="CO33" s="408" t="s">
        <v>188</v>
      </c>
      <c r="CP33" s="408"/>
      <c r="CQ33" s="407" t="s">
        <v>193</v>
      </c>
      <c r="CR33" s="407"/>
      <c r="CS33" s="407"/>
      <c r="CT33" s="407"/>
      <c r="CU33" s="407"/>
      <c r="CV33" s="407"/>
      <c r="CW33" s="407"/>
      <c r="CX33" s="407"/>
      <c r="CY33" s="407"/>
      <c r="CZ33" s="407"/>
      <c r="DA33" s="407"/>
      <c r="DB33" s="407"/>
      <c r="DC33" s="407"/>
      <c r="DD33" s="407"/>
      <c r="DE33" s="407"/>
      <c r="DF33" s="195"/>
      <c r="DG33" s="406" t="s">
        <v>194</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13</v>
      </c>
      <c r="BX34" s="404"/>
      <c r="BY34" s="403" t="str">
        <f>IF('各会計、関係団体の財政状況及び健全化判断比率'!B68="","",'各会計、関係団体の財政状況及び健全化判断比率'!B68)</f>
        <v>臼津広域連合</v>
      </c>
      <c r="BZ34" s="403"/>
      <c r="CA34" s="403"/>
      <c r="CB34" s="403"/>
      <c r="CC34" s="403"/>
      <c r="CD34" s="403"/>
      <c r="CE34" s="403"/>
      <c r="CF34" s="403"/>
      <c r="CG34" s="403"/>
      <c r="CH34" s="403"/>
      <c r="CI34" s="403"/>
      <c r="CJ34" s="403"/>
      <c r="CK34" s="403"/>
      <c r="CL34" s="403"/>
      <c r="CM34" s="403"/>
      <c r="CN34" s="193"/>
      <c r="CO34" s="404">
        <f>IF(CQ34="","",MAX(C34:D43,U34:V43,AM34:AN43,BE34:BF43,BW34:BX43)+1)</f>
        <v>18</v>
      </c>
      <c r="CP34" s="404"/>
      <c r="CQ34" s="403" t="str">
        <f>IF('各会計、関係団体の財政状況及び健全化判断比率'!BS7="","",'各会計、関係団体の財政状況及び健全化判断比率'!BS7)</f>
        <v>臼杵市環境保全型農林振興公社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7</v>
      </c>
      <c r="BF35" s="404"/>
      <c r="BG35" s="403" t="str">
        <f>IF('各会計、関係団体の財政状況及び健全化判断比率'!B33="","",'各会計、関係団体の財政状況及び健全化判断比率'!B33)</f>
        <v>公共下水道事業特別会計</v>
      </c>
      <c r="BH35" s="403"/>
      <c r="BI35" s="403"/>
      <c r="BJ35" s="403"/>
      <c r="BK35" s="403"/>
      <c r="BL35" s="403"/>
      <c r="BM35" s="403"/>
      <c r="BN35" s="403"/>
      <c r="BO35" s="403"/>
      <c r="BP35" s="403"/>
      <c r="BQ35" s="403"/>
      <c r="BR35" s="403"/>
      <c r="BS35" s="403"/>
      <c r="BT35" s="403"/>
      <c r="BU35" s="403"/>
      <c r="BV35" s="193"/>
      <c r="BW35" s="404">
        <f t="shared" ref="BW35:BW43" si="2">IF(BY35="","",BW34+1)</f>
        <v>14</v>
      </c>
      <c r="BX35" s="404"/>
      <c r="BY35" s="403" t="str">
        <f>IF('各会計、関係団体の財政状況及び健全化判断比率'!B69="","",'各会計、関係団体の財政状況及び健全化判断比率'!B69)</f>
        <v>大分県交通災害共済組合（交通災害共済事業会計）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8</v>
      </c>
      <c r="BF36" s="404"/>
      <c r="BG36" s="403" t="str">
        <f>IF('各会計、関係団体の財政状況及び健全化判断比率'!B34="","",'各会計、関係団体の財政状況及び健全化判断比率'!B34)</f>
        <v>特定環境保全公共下水道事業特別会計</v>
      </c>
      <c r="BH36" s="403"/>
      <c r="BI36" s="403"/>
      <c r="BJ36" s="403"/>
      <c r="BK36" s="403"/>
      <c r="BL36" s="403"/>
      <c r="BM36" s="403"/>
      <c r="BN36" s="403"/>
      <c r="BO36" s="403"/>
      <c r="BP36" s="403"/>
      <c r="BQ36" s="403"/>
      <c r="BR36" s="403"/>
      <c r="BS36" s="403"/>
      <c r="BT36" s="403"/>
      <c r="BU36" s="403"/>
      <c r="BV36" s="193"/>
      <c r="BW36" s="404">
        <f t="shared" si="2"/>
        <v>15</v>
      </c>
      <c r="BX36" s="404"/>
      <c r="BY36" s="403" t="str">
        <f>IF('各会計、関係団体の財政状況及び健全化判断比率'!B70="","",'各会計、関係団体の財政状況及び健全化判断比率'!B70)</f>
        <v>大分県市町村会館管理組合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f t="shared" si="1"/>
        <v>9</v>
      </c>
      <c r="BF37" s="404"/>
      <c r="BG37" s="403" t="str">
        <f>IF('各会計、関係団体の財政状況及び健全化判断比率'!B35="","",'各会計、関係団体の財政状況及び健全化判断比率'!B35)</f>
        <v>農業集落排水事業特別会計</v>
      </c>
      <c r="BH37" s="403"/>
      <c r="BI37" s="403"/>
      <c r="BJ37" s="403"/>
      <c r="BK37" s="403"/>
      <c r="BL37" s="403"/>
      <c r="BM37" s="403"/>
      <c r="BN37" s="403"/>
      <c r="BO37" s="403"/>
      <c r="BP37" s="403"/>
      <c r="BQ37" s="403"/>
      <c r="BR37" s="403"/>
      <c r="BS37" s="403"/>
      <c r="BT37" s="403"/>
      <c r="BU37" s="403"/>
      <c r="BV37" s="193"/>
      <c r="BW37" s="404">
        <f t="shared" si="2"/>
        <v>16</v>
      </c>
      <c r="BX37" s="404"/>
      <c r="BY37" s="403" t="str">
        <f>IF('各会計、関係団体の財政状況及び健全化判断比率'!B71="","",'各会計、関係団体の財政状況及び健全化判断比率'!B71)</f>
        <v>大分県後期高齢者医療広域連合（普通会計）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f t="shared" si="1"/>
        <v>10</v>
      </c>
      <c r="BF38" s="404"/>
      <c r="BG38" s="403" t="str">
        <f>IF('各会計、関係団体の財政状況及び健全化判断比率'!B36="","",'各会計、関係団体の財政状況及び健全化判断比率'!B36)</f>
        <v>漁業集落排水事業特別会計</v>
      </c>
      <c r="BH38" s="403"/>
      <c r="BI38" s="403"/>
      <c r="BJ38" s="403"/>
      <c r="BK38" s="403"/>
      <c r="BL38" s="403"/>
      <c r="BM38" s="403"/>
      <c r="BN38" s="403"/>
      <c r="BO38" s="403"/>
      <c r="BP38" s="403"/>
      <c r="BQ38" s="403"/>
      <c r="BR38" s="403"/>
      <c r="BS38" s="403"/>
      <c r="BT38" s="403"/>
      <c r="BU38" s="403"/>
      <c r="BV38" s="193"/>
      <c r="BW38" s="404">
        <f t="shared" si="2"/>
        <v>17</v>
      </c>
      <c r="BX38" s="404"/>
      <c r="BY38" s="403" t="str">
        <f>IF('各会計、関係団体の財政状況及び健全化判断比率'!B72="","",'各会計、関係団体の財政状況及び健全化判断比率'!B72)</f>
        <v>大分県後期高齢者医療広域連合（後期高齢者医療事業会計）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f t="shared" si="1"/>
        <v>11</v>
      </c>
      <c r="BF39" s="404"/>
      <c r="BG39" s="403" t="str">
        <f>IF('各会計、関係団体の財政状況及び健全化判断比率'!B37="","",'各会計、関係団体の財政状況及び健全化判断比率'!B37)</f>
        <v>浄化槽整備推進事業特別会計</v>
      </c>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f t="shared" si="1"/>
        <v>12</v>
      </c>
      <c r="BF40" s="404"/>
      <c r="BG40" s="403" t="str">
        <f>IF('各会計、関係団体の財政状況及び健全化判断比率'!B38="","",'各会計、関係団体の財政状況及び健全化判断比率'!B38)</f>
        <v>臼杵石仏特別会計</v>
      </c>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bfp/HlghPZ2D5ZvK1LttoAO7UwRf1ZjSlzChO7LzzttoTHdjv52hCkVlXodG5EjmSXdcYtWFsq7MCQoP8dqifQ==" saltValue="kp9buFYmLIay8pIpYethH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24" t="s">
        <v>572</v>
      </c>
      <c r="D34" s="1224"/>
      <c r="E34" s="1225"/>
      <c r="F34" s="32">
        <v>0.8</v>
      </c>
      <c r="G34" s="33">
        <v>1.1299999999999999</v>
      </c>
      <c r="H34" s="33">
        <v>1.2</v>
      </c>
      <c r="I34" s="33">
        <v>1.24</v>
      </c>
      <c r="J34" s="34">
        <v>3.14</v>
      </c>
      <c r="K34" s="22"/>
      <c r="L34" s="22"/>
      <c r="M34" s="22"/>
      <c r="N34" s="22"/>
      <c r="O34" s="22"/>
      <c r="P34" s="22"/>
    </row>
    <row r="35" spans="1:16" ht="39" customHeight="1" x14ac:dyDescent="0.15">
      <c r="A35" s="22"/>
      <c r="B35" s="35"/>
      <c r="C35" s="1218" t="s">
        <v>573</v>
      </c>
      <c r="D35" s="1219"/>
      <c r="E35" s="1220"/>
      <c r="F35" s="36">
        <v>3.1</v>
      </c>
      <c r="G35" s="37">
        <v>2.83</v>
      </c>
      <c r="H35" s="37">
        <v>3.06</v>
      </c>
      <c r="I35" s="37">
        <v>3.04</v>
      </c>
      <c r="J35" s="38">
        <v>3.13</v>
      </c>
      <c r="K35" s="22"/>
      <c r="L35" s="22"/>
      <c r="M35" s="22"/>
      <c r="N35" s="22"/>
      <c r="O35" s="22"/>
      <c r="P35" s="22"/>
    </row>
    <row r="36" spans="1:16" ht="39" customHeight="1" x14ac:dyDescent="0.15">
      <c r="A36" s="22"/>
      <c r="B36" s="35"/>
      <c r="C36" s="1218" t="s">
        <v>574</v>
      </c>
      <c r="D36" s="1219"/>
      <c r="E36" s="1220"/>
      <c r="F36" s="36">
        <v>1.96</v>
      </c>
      <c r="G36" s="37">
        <v>1.05</v>
      </c>
      <c r="H36" s="37">
        <v>1.0900000000000001</v>
      </c>
      <c r="I36" s="37">
        <v>1.53</v>
      </c>
      <c r="J36" s="38">
        <v>1.87</v>
      </c>
      <c r="K36" s="22"/>
      <c r="L36" s="22"/>
      <c r="M36" s="22"/>
      <c r="N36" s="22"/>
      <c r="O36" s="22"/>
      <c r="P36" s="22"/>
    </row>
    <row r="37" spans="1:16" ht="39" customHeight="1" x14ac:dyDescent="0.15">
      <c r="A37" s="22"/>
      <c r="B37" s="35"/>
      <c r="C37" s="1218" t="s">
        <v>575</v>
      </c>
      <c r="D37" s="1219"/>
      <c r="E37" s="1220"/>
      <c r="F37" s="36">
        <v>0.44</v>
      </c>
      <c r="G37" s="37">
        <v>0.66</v>
      </c>
      <c r="H37" s="37">
        <v>0.56999999999999995</v>
      </c>
      <c r="I37" s="37">
        <v>0.56999999999999995</v>
      </c>
      <c r="J37" s="38">
        <v>0.6</v>
      </c>
      <c r="K37" s="22"/>
      <c r="L37" s="22"/>
      <c r="M37" s="22"/>
      <c r="N37" s="22"/>
      <c r="O37" s="22"/>
      <c r="P37" s="22"/>
    </row>
    <row r="38" spans="1:16" ht="39" customHeight="1" x14ac:dyDescent="0.15">
      <c r="A38" s="22"/>
      <c r="B38" s="35"/>
      <c r="C38" s="1218" t="s">
        <v>576</v>
      </c>
      <c r="D38" s="1219"/>
      <c r="E38" s="1220"/>
      <c r="F38" s="36">
        <v>0.24</v>
      </c>
      <c r="G38" s="37">
        <v>0.1</v>
      </c>
      <c r="H38" s="37">
        <v>0.1</v>
      </c>
      <c r="I38" s="37">
        <v>0.08</v>
      </c>
      <c r="J38" s="38">
        <v>0.08</v>
      </c>
      <c r="K38" s="22"/>
      <c r="L38" s="22"/>
      <c r="M38" s="22"/>
      <c r="N38" s="22"/>
      <c r="O38" s="22"/>
      <c r="P38" s="22"/>
    </row>
    <row r="39" spans="1:16" ht="39" customHeight="1" x14ac:dyDescent="0.15">
      <c r="A39" s="22"/>
      <c r="B39" s="35"/>
      <c r="C39" s="1218" t="s">
        <v>577</v>
      </c>
      <c r="D39" s="1219"/>
      <c r="E39" s="1220"/>
      <c r="F39" s="36">
        <v>0.11</v>
      </c>
      <c r="G39" s="37">
        <v>0.08</v>
      </c>
      <c r="H39" s="37">
        <v>0.1</v>
      </c>
      <c r="I39" s="37">
        <v>0.09</v>
      </c>
      <c r="J39" s="38">
        <v>0.03</v>
      </c>
      <c r="K39" s="22"/>
      <c r="L39" s="22"/>
      <c r="M39" s="22"/>
      <c r="N39" s="22"/>
      <c r="O39" s="22"/>
      <c r="P39" s="22"/>
    </row>
    <row r="40" spans="1:16" ht="39" customHeight="1" x14ac:dyDescent="0.15">
      <c r="A40" s="22"/>
      <c r="B40" s="35"/>
      <c r="C40" s="1218" t="s">
        <v>578</v>
      </c>
      <c r="D40" s="1219"/>
      <c r="E40" s="1220"/>
      <c r="F40" s="36">
        <v>0.03</v>
      </c>
      <c r="G40" s="37">
        <v>0.03</v>
      </c>
      <c r="H40" s="37">
        <v>0.03</v>
      </c>
      <c r="I40" s="37">
        <v>0.02</v>
      </c>
      <c r="J40" s="38">
        <v>0.02</v>
      </c>
      <c r="K40" s="22"/>
      <c r="L40" s="22"/>
      <c r="M40" s="22"/>
      <c r="N40" s="22"/>
      <c r="O40" s="22"/>
      <c r="P40" s="22"/>
    </row>
    <row r="41" spans="1:16" ht="39" customHeight="1" x14ac:dyDescent="0.15">
      <c r="A41" s="22"/>
      <c r="B41" s="35"/>
      <c r="C41" s="1218" t="s">
        <v>579</v>
      </c>
      <c r="D41" s="1219"/>
      <c r="E41" s="1220"/>
      <c r="F41" s="36">
        <v>0</v>
      </c>
      <c r="G41" s="37">
        <v>0</v>
      </c>
      <c r="H41" s="37">
        <v>0.01</v>
      </c>
      <c r="I41" s="37">
        <v>0</v>
      </c>
      <c r="J41" s="38">
        <v>0.01</v>
      </c>
      <c r="K41" s="22"/>
      <c r="L41" s="22"/>
      <c r="M41" s="22"/>
      <c r="N41" s="22"/>
      <c r="O41" s="22"/>
      <c r="P41" s="22"/>
    </row>
    <row r="42" spans="1:16" ht="39" customHeight="1" x14ac:dyDescent="0.15">
      <c r="A42" s="22"/>
      <c r="B42" s="39"/>
      <c r="C42" s="1218" t="s">
        <v>580</v>
      </c>
      <c r="D42" s="1219"/>
      <c r="E42" s="1220"/>
      <c r="F42" s="36" t="s">
        <v>523</v>
      </c>
      <c r="G42" s="37" t="s">
        <v>523</v>
      </c>
      <c r="H42" s="37" t="s">
        <v>523</v>
      </c>
      <c r="I42" s="37" t="s">
        <v>523</v>
      </c>
      <c r="J42" s="38" t="s">
        <v>523</v>
      </c>
      <c r="K42" s="22"/>
      <c r="L42" s="22"/>
      <c r="M42" s="22"/>
      <c r="N42" s="22"/>
      <c r="O42" s="22"/>
      <c r="P42" s="22"/>
    </row>
    <row r="43" spans="1:16" ht="39" customHeight="1" thickBot="1" x14ac:dyDescent="0.2">
      <c r="A43" s="22"/>
      <c r="B43" s="40"/>
      <c r="C43" s="1221" t="s">
        <v>581</v>
      </c>
      <c r="D43" s="1222"/>
      <c r="E43" s="1223"/>
      <c r="F43" s="41">
        <v>0.15</v>
      </c>
      <c r="G43" s="42">
        <v>0.19</v>
      </c>
      <c r="H43" s="42">
        <v>0.02</v>
      </c>
      <c r="I43" s="42">
        <v>0.02</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holX30SAS6mALqxgwdIoQEmGsBqntgRvVy4eUdhDS0JDUHhAm8ZoGBpxQisNJbatlsvbv/802YOT/x2kwDGvg==" saltValue="65X4Wc1hNIzds24yaYmM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2885</v>
      </c>
      <c r="L45" s="60">
        <v>2939</v>
      </c>
      <c r="M45" s="60">
        <v>2911</v>
      </c>
      <c r="N45" s="60">
        <v>2811</v>
      </c>
      <c r="O45" s="61">
        <v>2960</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523</v>
      </c>
      <c r="L46" s="64" t="s">
        <v>523</v>
      </c>
      <c r="M46" s="64" t="s">
        <v>523</v>
      </c>
      <c r="N46" s="64" t="s">
        <v>523</v>
      </c>
      <c r="O46" s="65" t="s">
        <v>523</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523</v>
      </c>
      <c r="L47" s="64" t="s">
        <v>523</v>
      </c>
      <c r="M47" s="64" t="s">
        <v>523</v>
      </c>
      <c r="N47" s="64" t="s">
        <v>523</v>
      </c>
      <c r="O47" s="65" t="s">
        <v>523</v>
      </c>
      <c r="P47" s="48"/>
      <c r="Q47" s="48"/>
      <c r="R47" s="48"/>
      <c r="S47" s="48"/>
      <c r="T47" s="48"/>
      <c r="U47" s="48"/>
    </row>
    <row r="48" spans="1:21" ht="30.75" customHeight="1" x14ac:dyDescent="0.15">
      <c r="A48" s="48"/>
      <c r="B48" s="1236"/>
      <c r="C48" s="1237"/>
      <c r="D48" s="62"/>
      <c r="E48" s="1228" t="s">
        <v>15</v>
      </c>
      <c r="F48" s="1228"/>
      <c r="G48" s="1228"/>
      <c r="H48" s="1228"/>
      <c r="I48" s="1228"/>
      <c r="J48" s="1229"/>
      <c r="K48" s="63">
        <v>652</v>
      </c>
      <c r="L48" s="64">
        <v>661</v>
      </c>
      <c r="M48" s="64">
        <v>714</v>
      </c>
      <c r="N48" s="64">
        <v>678</v>
      </c>
      <c r="O48" s="65">
        <v>651</v>
      </c>
      <c r="P48" s="48"/>
      <c r="Q48" s="48"/>
      <c r="R48" s="48"/>
      <c r="S48" s="48"/>
      <c r="T48" s="48"/>
      <c r="U48" s="48"/>
    </row>
    <row r="49" spans="1:21" ht="30.75" customHeight="1" x14ac:dyDescent="0.15">
      <c r="A49" s="48"/>
      <c r="B49" s="1236"/>
      <c r="C49" s="1237"/>
      <c r="D49" s="62"/>
      <c r="E49" s="1228" t="s">
        <v>16</v>
      </c>
      <c r="F49" s="1228"/>
      <c r="G49" s="1228"/>
      <c r="H49" s="1228"/>
      <c r="I49" s="1228"/>
      <c r="J49" s="1229"/>
      <c r="K49" s="63" t="s">
        <v>523</v>
      </c>
      <c r="L49" s="64">
        <v>0</v>
      </c>
      <c r="M49" s="64">
        <v>0</v>
      </c>
      <c r="N49" s="64">
        <v>0</v>
      </c>
      <c r="O49" s="65">
        <v>5</v>
      </c>
      <c r="P49" s="48"/>
      <c r="Q49" s="48"/>
      <c r="R49" s="48"/>
      <c r="S49" s="48"/>
      <c r="T49" s="48"/>
      <c r="U49" s="48"/>
    </row>
    <row r="50" spans="1:21" ht="30.75" customHeight="1" x14ac:dyDescent="0.15">
      <c r="A50" s="48"/>
      <c r="B50" s="1236"/>
      <c r="C50" s="1237"/>
      <c r="D50" s="62"/>
      <c r="E50" s="1228" t="s">
        <v>17</v>
      </c>
      <c r="F50" s="1228"/>
      <c r="G50" s="1228"/>
      <c r="H50" s="1228"/>
      <c r="I50" s="1228"/>
      <c r="J50" s="1229"/>
      <c r="K50" s="63">
        <v>78</v>
      </c>
      <c r="L50" s="64">
        <v>78</v>
      </c>
      <c r="M50" s="64">
        <v>72</v>
      </c>
      <c r="N50" s="64">
        <v>79</v>
      </c>
      <c r="O50" s="65">
        <v>50</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523</v>
      </c>
      <c r="L51" s="64" t="s">
        <v>523</v>
      </c>
      <c r="M51" s="64" t="s">
        <v>523</v>
      </c>
      <c r="N51" s="64" t="s">
        <v>523</v>
      </c>
      <c r="O51" s="65" t="s">
        <v>523</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2473</v>
      </c>
      <c r="L52" s="64">
        <v>2630</v>
      </c>
      <c r="M52" s="64">
        <v>2648</v>
      </c>
      <c r="N52" s="64">
        <v>2556</v>
      </c>
      <c r="O52" s="65">
        <v>2655</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1142</v>
      </c>
      <c r="L53" s="69">
        <v>1048</v>
      </c>
      <c r="M53" s="69">
        <v>1049</v>
      </c>
      <c r="N53" s="69">
        <v>1012</v>
      </c>
      <c r="O53" s="70">
        <v>1011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MKLKLXKF0afFNzkppiJWayXD8pM4yD/YmZ0l35OkzwB8NYaYJaOf5Zpu3rZI1PFMf0fRmbYntHUAz+vid0jbpA==" saltValue="nedLQSnp2BLRAuUuIoq4E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566</v>
      </c>
      <c r="J40" s="79" t="s">
        <v>567</v>
      </c>
      <c r="K40" s="79" t="s">
        <v>568</v>
      </c>
      <c r="L40" s="79" t="s">
        <v>569</v>
      </c>
      <c r="M40" s="80" t="s">
        <v>570</v>
      </c>
    </row>
    <row r="41" spans="2:13" ht="27.75" customHeight="1" x14ac:dyDescent="0.15">
      <c r="B41" s="1254" t="s">
        <v>24</v>
      </c>
      <c r="C41" s="1255"/>
      <c r="D41" s="81"/>
      <c r="E41" s="1256" t="s">
        <v>25</v>
      </c>
      <c r="F41" s="1256"/>
      <c r="G41" s="1256"/>
      <c r="H41" s="1257"/>
      <c r="I41" s="82">
        <v>24636</v>
      </c>
      <c r="J41" s="83">
        <v>25127</v>
      </c>
      <c r="K41" s="83">
        <v>25424</v>
      </c>
      <c r="L41" s="83">
        <v>25746</v>
      </c>
      <c r="M41" s="84">
        <v>25708</v>
      </c>
    </row>
    <row r="42" spans="2:13" ht="27.75" customHeight="1" x14ac:dyDescent="0.15">
      <c r="B42" s="1244"/>
      <c r="C42" s="1245"/>
      <c r="D42" s="85"/>
      <c r="E42" s="1248" t="s">
        <v>26</v>
      </c>
      <c r="F42" s="1248"/>
      <c r="G42" s="1248"/>
      <c r="H42" s="1249"/>
      <c r="I42" s="86">
        <v>297</v>
      </c>
      <c r="J42" s="87">
        <v>255</v>
      </c>
      <c r="K42" s="87">
        <v>236</v>
      </c>
      <c r="L42" s="87">
        <v>199</v>
      </c>
      <c r="M42" s="88">
        <v>170</v>
      </c>
    </row>
    <row r="43" spans="2:13" ht="27.75" customHeight="1" x14ac:dyDescent="0.15">
      <c r="B43" s="1244"/>
      <c r="C43" s="1245"/>
      <c r="D43" s="85"/>
      <c r="E43" s="1248" t="s">
        <v>27</v>
      </c>
      <c r="F43" s="1248"/>
      <c r="G43" s="1248"/>
      <c r="H43" s="1249"/>
      <c r="I43" s="86">
        <v>9083</v>
      </c>
      <c r="J43" s="87">
        <v>8593</v>
      </c>
      <c r="K43" s="87">
        <v>8307</v>
      </c>
      <c r="L43" s="87">
        <v>7879</v>
      </c>
      <c r="M43" s="88">
        <v>7519</v>
      </c>
    </row>
    <row r="44" spans="2:13" ht="27.75" customHeight="1" x14ac:dyDescent="0.15">
      <c r="B44" s="1244"/>
      <c r="C44" s="1245"/>
      <c r="D44" s="85"/>
      <c r="E44" s="1248" t="s">
        <v>28</v>
      </c>
      <c r="F44" s="1248"/>
      <c r="G44" s="1248"/>
      <c r="H44" s="1249"/>
      <c r="I44" s="86">
        <v>62</v>
      </c>
      <c r="J44" s="87">
        <v>62</v>
      </c>
      <c r="K44" s="87">
        <v>62</v>
      </c>
      <c r="L44" s="87">
        <v>62</v>
      </c>
      <c r="M44" s="88">
        <v>57</v>
      </c>
    </row>
    <row r="45" spans="2:13" ht="27.75" customHeight="1" x14ac:dyDescent="0.15">
      <c r="B45" s="1244"/>
      <c r="C45" s="1245"/>
      <c r="D45" s="85"/>
      <c r="E45" s="1248" t="s">
        <v>29</v>
      </c>
      <c r="F45" s="1248"/>
      <c r="G45" s="1248"/>
      <c r="H45" s="1249"/>
      <c r="I45" s="86">
        <v>3216</v>
      </c>
      <c r="J45" s="87">
        <v>3211</v>
      </c>
      <c r="K45" s="87">
        <v>3196</v>
      </c>
      <c r="L45" s="87">
        <v>3021</v>
      </c>
      <c r="M45" s="88">
        <v>3025</v>
      </c>
    </row>
    <row r="46" spans="2:13" ht="27.75" customHeight="1" x14ac:dyDescent="0.15">
      <c r="B46" s="1244"/>
      <c r="C46" s="1245"/>
      <c r="D46" s="89"/>
      <c r="E46" s="1248" t="s">
        <v>30</v>
      </c>
      <c r="F46" s="1248"/>
      <c r="G46" s="1248"/>
      <c r="H46" s="1249"/>
      <c r="I46" s="86">
        <v>8</v>
      </c>
      <c r="J46" s="87">
        <v>3</v>
      </c>
      <c r="K46" s="87">
        <v>0</v>
      </c>
      <c r="L46" s="87">
        <v>2</v>
      </c>
      <c r="M46" s="88">
        <v>2</v>
      </c>
    </row>
    <row r="47" spans="2:13" ht="27.75" customHeight="1" x14ac:dyDescent="0.15">
      <c r="B47" s="1244"/>
      <c r="C47" s="1245"/>
      <c r="D47" s="90"/>
      <c r="E47" s="1258" t="s">
        <v>31</v>
      </c>
      <c r="F47" s="1259"/>
      <c r="G47" s="1259"/>
      <c r="H47" s="1260"/>
      <c r="I47" s="86" t="s">
        <v>523</v>
      </c>
      <c r="J47" s="87" t="s">
        <v>523</v>
      </c>
      <c r="K47" s="87" t="s">
        <v>523</v>
      </c>
      <c r="L47" s="87" t="s">
        <v>523</v>
      </c>
      <c r="M47" s="88" t="s">
        <v>523</v>
      </c>
    </row>
    <row r="48" spans="2:13" ht="27.75" customHeight="1" x14ac:dyDescent="0.15">
      <c r="B48" s="1244"/>
      <c r="C48" s="1245"/>
      <c r="D48" s="85"/>
      <c r="E48" s="1248" t="s">
        <v>32</v>
      </c>
      <c r="F48" s="1248"/>
      <c r="G48" s="1248"/>
      <c r="H48" s="1249"/>
      <c r="I48" s="86" t="s">
        <v>523</v>
      </c>
      <c r="J48" s="87" t="s">
        <v>523</v>
      </c>
      <c r="K48" s="87" t="s">
        <v>523</v>
      </c>
      <c r="L48" s="87" t="s">
        <v>523</v>
      </c>
      <c r="M48" s="88" t="s">
        <v>523</v>
      </c>
    </row>
    <row r="49" spans="2:13" ht="27.75" customHeight="1" x14ac:dyDescent="0.15">
      <c r="B49" s="1246"/>
      <c r="C49" s="1247"/>
      <c r="D49" s="85"/>
      <c r="E49" s="1248" t="s">
        <v>33</v>
      </c>
      <c r="F49" s="1248"/>
      <c r="G49" s="1248"/>
      <c r="H49" s="1249"/>
      <c r="I49" s="86" t="s">
        <v>523</v>
      </c>
      <c r="J49" s="87" t="s">
        <v>523</v>
      </c>
      <c r="K49" s="87" t="s">
        <v>523</v>
      </c>
      <c r="L49" s="87" t="s">
        <v>523</v>
      </c>
      <c r="M49" s="88" t="s">
        <v>523</v>
      </c>
    </row>
    <row r="50" spans="2:13" ht="27.75" customHeight="1" x14ac:dyDescent="0.15">
      <c r="B50" s="1242" t="s">
        <v>34</v>
      </c>
      <c r="C50" s="1243"/>
      <c r="D50" s="91"/>
      <c r="E50" s="1248" t="s">
        <v>35</v>
      </c>
      <c r="F50" s="1248"/>
      <c r="G50" s="1248"/>
      <c r="H50" s="1249"/>
      <c r="I50" s="86">
        <v>8278</v>
      </c>
      <c r="J50" s="87">
        <v>8870</v>
      </c>
      <c r="K50" s="87">
        <v>9510</v>
      </c>
      <c r="L50" s="87">
        <v>9542</v>
      </c>
      <c r="M50" s="88">
        <v>9427</v>
      </c>
    </row>
    <row r="51" spans="2:13" ht="27.75" customHeight="1" x14ac:dyDescent="0.15">
      <c r="B51" s="1244"/>
      <c r="C51" s="1245"/>
      <c r="D51" s="85"/>
      <c r="E51" s="1248" t="s">
        <v>36</v>
      </c>
      <c r="F51" s="1248"/>
      <c r="G51" s="1248"/>
      <c r="H51" s="1249"/>
      <c r="I51" s="86">
        <v>2505</v>
      </c>
      <c r="J51" s="87">
        <v>2377</v>
      </c>
      <c r="K51" s="87">
        <v>2082</v>
      </c>
      <c r="L51" s="87">
        <v>1929</v>
      </c>
      <c r="M51" s="88">
        <v>2163</v>
      </c>
    </row>
    <row r="52" spans="2:13" ht="27.75" customHeight="1" x14ac:dyDescent="0.15">
      <c r="B52" s="1246"/>
      <c r="C52" s="1247"/>
      <c r="D52" s="85"/>
      <c r="E52" s="1248" t="s">
        <v>37</v>
      </c>
      <c r="F52" s="1248"/>
      <c r="G52" s="1248"/>
      <c r="H52" s="1249"/>
      <c r="I52" s="86">
        <v>23506</v>
      </c>
      <c r="J52" s="87">
        <v>23953</v>
      </c>
      <c r="K52" s="87">
        <v>24301</v>
      </c>
      <c r="L52" s="87">
        <v>24372</v>
      </c>
      <c r="M52" s="88">
        <v>24351</v>
      </c>
    </row>
    <row r="53" spans="2:13" ht="27.75" customHeight="1" thickBot="1" x14ac:dyDescent="0.2">
      <c r="B53" s="1250" t="s">
        <v>38</v>
      </c>
      <c r="C53" s="1251"/>
      <c r="D53" s="92"/>
      <c r="E53" s="1252" t="s">
        <v>39</v>
      </c>
      <c r="F53" s="1252"/>
      <c r="G53" s="1252"/>
      <c r="H53" s="1253"/>
      <c r="I53" s="93">
        <v>3013</v>
      </c>
      <c r="J53" s="94">
        <v>2050</v>
      </c>
      <c r="K53" s="94">
        <v>1333</v>
      </c>
      <c r="L53" s="94">
        <v>1065</v>
      </c>
      <c r="M53" s="95">
        <v>538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ql4C8Dd4gW3mzD5Urpzk4Hrb1sKtcKHDxXe4tMZyzjjpjrVpzAXUPzMqqgihUt+m/CA5JIBhUlNjX4Iq/AZOg==" saltValue="f+7x6GqPKiOJ+culFnRXS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568</v>
      </c>
      <c r="G54" s="104" t="s">
        <v>569</v>
      </c>
      <c r="H54" s="105" t="s">
        <v>570</v>
      </c>
    </row>
    <row r="55" spans="2:8" ht="52.5" customHeight="1" x14ac:dyDescent="0.15">
      <c r="B55" s="106"/>
      <c r="C55" s="1269" t="s">
        <v>42</v>
      </c>
      <c r="D55" s="1269"/>
      <c r="E55" s="1270"/>
      <c r="F55" s="107">
        <v>3402</v>
      </c>
      <c r="G55" s="107">
        <v>3412</v>
      </c>
      <c r="H55" s="108">
        <v>3034</v>
      </c>
    </row>
    <row r="56" spans="2:8" ht="52.5" customHeight="1" x14ac:dyDescent="0.15">
      <c r="B56" s="109"/>
      <c r="C56" s="1271" t="s">
        <v>43</v>
      </c>
      <c r="D56" s="1271"/>
      <c r="E56" s="1272"/>
      <c r="F56" s="110">
        <v>707</v>
      </c>
      <c r="G56" s="110">
        <v>697</v>
      </c>
      <c r="H56" s="111">
        <v>702</v>
      </c>
    </row>
    <row r="57" spans="2:8" ht="53.25" customHeight="1" x14ac:dyDescent="0.15">
      <c r="B57" s="109"/>
      <c r="C57" s="1273" t="s">
        <v>44</v>
      </c>
      <c r="D57" s="1273"/>
      <c r="E57" s="1274"/>
      <c r="F57" s="112">
        <v>4450</v>
      </c>
      <c r="G57" s="112">
        <v>4321</v>
      </c>
      <c r="H57" s="113">
        <v>4363</v>
      </c>
    </row>
    <row r="58" spans="2:8" ht="45.75" customHeight="1" x14ac:dyDescent="0.15">
      <c r="B58" s="114"/>
      <c r="C58" s="1261" t="s">
        <v>608</v>
      </c>
      <c r="D58" s="1262"/>
      <c r="E58" s="1263"/>
      <c r="F58" s="115">
        <v>1133</v>
      </c>
      <c r="G58" s="115">
        <v>1063</v>
      </c>
      <c r="H58" s="116">
        <v>942</v>
      </c>
    </row>
    <row r="59" spans="2:8" ht="45.75" customHeight="1" x14ac:dyDescent="0.15">
      <c r="B59" s="114"/>
      <c r="C59" s="1261" t="s">
        <v>609</v>
      </c>
      <c r="D59" s="1262"/>
      <c r="E59" s="1263"/>
      <c r="F59" s="115">
        <v>300</v>
      </c>
      <c r="G59" s="115">
        <v>601</v>
      </c>
      <c r="H59" s="116">
        <v>905</v>
      </c>
    </row>
    <row r="60" spans="2:8" ht="45.75" customHeight="1" x14ac:dyDescent="0.15">
      <c r="B60" s="114"/>
      <c r="C60" s="1261" t="s">
        <v>610</v>
      </c>
      <c r="D60" s="1262"/>
      <c r="E60" s="1263"/>
      <c r="F60" s="115">
        <v>805</v>
      </c>
      <c r="G60" s="115">
        <v>609</v>
      </c>
      <c r="H60" s="116">
        <v>613</v>
      </c>
    </row>
    <row r="61" spans="2:8" ht="45.75" customHeight="1" x14ac:dyDescent="0.15">
      <c r="B61" s="114"/>
      <c r="C61" s="1261" t="s">
        <v>611</v>
      </c>
      <c r="D61" s="1262"/>
      <c r="E61" s="1263"/>
      <c r="F61" s="115">
        <v>518</v>
      </c>
      <c r="G61" s="115">
        <v>471</v>
      </c>
      <c r="H61" s="116">
        <v>474</v>
      </c>
    </row>
    <row r="62" spans="2:8" ht="45.75" customHeight="1" thickBot="1" x14ac:dyDescent="0.2">
      <c r="B62" s="117"/>
      <c r="C62" s="1264" t="s">
        <v>612</v>
      </c>
      <c r="D62" s="1265"/>
      <c r="E62" s="1266"/>
      <c r="F62" s="118">
        <v>633</v>
      </c>
      <c r="G62" s="118">
        <v>555</v>
      </c>
      <c r="H62" s="119">
        <v>469</v>
      </c>
    </row>
    <row r="63" spans="2:8" ht="52.5" customHeight="1" thickBot="1" x14ac:dyDescent="0.2">
      <c r="B63" s="120"/>
      <c r="C63" s="1267" t="s">
        <v>45</v>
      </c>
      <c r="D63" s="1267"/>
      <c r="E63" s="1268"/>
      <c r="F63" s="121">
        <v>8559</v>
      </c>
      <c r="G63" s="121">
        <v>8430</v>
      </c>
      <c r="H63" s="122">
        <v>8098</v>
      </c>
    </row>
    <row r="64" spans="2:8" ht="15" customHeight="1" x14ac:dyDescent="0.15"/>
    <row r="65" ht="0" hidden="1" customHeight="1" x14ac:dyDescent="0.15"/>
    <row r="66" ht="0" hidden="1" customHeight="1" x14ac:dyDescent="0.15"/>
  </sheetData>
  <sheetProtection algorithmName="SHA-512" hashValue="dGEwo6T5OMhbGC/g/pCtxt5fPeIlir2Qjqee5LEtSVdU7h2j3i67mctzJwbtZlmzo0I0CY8J1rrRBdTPzFIBdA==" saltValue="wv5Ay7Lo9tE6wAz8bDGd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election activeCell="AN43" sqref="AN43:DC47"/>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613</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613</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614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615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616</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617</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566</v>
      </c>
      <c r="BQ50" s="1280"/>
      <c r="BR50" s="1280"/>
      <c r="BS50" s="1280"/>
      <c r="BT50" s="1280"/>
      <c r="BU50" s="1280"/>
      <c r="BV50" s="1280"/>
      <c r="BW50" s="1280"/>
      <c r="BX50" s="1280" t="s">
        <v>567</v>
      </c>
      <c r="BY50" s="1280"/>
      <c r="BZ50" s="1280"/>
      <c r="CA50" s="1280"/>
      <c r="CB50" s="1280"/>
      <c r="CC50" s="1280"/>
      <c r="CD50" s="1280"/>
      <c r="CE50" s="1280"/>
      <c r="CF50" s="1280" t="s">
        <v>568</v>
      </c>
      <c r="CG50" s="1280"/>
      <c r="CH50" s="1280"/>
      <c r="CI50" s="1280"/>
      <c r="CJ50" s="1280"/>
      <c r="CK50" s="1280"/>
      <c r="CL50" s="1280"/>
      <c r="CM50" s="1280"/>
      <c r="CN50" s="1280" t="s">
        <v>569</v>
      </c>
      <c r="CO50" s="1280"/>
      <c r="CP50" s="1280"/>
      <c r="CQ50" s="1280"/>
      <c r="CR50" s="1280"/>
      <c r="CS50" s="1280"/>
      <c r="CT50" s="1280"/>
      <c r="CU50" s="1280"/>
      <c r="CV50" s="1280" t="s">
        <v>570</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618</v>
      </c>
      <c r="AO51" s="1278"/>
      <c r="AP51" s="1278"/>
      <c r="AQ51" s="1278"/>
      <c r="AR51" s="1278"/>
      <c r="AS51" s="1278"/>
      <c r="AT51" s="1278"/>
      <c r="AU51" s="1278"/>
      <c r="AV51" s="1278"/>
      <c r="AW51" s="1278"/>
      <c r="AX51" s="1278"/>
      <c r="AY51" s="1278"/>
      <c r="AZ51" s="1278"/>
      <c r="BA51" s="1278"/>
      <c r="BB51" s="1278" t="s">
        <v>619</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13.9</v>
      </c>
      <c r="CG51" s="1275"/>
      <c r="CH51" s="1275"/>
      <c r="CI51" s="1275"/>
      <c r="CJ51" s="1275"/>
      <c r="CK51" s="1275"/>
      <c r="CL51" s="1275"/>
      <c r="CM51" s="1275"/>
      <c r="CN51" s="1275">
        <v>11.3</v>
      </c>
      <c r="CO51" s="1275"/>
      <c r="CP51" s="1275"/>
      <c r="CQ51" s="1275"/>
      <c r="CR51" s="1275"/>
      <c r="CS51" s="1275"/>
      <c r="CT51" s="1275"/>
      <c r="CU51" s="1275"/>
      <c r="CV51" s="1275">
        <v>5.7</v>
      </c>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620</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60</v>
      </c>
      <c r="CG53" s="1275"/>
      <c r="CH53" s="1275"/>
      <c r="CI53" s="1275"/>
      <c r="CJ53" s="1275"/>
      <c r="CK53" s="1275"/>
      <c r="CL53" s="1275"/>
      <c r="CM53" s="1275"/>
      <c r="CN53" s="1275">
        <v>61</v>
      </c>
      <c r="CO53" s="1275"/>
      <c r="CP53" s="1275"/>
      <c r="CQ53" s="1275"/>
      <c r="CR53" s="1275"/>
      <c r="CS53" s="1275"/>
      <c r="CT53" s="1275"/>
      <c r="CU53" s="1275"/>
      <c r="CV53" s="1275">
        <v>62</v>
      </c>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621</v>
      </c>
      <c r="AO55" s="1280"/>
      <c r="AP55" s="1280"/>
      <c r="AQ55" s="1280"/>
      <c r="AR55" s="1280"/>
      <c r="AS55" s="1280"/>
      <c r="AT55" s="1280"/>
      <c r="AU55" s="1280"/>
      <c r="AV55" s="1280"/>
      <c r="AW55" s="1280"/>
      <c r="AX55" s="1280"/>
      <c r="AY55" s="1280"/>
      <c r="AZ55" s="1280"/>
      <c r="BA55" s="1280"/>
      <c r="BB55" s="1278" t="s">
        <v>619</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58.5</v>
      </c>
      <c r="CG55" s="1275"/>
      <c r="CH55" s="1275"/>
      <c r="CI55" s="1275"/>
      <c r="CJ55" s="1275"/>
      <c r="CK55" s="1275"/>
      <c r="CL55" s="1275"/>
      <c r="CM55" s="1275"/>
      <c r="CN55" s="1275">
        <v>52.3</v>
      </c>
      <c r="CO55" s="1275"/>
      <c r="CP55" s="1275"/>
      <c r="CQ55" s="1275"/>
      <c r="CR55" s="1275"/>
      <c r="CS55" s="1275"/>
      <c r="CT55" s="1275"/>
      <c r="CU55" s="1275"/>
      <c r="CV55" s="1275">
        <v>55.4</v>
      </c>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620</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52.9</v>
      </c>
      <c r="CG57" s="1275"/>
      <c r="CH57" s="1275"/>
      <c r="CI57" s="1275"/>
      <c r="CJ57" s="1275"/>
      <c r="CK57" s="1275"/>
      <c r="CL57" s="1275"/>
      <c r="CM57" s="1275"/>
      <c r="CN57" s="1275">
        <v>57.1</v>
      </c>
      <c r="CO57" s="1275"/>
      <c r="CP57" s="1275"/>
      <c r="CQ57" s="1275"/>
      <c r="CR57" s="1275"/>
      <c r="CS57" s="1275"/>
      <c r="CT57" s="1275"/>
      <c r="CU57" s="1275"/>
      <c r="CV57" s="1275">
        <v>55.2</v>
      </c>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622</v>
      </c>
    </row>
    <row r="64" spans="1:109" x14ac:dyDescent="0.15">
      <c r="B64" s="374"/>
      <c r="G64" s="381"/>
      <c r="I64" s="394"/>
      <c r="J64" s="394"/>
      <c r="K64" s="394"/>
      <c r="L64" s="394"/>
      <c r="M64" s="394"/>
      <c r="N64" s="395"/>
      <c r="AM64" s="381"/>
      <c r="AN64" s="381" t="s">
        <v>615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623</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617</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566</v>
      </c>
      <c r="BQ72" s="1280"/>
      <c r="BR72" s="1280"/>
      <c r="BS72" s="1280"/>
      <c r="BT72" s="1280"/>
      <c r="BU72" s="1280"/>
      <c r="BV72" s="1280"/>
      <c r="BW72" s="1280"/>
      <c r="BX72" s="1280" t="s">
        <v>567</v>
      </c>
      <c r="BY72" s="1280"/>
      <c r="BZ72" s="1280"/>
      <c r="CA72" s="1280"/>
      <c r="CB72" s="1280"/>
      <c r="CC72" s="1280"/>
      <c r="CD72" s="1280"/>
      <c r="CE72" s="1280"/>
      <c r="CF72" s="1280" t="s">
        <v>568</v>
      </c>
      <c r="CG72" s="1280"/>
      <c r="CH72" s="1280"/>
      <c r="CI72" s="1280"/>
      <c r="CJ72" s="1280"/>
      <c r="CK72" s="1280"/>
      <c r="CL72" s="1280"/>
      <c r="CM72" s="1280"/>
      <c r="CN72" s="1280" t="s">
        <v>569</v>
      </c>
      <c r="CO72" s="1280"/>
      <c r="CP72" s="1280"/>
      <c r="CQ72" s="1280"/>
      <c r="CR72" s="1280"/>
      <c r="CS72" s="1280"/>
      <c r="CT72" s="1280"/>
      <c r="CU72" s="1280"/>
      <c r="CV72" s="1280" t="s">
        <v>570</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618</v>
      </c>
      <c r="AO73" s="1278"/>
      <c r="AP73" s="1278"/>
      <c r="AQ73" s="1278"/>
      <c r="AR73" s="1278"/>
      <c r="AS73" s="1278"/>
      <c r="AT73" s="1278"/>
      <c r="AU73" s="1278"/>
      <c r="AV73" s="1278"/>
      <c r="AW73" s="1278"/>
      <c r="AX73" s="1278"/>
      <c r="AY73" s="1278"/>
      <c r="AZ73" s="1278"/>
      <c r="BA73" s="1278"/>
      <c r="BB73" s="1278" t="s">
        <v>619</v>
      </c>
      <c r="BC73" s="1278"/>
      <c r="BD73" s="1278"/>
      <c r="BE73" s="1278"/>
      <c r="BF73" s="1278"/>
      <c r="BG73" s="1278"/>
      <c r="BH73" s="1278"/>
      <c r="BI73" s="1278"/>
      <c r="BJ73" s="1278"/>
      <c r="BK73" s="1278"/>
      <c r="BL73" s="1278"/>
      <c r="BM73" s="1278"/>
      <c r="BN73" s="1278"/>
      <c r="BO73" s="1278"/>
      <c r="BP73" s="1275">
        <v>31.2</v>
      </c>
      <c r="BQ73" s="1275"/>
      <c r="BR73" s="1275"/>
      <c r="BS73" s="1275"/>
      <c r="BT73" s="1275"/>
      <c r="BU73" s="1275"/>
      <c r="BV73" s="1275"/>
      <c r="BW73" s="1275"/>
      <c r="BX73" s="1275">
        <v>21.6</v>
      </c>
      <c r="BY73" s="1275"/>
      <c r="BZ73" s="1275"/>
      <c r="CA73" s="1275"/>
      <c r="CB73" s="1275"/>
      <c r="CC73" s="1275"/>
      <c r="CD73" s="1275"/>
      <c r="CE73" s="1275"/>
      <c r="CF73" s="1275">
        <v>13.9</v>
      </c>
      <c r="CG73" s="1275"/>
      <c r="CH73" s="1275"/>
      <c r="CI73" s="1275"/>
      <c r="CJ73" s="1275"/>
      <c r="CK73" s="1275"/>
      <c r="CL73" s="1275"/>
      <c r="CM73" s="1275"/>
      <c r="CN73" s="1275">
        <v>11.3</v>
      </c>
      <c r="CO73" s="1275"/>
      <c r="CP73" s="1275"/>
      <c r="CQ73" s="1275"/>
      <c r="CR73" s="1275"/>
      <c r="CS73" s="1275"/>
      <c r="CT73" s="1275"/>
      <c r="CU73" s="1275"/>
      <c r="CV73" s="1275">
        <v>5.7</v>
      </c>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624</v>
      </c>
      <c r="BC75" s="1278"/>
      <c r="BD75" s="1278"/>
      <c r="BE75" s="1278"/>
      <c r="BF75" s="1278"/>
      <c r="BG75" s="1278"/>
      <c r="BH75" s="1278"/>
      <c r="BI75" s="1278"/>
      <c r="BJ75" s="1278"/>
      <c r="BK75" s="1278"/>
      <c r="BL75" s="1278"/>
      <c r="BM75" s="1278"/>
      <c r="BN75" s="1278"/>
      <c r="BO75" s="1278"/>
      <c r="BP75" s="1275">
        <v>12.5</v>
      </c>
      <c r="BQ75" s="1275"/>
      <c r="BR75" s="1275"/>
      <c r="BS75" s="1275"/>
      <c r="BT75" s="1275"/>
      <c r="BU75" s="1275"/>
      <c r="BV75" s="1275"/>
      <c r="BW75" s="1275"/>
      <c r="BX75" s="1275">
        <v>11.8</v>
      </c>
      <c r="BY75" s="1275"/>
      <c r="BZ75" s="1275"/>
      <c r="CA75" s="1275"/>
      <c r="CB75" s="1275"/>
      <c r="CC75" s="1275"/>
      <c r="CD75" s="1275"/>
      <c r="CE75" s="1275"/>
      <c r="CF75" s="1275">
        <v>11.2</v>
      </c>
      <c r="CG75" s="1275"/>
      <c r="CH75" s="1275"/>
      <c r="CI75" s="1275"/>
      <c r="CJ75" s="1275"/>
      <c r="CK75" s="1275"/>
      <c r="CL75" s="1275"/>
      <c r="CM75" s="1275"/>
      <c r="CN75" s="1275">
        <v>10.9</v>
      </c>
      <c r="CO75" s="1275"/>
      <c r="CP75" s="1275"/>
      <c r="CQ75" s="1275"/>
      <c r="CR75" s="1275"/>
      <c r="CS75" s="1275"/>
      <c r="CT75" s="1275"/>
      <c r="CU75" s="1275"/>
      <c r="CV75" s="1275">
        <v>10.8</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621</v>
      </c>
      <c r="AO77" s="1280"/>
      <c r="AP77" s="1280"/>
      <c r="AQ77" s="1280"/>
      <c r="AR77" s="1280"/>
      <c r="AS77" s="1280"/>
      <c r="AT77" s="1280"/>
      <c r="AU77" s="1280"/>
      <c r="AV77" s="1280"/>
      <c r="AW77" s="1280"/>
      <c r="AX77" s="1280"/>
      <c r="AY77" s="1280"/>
      <c r="AZ77" s="1280"/>
      <c r="BA77" s="1280"/>
      <c r="BB77" s="1278" t="s">
        <v>619</v>
      </c>
      <c r="BC77" s="1278"/>
      <c r="BD77" s="1278"/>
      <c r="BE77" s="1278"/>
      <c r="BF77" s="1278"/>
      <c r="BG77" s="1278"/>
      <c r="BH77" s="1278"/>
      <c r="BI77" s="1278"/>
      <c r="BJ77" s="1278"/>
      <c r="BK77" s="1278"/>
      <c r="BL77" s="1278"/>
      <c r="BM77" s="1278"/>
      <c r="BN77" s="1278"/>
      <c r="BO77" s="1278"/>
      <c r="BP77" s="1275">
        <v>65.3</v>
      </c>
      <c r="BQ77" s="1275"/>
      <c r="BR77" s="1275"/>
      <c r="BS77" s="1275"/>
      <c r="BT77" s="1275"/>
      <c r="BU77" s="1275"/>
      <c r="BV77" s="1275"/>
      <c r="BW77" s="1275"/>
      <c r="BX77" s="1275">
        <v>60.8</v>
      </c>
      <c r="BY77" s="1275"/>
      <c r="BZ77" s="1275"/>
      <c r="CA77" s="1275"/>
      <c r="CB77" s="1275"/>
      <c r="CC77" s="1275"/>
      <c r="CD77" s="1275"/>
      <c r="CE77" s="1275"/>
      <c r="CF77" s="1275">
        <v>58.5</v>
      </c>
      <c r="CG77" s="1275"/>
      <c r="CH77" s="1275"/>
      <c r="CI77" s="1275"/>
      <c r="CJ77" s="1275"/>
      <c r="CK77" s="1275"/>
      <c r="CL77" s="1275"/>
      <c r="CM77" s="1275"/>
      <c r="CN77" s="1275">
        <v>52.3</v>
      </c>
      <c r="CO77" s="1275"/>
      <c r="CP77" s="1275"/>
      <c r="CQ77" s="1275"/>
      <c r="CR77" s="1275"/>
      <c r="CS77" s="1275"/>
      <c r="CT77" s="1275"/>
      <c r="CU77" s="1275"/>
      <c r="CV77" s="1275">
        <v>55.4</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624</v>
      </c>
      <c r="BC79" s="1278"/>
      <c r="BD79" s="1278"/>
      <c r="BE79" s="1278"/>
      <c r="BF79" s="1278"/>
      <c r="BG79" s="1278"/>
      <c r="BH79" s="1278"/>
      <c r="BI79" s="1278"/>
      <c r="BJ79" s="1278"/>
      <c r="BK79" s="1278"/>
      <c r="BL79" s="1278"/>
      <c r="BM79" s="1278"/>
      <c r="BN79" s="1278"/>
      <c r="BO79" s="1278"/>
      <c r="BP79" s="1275">
        <v>12</v>
      </c>
      <c r="BQ79" s="1275"/>
      <c r="BR79" s="1275"/>
      <c r="BS79" s="1275"/>
      <c r="BT79" s="1275"/>
      <c r="BU79" s="1275"/>
      <c r="BV79" s="1275"/>
      <c r="BW79" s="1275"/>
      <c r="BX79" s="1275">
        <v>11.1</v>
      </c>
      <c r="BY79" s="1275"/>
      <c r="BZ79" s="1275"/>
      <c r="CA79" s="1275"/>
      <c r="CB79" s="1275"/>
      <c r="CC79" s="1275"/>
      <c r="CD79" s="1275"/>
      <c r="CE79" s="1275"/>
      <c r="CF79" s="1275">
        <v>10.7</v>
      </c>
      <c r="CG79" s="1275"/>
      <c r="CH79" s="1275"/>
      <c r="CI79" s="1275"/>
      <c r="CJ79" s="1275"/>
      <c r="CK79" s="1275"/>
      <c r="CL79" s="1275"/>
      <c r="CM79" s="1275"/>
      <c r="CN79" s="1275">
        <v>10</v>
      </c>
      <c r="CO79" s="1275"/>
      <c r="CP79" s="1275"/>
      <c r="CQ79" s="1275"/>
      <c r="CR79" s="1275"/>
      <c r="CS79" s="1275"/>
      <c r="CT79" s="1275"/>
      <c r="CU79" s="1275"/>
      <c r="CV79" s="1275">
        <v>9.6999999999999993</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66rvtcT11JsS7S/onHgSnaAuhLb9KszBbkZiOmUr+VAiKJOmqg4INcqa1Fhx0Fn5Aik/mnbrc5zBg171gqzOw==" saltValue="fi0AN8GyHO+LRdBqt5CWb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election activeCell="AN43" sqref="AN43:DC47"/>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625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r5WvH9pD9IVpQGBJK3zlBv3GYH5JLOhHR9/Ba/2G8tob7yswRl4UPgfgIzG/uc9+P4vOABt8/khmYT2TtuMgg==" saltValue="QXpjWy5eAsLmZYpxhNipK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election activeCell="AN43" sqref="AN43:DC47"/>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625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4YVWGlT/VLx3o06oHoqq/PUw4N9VwZv2IEw6hnU0PQ8afZwaAdalJLUhpzjaQxOV/LE18b89/L8ZW887mmBA==" saltValue="jC+Od98maB1xKdlWYpbGc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563</v>
      </c>
      <c r="G2" s="136"/>
      <c r="H2" s="137"/>
    </row>
    <row r="3" spans="1:8" x14ac:dyDescent="0.15">
      <c r="A3" s="133" t="s">
        <v>556</v>
      </c>
      <c r="B3" s="138"/>
      <c r="C3" s="139"/>
      <c r="D3" s="140">
        <v>86916</v>
      </c>
      <c r="E3" s="141"/>
      <c r="F3" s="142">
        <v>90961</v>
      </c>
      <c r="G3" s="143"/>
      <c r="H3" s="144"/>
    </row>
    <row r="4" spans="1:8" x14ac:dyDescent="0.15">
      <c r="A4" s="145"/>
      <c r="B4" s="146"/>
      <c r="C4" s="147"/>
      <c r="D4" s="148">
        <v>46895</v>
      </c>
      <c r="E4" s="149"/>
      <c r="F4" s="150">
        <v>37720</v>
      </c>
      <c r="G4" s="151"/>
      <c r="H4" s="152"/>
    </row>
    <row r="5" spans="1:8" x14ac:dyDescent="0.15">
      <c r="A5" s="133" t="s">
        <v>558</v>
      </c>
      <c r="B5" s="138"/>
      <c r="C5" s="139"/>
      <c r="D5" s="140">
        <v>88408</v>
      </c>
      <c r="E5" s="141"/>
      <c r="F5" s="142">
        <v>106614</v>
      </c>
      <c r="G5" s="143"/>
      <c r="H5" s="144"/>
    </row>
    <row r="6" spans="1:8" x14ac:dyDescent="0.15">
      <c r="A6" s="145"/>
      <c r="B6" s="146"/>
      <c r="C6" s="147"/>
      <c r="D6" s="148">
        <v>60251</v>
      </c>
      <c r="E6" s="149"/>
      <c r="F6" s="150">
        <v>45545</v>
      </c>
      <c r="G6" s="151"/>
      <c r="H6" s="152"/>
    </row>
    <row r="7" spans="1:8" x14ac:dyDescent="0.15">
      <c r="A7" s="133" t="s">
        <v>559</v>
      </c>
      <c r="B7" s="138"/>
      <c r="C7" s="139"/>
      <c r="D7" s="140">
        <v>98641</v>
      </c>
      <c r="E7" s="141"/>
      <c r="F7" s="142">
        <v>85459</v>
      </c>
      <c r="G7" s="143"/>
      <c r="H7" s="144"/>
    </row>
    <row r="8" spans="1:8" x14ac:dyDescent="0.15">
      <c r="A8" s="145"/>
      <c r="B8" s="146"/>
      <c r="C8" s="147"/>
      <c r="D8" s="148">
        <v>59588</v>
      </c>
      <c r="E8" s="149"/>
      <c r="F8" s="150">
        <v>44378</v>
      </c>
      <c r="G8" s="151"/>
      <c r="H8" s="152"/>
    </row>
    <row r="9" spans="1:8" x14ac:dyDescent="0.15">
      <c r="A9" s="133" t="s">
        <v>560</v>
      </c>
      <c r="B9" s="138"/>
      <c r="C9" s="139"/>
      <c r="D9" s="140">
        <v>95900</v>
      </c>
      <c r="E9" s="141"/>
      <c r="F9" s="142">
        <v>65876</v>
      </c>
      <c r="G9" s="143"/>
      <c r="H9" s="144"/>
    </row>
    <row r="10" spans="1:8" x14ac:dyDescent="0.15">
      <c r="A10" s="145"/>
      <c r="B10" s="146"/>
      <c r="C10" s="147"/>
      <c r="D10" s="148">
        <v>64573</v>
      </c>
      <c r="E10" s="149"/>
      <c r="F10" s="150">
        <v>36484</v>
      </c>
      <c r="G10" s="151"/>
      <c r="H10" s="152"/>
    </row>
    <row r="11" spans="1:8" x14ac:dyDescent="0.15">
      <c r="A11" s="133" t="s">
        <v>561</v>
      </c>
      <c r="B11" s="138"/>
      <c r="C11" s="139"/>
      <c r="D11" s="140">
        <v>85070</v>
      </c>
      <c r="E11" s="141"/>
      <c r="F11" s="142">
        <v>68468</v>
      </c>
      <c r="G11" s="143"/>
      <c r="H11" s="144"/>
    </row>
    <row r="12" spans="1:8" x14ac:dyDescent="0.15">
      <c r="A12" s="145"/>
      <c r="B12" s="146"/>
      <c r="C12" s="153"/>
      <c r="D12" s="148">
        <v>49989</v>
      </c>
      <c r="E12" s="149"/>
      <c r="F12" s="150">
        <v>34140</v>
      </c>
      <c r="G12" s="151"/>
      <c r="H12" s="152"/>
    </row>
    <row r="13" spans="1:8" x14ac:dyDescent="0.15">
      <c r="A13" s="133"/>
      <c r="B13" s="138"/>
      <c r="C13" s="154"/>
      <c r="D13" s="155">
        <v>90987</v>
      </c>
      <c r="E13" s="156"/>
      <c r="F13" s="157">
        <v>83476</v>
      </c>
      <c r="G13" s="158"/>
      <c r="H13" s="144"/>
    </row>
    <row r="14" spans="1:8" x14ac:dyDescent="0.15">
      <c r="A14" s="145"/>
      <c r="B14" s="146"/>
      <c r="C14" s="147"/>
      <c r="D14" s="148">
        <v>56259</v>
      </c>
      <c r="E14" s="149"/>
      <c r="F14" s="150">
        <v>39653</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3.19</v>
      </c>
      <c r="C19" s="159">
        <f>ROUND(VALUE(SUBSTITUTE(実質収支比率等に係る経年分析!G$48,"▲","-")),2)</f>
        <v>3.01</v>
      </c>
      <c r="D19" s="159">
        <f>ROUND(VALUE(SUBSTITUTE(実質収支比率等に係る経年分析!H$48,"▲","-")),2)</f>
        <v>3.07</v>
      </c>
      <c r="E19" s="159">
        <f>ROUND(VALUE(SUBSTITUTE(実質収支比率等に係る経年分析!I$48,"▲","-")),2)</f>
        <v>3.05</v>
      </c>
      <c r="F19" s="159">
        <f>ROUND(VALUE(SUBSTITUTE(実質収支比率等に係る経年分析!J$48,"▲","-")),2)</f>
        <v>3.14</v>
      </c>
    </row>
    <row r="20" spans="1:11" x14ac:dyDescent="0.15">
      <c r="A20" s="159" t="s">
        <v>49</v>
      </c>
      <c r="B20" s="159">
        <f>ROUND(VALUE(SUBSTITUTE(実質収支比率等に係る経年分析!F$47,"▲","-")),2)</f>
        <v>25.53</v>
      </c>
      <c r="C20" s="159">
        <f>ROUND(VALUE(SUBSTITUTE(実質収支比率等に係る経年分析!G$47,"▲","-")),2)</f>
        <v>27.21</v>
      </c>
      <c r="D20" s="159">
        <f>ROUND(VALUE(SUBSTITUTE(実質収支比率等に係る経年分析!H$47,"▲","-")),2)</f>
        <v>28.45</v>
      </c>
      <c r="E20" s="159">
        <f>ROUND(VALUE(SUBSTITUTE(実質収支比率等に係る経年分析!I$47,"▲","-")),2)</f>
        <v>29.07</v>
      </c>
      <c r="F20" s="159">
        <f>ROUND(VALUE(SUBSTITUTE(実質収支比率等に係る経年分析!J$47,"▲","-")),2)</f>
        <v>25.89</v>
      </c>
    </row>
    <row r="21" spans="1:11" x14ac:dyDescent="0.15">
      <c r="A21" s="159" t="s">
        <v>50</v>
      </c>
      <c r="B21" s="159">
        <f>IF(ISNUMBER(VALUE(SUBSTITUTE(実質収支比率等に係る経年分析!F$49,"▲","-"))),ROUND(VALUE(SUBSTITUTE(実質収支比率等に係る経年分析!F$49,"▲","-")),2),NA())</f>
        <v>2.6</v>
      </c>
      <c r="C21" s="159">
        <f>IF(ISNUMBER(VALUE(SUBSTITUTE(実質収支比率等に係る経年分析!G$49,"▲","-"))),ROUND(VALUE(SUBSTITUTE(実質収支比率等に係る経年分析!G$49,"▲","-")),2),NA())</f>
        <v>1.41</v>
      </c>
      <c r="D21" s="159">
        <f>IF(ISNUMBER(VALUE(SUBSTITUTE(実質収支比率等に係る経年分析!H$49,"▲","-"))),ROUND(VALUE(SUBSTITUTE(実質収支比率等に係る経年分析!H$49,"▲","-")),2),NA())</f>
        <v>1.64</v>
      </c>
      <c r="E21" s="159">
        <f>IF(ISNUMBER(VALUE(SUBSTITUTE(実質収支比率等に係る経年分析!I$49,"▲","-"))),ROUND(VALUE(SUBSTITUTE(実質収支比率等に係る経年分析!I$49,"▲","-")),2),NA())</f>
        <v>0.12</v>
      </c>
      <c r="F21" s="159">
        <f>IF(ISNUMBER(VALUE(SUBSTITUTE(実質収支比率等に係る経年分析!J$49,"▲","-"))),ROUND(VALUE(SUBSTITUTE(実質収支比率等に係る経年分析!J$49,"▲","-")),2),NA())</f>
        <v>-3.14</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0.15</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0.19</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x14ac:dyDescent="0.15">
      <c r="A30" s="160" t="str">
        <f>IF(連結実質赤字比率に係る赤字・黒字の構成分析!C$40="",NA(),連結実質赤字比率に係る赤字・黒字の構成分析!C$40)</f>
        <v>特定環境保全公共下水道事業特別会計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x14ac:dyDescent="0.15">
      <c r="A31" s="160" t="str">
        <f>IF(連結実質赤字比率に係る赤字・黒字の構成分析!C$39="",NA(),連結実質赤字比率に係る赤字・黒字の構成分析!C$39)</f>
        <v>臼杵石仏特別会計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0.09</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0.03</v>
      </c>
    </row>
    <row r="32" spans="1:11" x14ac:dyDescent="0.15">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0.08</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0.56999999999999995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0.56999999999999995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0.6</v>
      </c>
    </row>
    <row r="34" spans="1:16" x14ac:dyDescent="0.15">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1.96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1.05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1.0900000000000001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1.53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1.87</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2.83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3.06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3.04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3.13</v>
      </c>
    </row>
    <row r="36" spans="1:16" x14ac:dyDescent="0.15">
      <c r="A36" s="160" t="str">
        <f>IF(連結実質赤字比率に係る赤字・黒字の構成分析!C$34="",NA(),連結実質赤字比率に係る赤字・黒字の構成分析!C$34)</f>
        <v>国民健康保険特別会計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1.1299999999999999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3.14</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2473</v>
      </c>
      <c r="E42" s="161"/>
      <c r="F42" s="161"/>
      <c r="G42" s="161">
        <f>'実質公債費比率（分子）の構造'!L$52</f>
        <v>2630</v>
      </c>
      <c r="H42" s="161"/>
      <c r="I42" s="161"/>
      <c r="J42" s="161">
        <f>'実質公債費比率（分子）の構造'!M$52</f>
        <v>2648</v>
      </c>
      <c r="K42" s="161"/>
      <c r="L42" s="161"/>
      <c r="M42" s="161">
        <f>'実質公債費比率（分子）の構造'!N$52</f>
        <v>2556</v>
      </c>
      <c r="N42" s="161"/>
      <c r="O42" s="161"/>
      <c r="P42" s="161">
        <f>'実質公債費比率（分子）の構造'!O$52</f>
        <v>2655</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78</v>
      </c>
      <c r="C44" s="161"/>
      <c r="D44" s="161"/>
      <c r="E44" s="161">
        <f>'実質公債費比率（分子）の構造'!L$50</f>
        <v>78</v>
      </c>
      <c r="F44" s="161"/>
      <c r="G44" s="161"/>
      <c r="H44" s="161">
        <f>'実質公債費比率（分子）の構造'!M$50</f>
        <v>72</v>
      </c>
      <c r="I44" s="161"/>
      <c r="J44" s="161"/>
      <c r="K44" s="161">
        <f>'実質公債費比率（分子）の構造'!N$50</f>
        <v>79</v>
      </c>
      <c r="L44" s="161"/>
      <c r="M44" s="161"/>
      <c r="N44" s="161">
        <f>'実質公債費比率（分子）の構造'!O$50</f>
        <v>50</v>
      </c>
      <c r="O44" s="161"/>
      <c r="P44" s="161"/>
    </row>
    <row r="45" spans="1:16" x14ac:dyDescent="0.15">
      <c r="A45" s="161" t="s">
        <v>60</v>
      </c>
      <c r="B45" s="161" t="str">
        <f>'実質公債費比率（分子）の構造'!K$49</f>
        <v>-</v>
      </c>
      <c r="C45" s="161"/>
      <c r="D45" s="161"/>
      <c r="E45" s="161">
        <f>'実質公債費比率（分子）の構造'!L$49</f>
        <v>0</v>
      </c>
      <c r="F45" s="161"/>
      <c r="G45" s="161"/>
      <c r="H45" s="161">
        <f>'実質公債費比率（分子）の構造'!M$49</f>
        <v>0</v>
      </c>
      <c r="I45" s="161"/>
      <c r="J45" s="161"/>
      <c r="K45" s="161">
        <f>'実質公債費比率（分子）の構造'!N$49</f>
        <v>0</v>
      </c>
      <c r="L45" s="161"/>
      <c r="M45" s="161"/>
      <c r="N45" s="161">
        <f>'実質公債費比率（分子）の構造'!O$49</f>
        <v>5</v>
      </c>
      <c r="O45" s="161"/>
      <c r="P45" s="161"/>
    </row>
    <row r="46" spans="1:16" x14ac:dyDescent="0.15">
      <c r="A46" s="161" t="s">
        <v>61</v>
      </c>
      <c r="B46" s="161">
        <f>'実質公債費比率（分子）の構造'!K$48</f>
        <v>652</v>
      </c>
      <c r="C46" s="161"/>
      <c r="D46" s="161"/>
      <c r="E46" s="161">
        <f>'実質公債費比率（分子）の構造'!L$48</f>
        <v>661</v>
      </c>
      <c r="F46" s="161"/>
      <c r="G46" s="161"/>
      <c r="H46" s="161">
        <f>'実質公債費比率（分子）の構造'!M$48</f>
        <v>714</v>
      </c>
      <c r="I46" s="161"/>
      <c r="J46" s="161"/>
      <c r="K46" s="161">
        <f>'実質公債費比率（分子）の構造'!N$48</f>
        <v>678</v>
      </c>
      <c r="L46" s="161"/>
      <c r="M46" s="161"/>
      <c r="N46" s="161">
        <f>'実質公債費比率（分子）の構造'!O$48</f>
        <v>651</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2885</v>
      </c>
      <c r="C49" s="161"/>
      <c r="D49" s="161"/>
      <c r="E49" s="161">
        <f>'実質公債費比率（分子）の構造'!L$45</f>
        <v>2939</v>
      </c>
      <c r="F49" s="161"/>
      <c r="G49" s="161"/>
      <c r="H49" s="161">
        <f>'実質公債費比率（分子）の構造'!M$45</f>
        <v>2911</v>
      </c>
      <c r="I49" s="161"/>
      <c r="J49" s="161"/>
      <c r="K49" s="161">
        <f>'実質公債費比率（分子）の構造'!N$45</f>
        <v>2811</v>
      </c>
      <c r="L49" s="161"/>
      <c r="M49" s="161"/>
      <c r="N49" s="161">
        <f>'実質公債費比率（分子）の構造'!O$45</f>
        <v>2960</v>
      </c>
      <c r="O49" s="161"/>
      <c r="P49" s="161"/>
    </row>
    <row r="50" spans="1:16" x14ac:dyDescent="0.15">
      <c r="A50" s="161" t="s">
        <v>65</v>
      </c>
      <c r="B50" s="161" t="e">
        <f>NA()</f>
        <v>#N/A</v>
      </c>
      <c r="C50" s="161">
        <f>IF(ISNUMBER('実質公債費比率（分子）の構造'!K$53),'実質公債費比率（分子）の構造'!K$53,NA())</f>
        <v>1142</v>
      </c>
      <c r="D50" s="161" t="e">
        <f>NA()</f>
        <v>#N/A</v>
      </c>
      <c r="E50" s="161" t="e">
        <f>NA()</f>
        <v>#N/A</v>
      </c>
      <c r="F50" s="161">
        <f>IF(ISNUMBER('実質公債費比率（分子）の構造'!L$53),'実質公債費比率（分子）の構造'!L$53,NA())</f>
        <v>1048</v>
      </c>
      <c r="G50" s="161" t="e">
        <f>NA()</f>
        <v>#N/A</v>
      </c>
      <c r="H50" s="161" t="e">
        <f>NA()</f>
        <v>#N/A</v>
      </c>
      <c r="I50" s="161">
        <f>IF(ISNUMBER('実質公債費比率（分子）の構造'!M$53),'実質公債費比率（分子）の構造'!M$53,NA())</f>
        <v>1049</v>
      </c>
      <c r="J50" s="161" t="e">
        <f>NA()</f>
        <v>#N/A</v>
      </c>
      <c r="K50" s="161" t="e">
        <f>NA()</f>
        <v>#N/A</v>
      </c>
      <c r="L50" s="161">
        <f>IF(ISNUMBER('実質公債費比率（分子）の構造'!N$53),'実質公債費比率（分子）の構造'!N$53,NA())</f>
        <v>1012</v>
      </c>
      <c r="M50" s="161" t="e">
        <f>NA()</f>
        <v>#N/A</v>
      </c>
      <c r="N50" s="161" t="e">
        <f>NA()</f>
        <v>#N/A</v>
      </c>
      <c r="O50" s="161">
        <f>IF(ISNUMBER('実質公債費比率（分子）の構造'!O$53),'実質公債費比率（分子）の構造'!O$53,NA())</f>
        <v>1011</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23506</v>
      </c>
      <c r="E56" s="160"/>
      <c r="F56" s="160"/>
      <c r="G56" s="160">
        <f>'将来負担比率（分子）の構造'!J$52</f>
        <v>23953</v>
      </c>
      <c r="H56" s="160"/>
      <c r="I56" s="160"/>
      <c r="J56" s="160">
        <f>'将来負担比率（分子）の構造'!K$52</f>
        <v>24301</v>
      </c>
      <c r="K56" s="160"/>
      <c r="L56" s="160"/>
      <c r="M56" s="160">
        <f>'将来負担比率（分子）の構造'!L$52</f>
        <v>24372</v>
      </c>
      <c r="N56" s="160"/>
      <c r="O56" s="160"/>
      <c r="P56" s="160">
        <f>'将来負担比率（分子）の構造'!M$52</f>
        <v>24351</v>
      </c>
    </row>
    <row r="57" spans="1:16" x14ac:dyDescent="0.15">
      <c r="A57" s="160" t="s">
        <v>36</v>
      </c>
      <c r="B57" s="160"/>
      <c r="C57" s="160"/>
      <c r="D57" s="160">
        <f>'将来負担比率（分子）の構造'!I$51</f>
        <v>2505</v>
      </c>
      <c r="E57" s="160"/>
      <c r="F57" s="160"/>
      <c r="G57" s="160">
        <f>'将来負担比率（分子）の構造'!J$51</f>
        <v>2377</v>
      </c>
      <c r="H57" s="160"/>
      <c r="I57" s="160"/>
      <c r="J57" s="160">
        <f>'将来負担比率（分子）の構造'!K$51</f>
        <v>2082</v>
      </c>
      <c r="K57" s="160"/>
      <c r="L57" s="160"/>
      <c r="M57" s="160">
        <f>'将来負担比率（分子）の構造'!L$51</f>
        <v>1929</v>
      </c>
      <c r="N57" s="160"/>
      <c r="O57" s="160"/>
      <c r="P57" s="160">
        <f>'将来負担比率（分子）の構造'!M$51</f>
        <v>2163</v>
      </c>
    </row>
    <row r="58" spans="1:16" x14ac:dyDescent="0.15">
      <c r="A58" s="160" t="s">
        <v>35</v>
      </c>
      <c r="B58" s="160"/>
      <c r="C58" s="160"/>
      <c r="D58" s="160">
        <f>'将来負担比率（分子）の構造'!I$50</f>
        <v>8278</v>
      </c>
      <c r="E58" s="160"/>
      <c r="F58" s="160"/>
      <c r="G58" s="160">
        <f>'将来負担比率（分子）の構造'!J$50</f>
        <v>8870</v>
      </c>
      <c r="H58" s="160"/>
      <c r="I58" s="160"/>
      <c r="J58" s="160">
        <f>'将来負担比率（分子）の構造'!K$50</f>
        <v>9510</v>
      </c>
      <c r="K58" s="160"/>
      <c r="L58" s="160"/>
      <c r="M58" s="160">
        <f>'将来負担比率（分子）の構造'!L$50</f>
        <v>9542</v>
      </c>
      <c r="N58" s="160"/>
      <c r="O58" s="160"/>
      <c r="P58" s="160">
        <f>'将来負担比率（分子）の構造'!M$50</f>
        <v>9427</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8</v>
      </c>
      <c r="C61" s="160"/>
      <c r="D61" s="160"/>
      <c r="E61" s="160">
        <f>'将来負担比率（分子）の構造'!J$46</f>
        <v>3</v>
      </c>
      <c r="F61" s="160"/>
      <c r="G61" s="160"/>
      <c r="H61" s="160">
        <f>'将来負担比率（分子）の構造'!K$46</f>
        <v>0</v>
      </c>
      <c r="I61" s="160"/>
      <c r="J61" s="160"/>
      <c r="K61" s="160">
        <f>'将来負担比率（分子）の構造'!L$46</f>
        <v>2</v>
      </c>
      <c r="L61" s="160"/>
      <c r="M61" s="160"/>
      <c r="N61" s="160">
        <f>'将来負担比率（分子）の構造'!M$46</f>
        <v>2</v>
      </c>
      <c r="O61" s="160"/>
      <c r="P61" s="160"/>
    </row>
    <row r="62" spans="1:16" x14ac:dyDescent="0.15">
      <c r="A62" s="160" t="s">
        <v>29</v>
      </c>
      <c r="B62" s="160">
        <f>'将来負担比率（分子）の構造'!I$45</f>
        <v>3216</v>
      </c>
      <c r="C62" s="160"/>
      <c r="D62" s="160"/>
      <c r="E62" s="160">
        <f>'将来負担比率（分子）の構造'!J$45</f>
        <v>3211</v>
      </c>
      <c r="F62" s="160"/>
      <c r="G62" s="160"/>
      <c r="H62" s="160">
        <f>'将来負担比率（分子）の構造'!K$45</f>
        <v>3196</v>
      </c>
      <c r="I62" s="160"/>
      <c r="J62" s="160"/>
      <c r="K62" s="160">
        <f>'将来負担比率（分子）の構造'!L$45</f>
        <v>3021</v>
      </c>
      <c r="L62" s="160"/>
      <c r="M62" s="160"/>
      <c r="N62" s="160">
        <f>'将来負担比率（分子）の構造'!M$45</f>
        <v>3025</v>
      </c>
      <c r="O62" s="160"/>
      <c r="P62" s="160"/>
    </row>
    <row r="63" spans="1:16" x14ac:dyDescent="0.15">
      <c r="A63" s="160" t="s">
        <v>28</v>
      </c>
      <c r="B63" s="160">
        <f>'将来負担比率（分子）の構造'!I$44</f>
        <v>62</v>
      </c>
      <c r="C63" s="160"/>
      <c r="D63" s="160"/>
      <c r="E63" s="160">
        <f>'将来負担比率（分子）の構造'!J$44</f>
        <v>62</v>
      </c>
      <c r="F63" s="160"/>
      <c r="G63" s="160"/>
      <c r="H63" s="160">
        <f>'将来負担比率（分子）の構造'!K$44</f>
        <v>62</v>
      </c>
      <c r="I63" s="160"/>
      <c r="J63" s="160"/>
      <c r="K63" s="160">
        <f>'将来負担比率（分子）の構造'!L$44</f>
        <v>62</v>
      </c>
      <c r="L63" s="160"/>
      <c r="M63" s="160"/>
      <c r="N63" s="160">
        <f>'将来負担比率（分子）の構造'!M$44</f>
        <v>57</v>
      </c>
      <c r="O63" s="160"/>
      <c r="P63" s="160"/>
    </row>
    <row r="64" spans="1:16" x14ac:dyDescent="0.15">
      <c r="A64" s="160" t="s">
        <v>27</v>
      </c>
      <c r="B64" s="160">
        <f>'将来負担比率（分子）の構造'!I$43</f>
        <v>9083</v>
      </c>
      <c r="C64" s="160"/>
      <c r="D64" s="160"/>
      <c r="E64" s="160">
        <f>'将来負担比率（分子）の構造'!J$43</f>
        <v>8593</v>
      </c>
      <c r="F64" s="160"/>
      <c r="G64" s="160"/>
      <c r="H64" s="160">
        <f>'将来負担比率（分子）の構造'!K$43</f>
        <v>8307</v>
      </c>
      <c r="I64" s="160"/>
      <c r="J64" s="160"/>
      <c r="K64" s="160">
        <f>'将来負担比率（分子）の構造'!L$43</f>
        <v>7879</v>
      </c>
      <c r="L64" s="160"/>
      <c r="M64" s="160"/>
      <c r="N64" s="160">
        <f>'将来負担比率（分子）の構造'!M$43</f>
        <v>7519</v>
      </c>
      <c r="O64" s="160"/>
      <c r="P64" s="160"/>
    </row>
    <row r="65" spans="1:16" x14ac:dyDescent="0.15">
      <c r="A65" s="160" t="s">
        <v>26</v>
      </c>
      <c r="B65" s="160">
        <f>'将来負担比率（分子）の構造'!I$42</f>
        <v>297</v>
      </c>
      <c r="C65" s="160"/>
      <c r="D65" s="160"/>
      <c r="E65" s="160">
        <f>'将来負担比率（分子）の構造'!J$42</f>
        <v>255</v>
      </c>
      <c r="F65" s="160"/>
      <c r="G65" s="160"/>
      <c r="H65" s="160">
        <f>'将来負担比率（分子）の構造'!K$42</f>
        <v>236</v>
      </c>
      <c r="I65" s="160"/>
      <c r="J65" s="160"/>
      <c r="K65" s="160">
        <f>'将来負担比率（分子）の構造'!L$42</f>
        <v>199</v>
      </c>
      <c r="L65" s="160"/>
      <c r="M65" s="160"/>
      <c r="N65" s="160">
        <f>'将来負担比率（分子）の構造'!M$42</f>
        <v>170</v>
      </c>
      <c r="O65" s="160"/>
      <c r="P65" s="160"/>
    </row>
    <row r="66" spans="1:16" x14ac:dyDescent="0.15">
      <c r="A66" s="160" t="s">
        <v>25</v>
      </c>
      <c r="B66" s="160">
        <f>'将来負担比率（分子）の構造'!I$41</f>
        <v>24636</v>
      </c>
      <c r="C66" s="160"/>
      <c r="D66" s="160"/>
      <c r="E66" s="160">
        <f>'将来負担比率（分子）の構造'!J$41</f>
        <v>25127</v>
      </c>
      <c r="F66" s="160"/>
      <c r="G66" s="160"/>
      <c r="H66" s="160">
        <f>'将来負担比率（分子）の構造'!K$41</f>
        <v>25424</v>
      </c>
      <c r="I66" s="160"/>
      <c r="J66" s="160"/>
      <c r="K66" s="160">
        <f>'将来負担比率（分子）の構造'!L$41</f>
        <v>25746</v>
      </c>
      <c r="L66" s="160"/>
      <c r="M66" s="160"/>
      <c r="N66" s="160">
        <f>'将来負担比率（分子）の構造'!M$41</f>
        <v>25708</v>
      </c>
      <c r="O66" s="160"/>
      <c r="P66" s="160"/>
    </row>
    <row r="67" spans="1:16" x14ac:dyDescent="0.15">
      <c r="A67" s="160" t="s">
        <v>69</v>
      </c>
      <c r="B67" s="160" t="e">
        <f>NA()</f>
        <v>#N/A</v>
      </c>
      <c r="C67" s="160">
        <f>IF(ISNUMBER('将来負担比率（分子）の構造'!I$53), IF('将来負担比率（分子）の構造'!I$53 &lt; 0, 0, '将来負担比率（分子）の構造'!I$53), NA())</f>
        <v>3013</v>
      </c>
      <c r="D67" s="160" t="e">
        <f>NA()</f>
        <v>#N/A</v>
      </c>
      <c r="E67" s="160" t="e">
        <f>NA()</f>
        <v>#N/A</v>
      </c>
      <c r="F67" s="160">
        <f>IF(ISNUMBER('将来負担比率（分子）の構造'!J$53), IF('将来負担比率（分子）の構造'!J$53 &lt; 0, 0, '将来負担比率（分子）の構造'!J$53), NA())</f>
        <v>2050</v>
      </c>
      <c r="G67" s="160" t="e">
        <f>NA()</f>
        <v>#N/A</v>
      </c>
      <c r="H67" s="160" t="e">
        <f>NA()</f>
        <v>#N/A</v>
      </c>
      <c r="I67" s="160">
        <f>IF(ISNUMBER('将来負担比率（分子）の構造'!K$53), IF('将来負担比率（分子）の構造'!K$53 &lt; 0, 0, '将来負担比率（分子）の構造'!K$53), NA())</f>
        <v>1333</v>
      </c>
      <c r="J67" s="160" t="e">
        <f>NA()</f>
        <v>#N/A</v>
      </c>
      <c r="K67" s="160" t="e">
        <f>NA()</f>
        <v>#N/A</v>
      </c>
      <c r="L67" s="160">
        <f>IF(ISNUMBER('将来負担比率（分子）の構造'!L$53), IF('将来負担比率（分子）の構造'!L$53 &lt; 0, 0, '将来負担比率（分子）の構造'!L$53), NA())</f>
        <v>1065</v>
      </c>
      <c r="M67" s="160" t="e">
        <f>NA()</f>
        <v>#N/A</v>
      </c>
      <c r="N67" s="160" t="e">
        <f>NA()</f>
        <v>#N/A</v>
      </c>
      <c r="O67" s="160">
        <f>IF(ISNUMBER('将来負担比率（分子）の構造'!M$53), IF('将来負担比率（分子）の構造'!M$53 &lt; 0, 0, '将来負担比率（分子）の構造'!M$53), NA())</f>
        <v>538</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3402</v>
      </c>
      <c r="C72" s="164">
        <f>基金残高に係る経年分析!G55</f>
        <v>3412</v>
      </c>
      <c r="D72" s="164">
        <f>基金残高に係る経年分析!H55</f>
        <v>3034</v>
      </c>
    </row>
    <row r="73" spans="1:16" x14ac:dyDescent="0.15">
      <c r="A73" s="163" t="s">
        <v>72</v>
      </c>
      <c r="B73" s="164">
        <f>基金残高に係る経年分析!F56</f>
        <v>707</v>
      </c>
      <c r="C73" s="164">
        <f>基金残高に係る経年分析!G56</f>
        <v>697</v>
      </c>
      <c r="D73" s="164">
        <f>基金残高に係る経年分析!H56</f>
        <v>702</v>
      </c>
    </row>
    <row r="74" spans="1:16" x14ac:dyDescent="0.15">
      <c r="A74" s="163" t="s">
        <v>73</v>
      </c>
      <c r="B74" s="164">
        <f>基金残高に係る経年分析!F57</f>
        <v>4450</v>
      </c>
      <c r="C74" s="164">
        <f>基金残高に係る経年分析!G57</f>
        <v>4321</v>
      </c>
      <c r="D74" s="164">
        <f>基金残高に係る経年分析!H57</f>
        <v>4363</v>
      </c>
    </row>
  </sheetData>
  <sheetProtection algorithmName="SHA-512" hashValue="NmFoN5i9zFEYx06WQd1SgLXLhb1tIGSrjXRgKtgGNjRkuWq6kJ1nHdb8zD/vg9cg9Iu7GGYE30EDuunOuSAe8A==" saltValue="fTgw8bfx/AHzfJWcAwkW0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204</v>
      </c>
      <c r="DI1" s="774"/>
      <c r="DJ1" s="774"/>
      <c r="DK1" s="774"/>
      <c r="DL1" s="774"/>
      <c r="DM1" s="774"/>
      <c r="DN1" s="775"/>
      <c r="DO1" s="205"/>
      <c r="DP1" s="773" t="s">
        <v>205</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210</v>
      </c>
      <c r="S4" s="716"/>
      <c r="T4" s="716"/>
      <c r="U4" s="716"/>
      <c r="V4" s="716"/>
      <c r="W4" s="716"/>
      <c r="X4" s="716"/>
      <c r="Y4" s="717"/>
      <c r="Z4" s="715" t="s">
        <v>211</v>
      </c>
      <c r="AA4" s="716"/>
      <c r="AB4" s="716"/>
      <c r="AC4" s="717"/>
      <c r="AD4" s="715" t="s">
        <v>212</v>
      </c>
      <c r="AE4" s="716"/>
      <c r="AF4" s="716"/>
      <c r="AG4" s="716"/>
      <c r="AH4" s="716"/>
      <c r="AI4" s="716"/>
      <c r="AJ4" s="716"/>
      <c r="AK4" s="717"/>
      <c r="AL4" s="715" t="s">
        <v>211</v>
      </c>
      <c r="AM4" s="716"/>
      <c r="AN4" s="716"/>
      <c r="AO4" s="717"/>
      <c r="AP4" s="776" t="s">
        <v>213</v>
      </c>
      <c r="AQ4" s="776"/>
      <c r="AR4" s="776"/>
      <c r="AS4" s="776"/>
      <c r="AT4" s="776"/>
      <c r="AU4" s="776"/>
      <c r="AV4" s="776"/>
      <c r="AW4" s="776"/>
      <c r="AX4" s="776"/>
      <c r="AY4" s="776"/>
      <c r="AZ4" s="776"/>
      <c r="BA4" s="776"/>
      <c r="BB4" s="776"/>
      <c r="BC4" s="776"/>
      <c r="BD4" s="776"/>
      <c r="BE4" s="776"/>
      <c r="BF4" s="776"/>
      <c r="BG4" s="776" t="s">
        <v>214</v>
      </c>
      <c r="BH4" s="776"/>
      <c r="BI4" s="776"/>
      <c r="BJ4" s="776"/>
      <c r="BK4" s="776"/>
      <c r="BL4" s="776"/>
      <c r="BM4" s="776"/>
      <c r="BN4" s="776"/>
      <c r="BO4" s="776" t="s">
        <v>211</v>
      </c>
      <c r="BP4" s="776"/>
      <c r="BQ4" s="776"/>
      <c r="BR4" s="776"/>
      <c r="BS4" s="776" t="s">
        <v>215</v>
      </c>
      <c r="BT4" s="776"/>
      <c r="BU4" s="776"/>
      <c r="BV4" s="776"/>
      <c r="BW4" s="776"/>
      <c r="BX4" s="776"/>
      <c r="BY4" s="776"/>
      <c r="BZ4" s="776"/>
      <c r="CA4" s="776"/>
      <c r="CB4" s="776"/>
      <c r="CD4" s="758" t="s">
        <v>216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217</v>
      </c>
      <c r="C5" s="741"/>
      <c r="D5" s="741"/>
      <c r="E5" s="741"/>
      <c r="F5" s="741"/>
      <c r="G5" s="741"/>
      <c r="H5" s="741"/>
      <c r="I5" s="741"/>
      <c r="J5" s="741"/>
      <c r="K5" s="741"/>
      <c r="L5" s="741"/>
      <c r="M5" s="741"/>
      <c r="N5" s="741"/>
      <c r="O5" s="741"/>
      <c r="P5" s="741"/>
      <c r="Q5" s="742"/>
      <c r="R5" s="706">
        <v>4049996</v>
      </c>
      <c r="S5" s="707"/>
      <c r="T5" s="707"/>
      <c r="U5" s="707"/>
      <c r="V5" s="707"/>
      <c r="W5" s="707"/>
      <c r="X5" s="707"/>
      <c r="Y5" s="753"/>
      <c r="Z5" s="771">
        <v>18.600000000000001</v>
      </c>
      <c r="AA5" s="771"/>
      <c r="AB5" s="771"/>
      <c r="AC5" s="771"/>
      <c r="AD5" s="772">
        <v>3924635</v>
      </c>
      <c r="AE5" s="772"/>
      <c r="AF5" s="772"/>
      <c r="AG5" s="772"/>
      <c r="AH5" s="772"/>
      <c r="AI5" s="772"/>
      <c r="AJ5" s="772"/>
      <c r="AK5" s="772"/>
      <c r="AL5" s="754">
        <v>35.1</v>
      </c>
      <c r="AM5" s="723"/>
      <c r="AN5" s="723"/>
      <c r="AO5" s="755"/>
      <c r="AP5" s="740" t="s">
        <v>218</v>
      </c>
      <c r="AQ5" s="741"/>
      <c r="AR5" s="741"/>
      <c r="AS5" s="741"/>
      <c r="AT5" s="741"/>
      <c r="AU5" s="741"/>
      <c r="AV5" s="741"/>
      <c r="AW5" s="741"/>
      <c r="AX5" s="741"/>
      <c r="AY5" s="741"/>
      <c r="AZ5" s="741"/>
      <c r="BA5" s="741"/>
      <c r="BB5" s="741"/>
      <c r="BC5" s="741"/>
      <c r="BD5" s="741"/>
      <c r="BE5" s="741"/>
      <c r="BF5" s="742"/>
      <c r="BG5" s="641">
        <v>3924277</v>
      </c>
      <c r="BH5" s="644"/>
      <c r="BI5" s="644"/>
      <c r="BJ5" s="644"/>
      <c r="BK5" s="644"/>
      <c r="BL5" s="644"/>
      <c r="BM5" s="644"/>
      <c r="BN5" s="645"/>
      <c r="BO5" s="703">
        <v>96.9</v>
      </c>
      <c r="BP5" s="703"/>
      <c r="BQ5" s="703"/>
      <c r="BR5" s="703"/>
      <c r="BS5" s="704">
        <v>18918</v>
      </c>
      <c r="BT5" s="704"/>
      <c r="BU5" s="704"/>
      <c r="BV5" s="704"/>
      <c r="BW5" s="704"/>
      <c r="BX5" s="704"/>
      <c r="BY5" s="704"/>
      <c r="BZ5" s="704"/>
      <c r="CA5" s="704"/>
      <c r="CB5" s="745"/>
      <c r="CD5" s="758" t="s">
        <v>213</v>
      </c>
      <c r="CE5" s="759"/>
      <c r="CF5" s="759"/>
      <c r="CG5" s="759"/>
      <c r="CH5" s="759"/>
      <c r="CI5" s="759"/>
      <c r="CJ5" s="759"/>
      <c r="CK5" s="759"/>
      <c r="CL5" s="759"/>
      <c r="CM5" s="759"/>
      <c r="CN5" s="759"/>
      <c r="CO5" s="759"/>
      <c r="CP5" s="759"/>
      <c r="CQ5" s="760"/>
      <c r="CR5" s="758" t="s">
        <v>219</v>
      </c>
      <c r="CS5" s="759"/>
      <c r="CT5" s="759"/>
      <c r="CU5" s="759"/>
      <c r="CV5" s="759"/>
      <c r="CW5" s="759"/>
      <c r="CX5" s="759"/>
      <c r="CY5" s="760"/>
      <c r="CZ5" s="758" t="s">
        <v>211</v>
      </c>
      <c r="DA5" s="759"/>
      <c r="DB5" s="759"/>
      <c r="DC5" s="760"/>
      <c r="DD5" s="758" t="s">
        <v>220</v>
      </c>
      <c r="DE5" s="759"/>
      <c r="DF5" s="759"/>
      <c r="DG5" s="759"/>
      <c r="DH5" s="759"/>
      <c r="DI5" s="759"/>
      <c r="DJ5" s="759"/>
      <c r="DK5" s="759"/>
      <c r="DL5" s="759"/>
      <c r="DM5" s="759"/>
      <c r="DN5" s="759"/>
      <c r="DO5" s="759"/>
      <c r="DP5" s="760"/>
      <c r="DQ5" s="758" t="s">
        <v>221</v>
      </c>
      <c r="DR5" s="759"/>
      <c r="DS5" s="759"/>
      <c r="DT5" s="759"/>
      <c r="DU5" s="759"/>
      <c r="DV5" s="759"/>
      <c r="DW5" s="759"/>
      <c r="DX5" s="759"/>
      <c r="DY5" s="759"/>
      <c r="DZ5" s="759"/>
      <c r="EA5" s="759"/>
      <c r="EB5" s="759"/>
      <c r="EC5" s="760"/>
    </row>
    <row r="6" spans="2:143" ht="11.25" customHeight="1" x14ac:dyDescent="0.15">
      <c r="B6" s="638" t="s">
        <v>222</v>
      </c>
      <c r="C6" s="639"/>
      <c r="D6" s="639"/>
      <c r="E6" s="639"/>
      <c r="F6" s="639"/>
      <c r="G6" s="639"/>
      <c r="H6" s="639"/>
      <c r="I6" s="639"/>
      <c r="J6" s="639"/>
      <c r="K6" s="639"/>
      <c r="L6" s="639"/>
      <c r="M6" s="639"/>
      <c r="N6" s="639"/>
      <c r="O6" s="639"/>
      <c r="P6" s="639"/>
      <c r="Q6" s="640"/>
      <c r="R6" s="641">
        <v>193255</v>
      </c>
      <c r="S6" s="644"/>
      <c r="T6" s="644"/>
      <c r="U6" s="644"/>
      <c r="V6" s="644"/>
      <c r="W6" s="644"/>
      <c r="X6" s="644"/>
      <c r="Y6" s="645"/>
      <c r="Z6" s="703">
        <v>0.9</v>
      </c>
      <c r="AA6" s="703"/>
      <c r="AB6" s="703"/>
      <c r="AC6" s="703"/>
      <c r="AD6" s="704">
        <v>193255</v>
      </c>
      <c r="AE6" s="704"/>
      <c r="AF6" s="704"/>
      <c r="AG6" s="704"/>
      <c r="AH6" s="704"/>
      <c r="AI6" s="704"/>
      <c r="AJ6" s="704"/>
      <c r="AK6" s="704"/>
      <c r="AL6" s="646">
        <v>1.7</v>
      </c>
      <c r="AM6" s="647"/>
      <c r="AN6" s="647"/>
      <c r="AO6" s="705"/>
      <c r="AP6" s="638" t="s">
        <v>223</v>
      </c>
      <c r="AQ6" s="639"/>
      <c r="AR6" s="639"/>
      <c r="AS6" s="639"/>
      <c r="AT6" s="639"/>
      <c r="AU6" s="639"/>
      <c r="AV6" s="639"/>
      <c r="AW6" s="639"/>
      <c r="AX6" s="639"/>
      <c r="AY6" s="639"/>
      <c r="AZ6" s="639"/>
      <c r="BA6" s="639"/>
      <c r="BB6" s="639"/>
      <c r="BC6" s="639"/>
      <c r="BD6" s="639"/>
      <c r="BE6" s="639"/>
      <c r="BF6" s="640"/>
      <c r="BG6" s="641">
        <v>3924277</v>
      </c>
      <c r="BH6" s="644"/>
      <c r="BI6" s="644"/>
      <c r="BJ6" s="644"/>
      <c r="BK6" s="644"/>
      <c r="BL6" s="644"/>
      <c r="BM6" s="644"/>
      <c r="BN6" s="645"/>
      <c r="BO6" s="703">
        <v>96.9</v>
      </c>
      <c r="BP6" s="703"/>
      <c r="BQ6" s="703"/>
      <c r="BR6" s="703"/>
      <c r="BS6" s="704">
        <v>18918</v>
      </c>
      <c r="BT6" s="704"/>
      <c r="BU6" s="704"/>
      <c r="BV6" s="704"/>
      <c r="BW6" s="704"/>
      <c r="BX6" s="704"/>
      <c r="BY6" s="704"/>
      <c r="BZ6" s="704"/>
      <c r="CA6" s="704"/>
      <c r="CB6" s="745"/>
      <c r="CD6" s="712" t="s">
        <v>224</v>
      </c>
      <c r="CE6" s="713"/>
      <c r="CF6" s="713"/>
      <c r="CG6" s="713"/>
      <c r="CH6" s="713"/>
      <c r="CI6" s="713"/>
      <c r="CJ6" s="713"/>
      <c r="CK6" s="713"/>
      <c r="CL6" s="713"/>
      <c r="CM6" s="713"/>
      <c r="CN6" s="713"/>
      <c r="CO6" s="713"/>
      <c r="CP6" s="713"/>
      <c r="CQ6" s="714"/>
      <c r="CR6" s="641">
        <v>171026</v>
      </c>
      <c r="CS6" s="644"/>
      <c r="CT6" s="644"/>
      <c r="CU6" s="644"/>
      <c r="CV6" s="644"/>
      <c r="CW6" s="644"/>
      <c r="CX6" s="644"/>
      <c r="CY6" s="645"/>
      <c r="CZ6" s="754">
        <v>0.8</v>
      </c>
      <c r="DA6" s="723"/>
      <c r="DB6" s="723"/>
      <c r="DC6" s="757"/>
      <c r="DD6" s="649" t="s">
        <v>225</v>
      </c>
      <c r="DE6" s="644"/>
      <c r="DF6" s="644"/>
      <c r="DG6" s="644"/>
      <c r="DH6" s="644"/>
      <c r="DI6" s="644"/>
      <c r="DJ6" s="644"/>
      <c r="DK6" s="644"/>
      <c r="DL6" s="644"/>
      <c r="DM6" s="644"/>
      <c r="DN6" s="644"/>
      <c r="DO6" s="644"/>
      <c r="DP6" s="645"/>
      <c r="DQ6" s="649">
        <v>171026</v>
      </c>
      <c r="DR6" s="644"/>
      <c r="DS6" s="644"/>
      <c r="DT6" s="644"/>
      <c r="DU6" s="644"/>
      <c r="DV6" s="644"/>
      <c r="DW6" s="644"/>
      <c r="DX6" s="644"/>
      <c r="DY6" s="644"/>
      <c r="DZ6" s="644"/>
      <c r="EA6" s="644"/>
      <c r="EB6" s="644"/>
      <c r="EC6" s="684"/>
    </row>
    <row r="7" spans="2:143" ht="11.25" customHeight="1" x14ac:dyDescent="0.15">
      <c r="B7" s="638" t="s">
        <v>226</v>
      </c>
      <c r="C7" s="639"/>
      <c r="D7" s="639"/>
      <c r="E7" s="639"/>
      <c r="F7" s="639"/>
      <c r="G7" s="639"/>
      <c r="H7" s="639"/>
      <c r="I7" s="639"/>
      <c r="J7" s="639"/>
      <c r="K7" s="639"/>
      <c r="L7" s="639"/>
      <c r="M7" s="639"/>
      <c r="N7" s="639"/>
      <c r="O7" s="639"/>
      <c r="P7" s="639"/>
      <c r="Q7" s="640"/>
      <c r="R7" s="641">
        <v>6455</v>
      </c>
      <c r="S7" s="644"/>
      <c r="T7" s="644"/>
      <c r="U7" s="644"/>
      <c r="V7" s="644"/>
      <c r="W7" s="644"/>
      <c r="X7" s="644"/>
      <c r="Y7" s="645"/>
      <c r="Z7" s="703">
        <v>0</v>
      </c>
      <c r="AA7" s="703"/>
      <c r="AB7" s="703"/>
      <c r="AC7" s="703"/>
      <c r="AD7" s="704">
        <v>6455</v>
      </c>
      <c r="AE7" s="704"/>
      <c r="AF7" s="704"/>
      <c r="AG7" s="704"/>
      <c r="AH7" s="704"/>
      <c r="AI7" s="704"/>
      <c r="AJ7" s="704"/>
      <c r="AK7" s="704"/>
      <c r="AL7" s="646">
        <v>0.1</v>
      </c>
      <c r="AM7" s="647"/>
      <c r="AN7" s="647"/>
      <c r="AO7" s="705"/>
      <c r="AP7" s="638" t="s">
        <v>227</v>
      </c>
      <c r="AQ7" s="639"/>
      <c r="AR7" s="639"/>
      <c r="AS7" s="639"/>
      <c r="AT7" s="639"/>
      <c r="AU7" s="639"/>
      <c r="AV7" s="639"/>
      <c r="AW7" s="639"/>
      <c r="AX7" s="639"/>
      <c r="AY7" s="639"/>
      <c r="AZ7" s="639"/>
      <c r="BA7" s="639"/>
      <c r="BB7" s="639"/>
      <c r="BC7" s="639"/>
      <c r="BD7" s="639"/>
      <c r="BE7" s="639"/>
      <c r="BF7" s="640"/>
      <c r="BG7" s="641">
        <v>1577101</v>
      </c>
      <c r="BH7" s="644"/>
      <c r="BI7" s="644"/>
      <c r="BJ7" s="644"/>
      <c r="BK7" s="644"/>
      <c r="BL7" s="644"/>
      <c r="BM7" s="644"/>
      <c r="BN7" s="645"/>
      <c r="BO7" s="703">
        <v>38.9</v>
      </c>
      <c r="BP7" s="703"/>
      <c r="BQ7" s="703"/>
      <c r="BR7" s="703"/>
      <c r="BS7" s="704">
        <v>18918</v>
      </c>
      <c r="BT7" s="704"/>
      <c r="BU7" s="704"/>
      <c r="BV7" s="704"/>
      <c r="BW7" s="704"/>
      <c r="BX7" s="704"/>
      <c r="BY7" s="704"/>
      <c r="BZ7" s="704"/>
      <c r="CA7" s="704"/>
      <c r="CB7" s="745"/>
      <c r="CD7" s="685" t="s">
        <v>228</v>
      </c>
      <c r="CE7" s="682"/>
      <c r="CF7" s="682"/>
      <c r="CG7" s="682"/>
      <c r="CH7" s="682"/>
      <c r="CI7" s="682"/>
      <c r="CJ7" s="682"/>
      <c r="CK7" s="682"/>
      <c r="CL7" s="682"/>
      <c r="CM7" s="682"/>
      <c r="CN7" s="682"/>
      <c r="CO7" s="682"/>
      <c r="CP7" s="682"/>
      <c r="CQ7" s="683"/>
      <c r="CR7" s="641">
        <v>3103684</v>
      </c>
      <c r="CS7" s="644"/>
      <c r="CT7" s="644"/>
      <c r="CU7" s="644"/>
      <c r="CV7" s="644"/>
      <c r="CW7" s="644"/>
      <c r="CX7" s="644"/>
      <c r="CY7" s="645"/>
      <c r="CZ7" s="703">
        <v>14.6</v>
      </c>
      <c r="DA7" s="703"/>
      <c r="DB7" s="703"/>
      <c r="DC7" s="703"/>
      <c r="DD7" s="649">
        <v>636215</v>
      </c>
      <c r="DE7" s="644"/>
      <c r="DF7" s="644"/>
      <c r="DG7" s="644"/>
      <c r="DH7" s="644"/>
      <c r="DI7" s="644"/>
      <c r="DJ7" s="644"/>
      <c r="DK7" s="644"/>
      <c r="DL7" s="644"/>
      <c r="DM7" s="644"/>
      <c r="DN7" s="644"/>
      <c r="DO7" s="644"/>
      <c r="DP7" s="645"/>
      <c r="DQ7" s="649">
        <v>2028072</v>
      </c>
      <c r="DR7" s="644"/>
      <c r="DS7" s="644"/>
      <c r="DT7" s="644"/>
      <c r="DU7" s="644"/>
      <c r="DV7" s="644"/>
      <c r="DW7" s="644"/>
      <c r="DX7" s="644"/>
      <c r="DY7" s="644"/>
      <c r="DZ7" s="644"/>
      <c r="EA7" s="644"/>
      <c r="EB7" s="644"/>
      <c r="EC7" s="684"/>
    </row>
    <row r="8" spans="2:143" ht="11.25" customHeight="1" x14ac:dyDescent="0.15">
      <c r="B8" s="638" t="s">
        <v>229</v>
      </c>
      <c r="C8" s="639"/>
      <c r="D8" s="639"/>
      <c r="E8" s="639"/>
      <c r="F8" s="639"/>
      <c r="G8" s="639"/>
      <c r="H8" s="639"/>
      <c r="I8" s="639"/>
      <c r="J8" s="639"/>
      <c r="K8" s="639"/>
      <c r="L8" s="639"/>
      <c r="M8" s="639"/>
      <c r="N8" s="639"/>
      <c r="O8" s="639"/>
      <c r="P8" s="639"/>
      <c r="Q8" s="640"/>
      <c r="R8" s="641">
        <v>10860</v>
      </c>
      <c r="S8" s="644"/>
      <c r="T8" s="644"/>
      <c r="U8" s="644"/>
      <c r="V8" s="644"/>
      <c r="W8" s="644"/>
      <c r="X8" s="644"/>
      <c r="Y8" s="645"/>
      <c r="Z8" s="703">
        <v>0</v>
      </c>
      <c r="AA8" s="703"/>
      <c r="AB8" s="703"/>
      <c r="AC8" s="703"/>
      <c r="AD8" s="704">
        <v>10860</v>
      </c>
      <c r="AE8" s="704"/>
      <c r="AF8" s="704"/>
      <c r="AG8" s="704"/>
      <c r="AH8" s="704"/>
      <c r="AI8" s="704"/>
      <c r="AJ8" s="704"/>
      <c r="AK8" s="704"/>
      <c r="AL8" s="646">
        <v>0.1</v>
      </c>
      <c r="AM8" s="647"/>
      <c r="AN8" s="647"/>
      <c r="AO8" s="705"/>
      <c r="AP8" s="638" t="s">
        <v>230</v>
      </c>
      <c r="AQ8" s="639"/>
      <c r="AR8" s="639"/>
      <c r="AS8" s="639"/>
      <c r="AT8" s="639"/>
      <c r="AU8" s="639"/>
      <c r="AV8" s="639"/>
      <c r="AW8" s="639"/>
      <c r="AX8" s="639"/>
      <c r="AY8" s="639"/>
      <c r="AZ8" s="639"/>
      <c r="BA8" s="639"/>
      <c r="BB8" s="639"/>
      <c r="BC8" s="639"/>
      <c r="BD8" s="639"/>
      <c r="BE8" s="639"/>
      <c r="BF8" s="640"/>
      <c r="BG8" s="641">
        <v>61340</v>
      </c>
      <c r="BH8" s="644"/>
      <c r="BI8" s="644"/>
      <c r="BJ8" s="644"/>
      <c r="BK8" s="644"/>
      <c r="BL8" s="644"/>
      <c r="BM8" s="644"/>
      <c r="BN8" s="645"/>
      <c r="BO8" s="703">
        <v>1.5</v>
      </c>
      <c r="BP8" s="703"/>
      <c r="BQ8" s="703"/>
      <c r="BR8" s="703"/>
      <c r="BS8" s="649" t="s">
        <v>225</v>
      </c>
      <c r="BT8" s="644"/>
      <c r="BU8" s="644"/>
      <c r="BV8" s="644"/>
      <c r="BW8" s="644"/>
      <c r="BX8" s="644"/>
      <c r="BY8" s="644"/>
      <c r="BZ8" s="644"/>
      <c r="CA8" s="644"/>
      <c r="CB8" s="684"/>
      <c r="CD8" s="685" t="s">
        <v>231</v>
      </c>
      <c r="CE8" s="682"/>
      <c r="CF8" s="682"/>
      <c r="CG8" s="682"/>
      <c r="CH8" s="682"/>
      <c r="CI8" s="682"/>
      <c r="CJ8" s="682"/>
      <c r="CK8" s="682"/>
      <c r="CL8" s="682"/>
      <c r="CM8" s="682"/>
      <c r="CN8" s="682"/>
      <c r="CO8" s="682"/>
      <c r="CP8" s="682"/>
      <c r="CQ8" s="683"/>
      <c r="CR8" s="641">
        <v>7147284</v>
      </c>
      <c r="CS8" s="644"/>
      <c r="CT8" s="644"/>
      <c r="CU8" s="644"/>
      <c r="CV8" s="644"/>
      <c r="CW8" s="644"/>
      <c r="CX8" s="644"/>
      <c r="CY8" s="645"/>
      <c r="CZ8" s="703">
        <v>33.6</v>
      </c>
      <c r="DA8" s="703"/>
      <c r="DB8" s="703"/>
      <c r="DC8" s="703"/>
      <c r="DD8" s="649">
        <v>107526</v>
      </c>
      <c r="DE8" s="644"/>
      <c r="DF8" s="644"/>
      <c r="DG8" s="644"/>
      <c r="DH8" s="644"/>
      <c r="DI8" s="644"/>
      <c r="DJ8" s="644"/>
      <c r="DK8" s="644"/>
      <c r="DL8" s="644"/>
      <c r="DM8" s="644"/>
      <c r="DN8" s="644"/>
      <c r="DO8" s="644"/>
      <c r="DP8" s="645"/>
      <c r="DQ8" s="649">
        <v>3583854</v>
      </c>
      <c r="DR8" s="644"/>
      <c r="DS8" s="644"/>
      <c r="DT8" s="644"/>
      <c r="DU8" s="644"/>
      <c r="DV8" s="644"/>
      <c r="DW8" s="644"/>
      <c r="DX8" s="644"/>
      <c r="DY8" s="644"/>
      <c r="DZ8" s="644"/>
      <c r="EA8" s="644"/>
      <c r="EB8" s="644"/>
      <c r="EC8" s="684"/>
    </row>
    <row r="9" spans="2:143" ht="11.25" customHeight="1" x14ac:dyDescent="0.15">
      <c r="B9" s="638" t="s">
        <v>232</v>
      </c>
      <c r="C9" s="639"/>
      <c r="D9" s="639"/>
      <c r="E9" s="639"/>
      <c r="F9" s="639"/>
      <c r="G9" s="639"/>
      <c r="H9" s="639"/>
      <c r="I9" s="639"/>
      <c r="J9" s="639"/>
      <c r="K9" s="639"/>
      <c r="L9" s="639"/>
      <c r="M9" s="639"/>
      <c r="N9" s="639"/>
      <c r="O9" s="639"/>
      <c r="P9" s="639"/>
      <c r="Q9" s="640"/>
      <c r="R9" s="641">
        <v>12463</v>
      </c>
      <c r="S9" s="644"/>
      <c r="T9" s="644"/>
      <c r="U9" s="644"/>
      <c r="V9" s="644"/>
      <c r="W9" s="644"/>
      <c r="X9" s="644"/>
      <c r="Y9" s="645"/>
      <c r="Z9" s="703">
        <v>0.1</v>
      </c>
      <c r="AA9" s="703"/>
      <c r="AB9" s="703"/>
      <c r="AC9" s="703"/>
      <c r="AD9" s="704">
        <v>12463</v>
      </c>
      <c r="AE9" s="704"/>
      <c r="AF9" s="704"/>
      <c r="AG9" s="704"/>
      <c r="AH9" s="704"/>
      <c r="AI9" s="704"/>
      <c r="AJ9" s="704"/>
      <c r="AK9" s="704"/>
      <c r="AL9" s="646">
        <v>0.1</v>
      </c>
      <c r="AM9" s="647"/>
      <c r="AN9" s="647"/>
      <c r="AO9" s="705"/>
      <c r="AP9" s="638" t="s">
        <v>233</v>
      </c>
      <c r="AQ9" s="639"/>
      <c r="AR9" s="639"/>
      <c r="AS9" s="639"/>
      <c r="AT9" s="639"/>
      <c r="AU9" s="639"/>
      <c r="AV9" s="639"/>
      <c r="AW9" s="639"/>
      <c r="AX9" s="639"/>
      <c r="AY9" s="639"/>
      <c r="AZ9" s="639"/>
      <c r="BA9" s="639"/>
      <c r="BB9" s="639"/>
      <c r="BC9" s="639"/>
      <c r="BD9" s="639"/>
      <c r="BE9" s="639"/>
      <c r="BF9" s="640"/>
      <c r="BG9" s="641">
        <v>1316471</v>
      </c>
      <c r="BH9" s="644"/>
      <c r="BI9" s="644"/>
      <c r="BJ9" s="644"/>
      <c r="BK9" s="644"/>
      <c r="BL9" s="644"/>
      <c r="BM9" s="644"/>
      <c r="BN9" s="645"/>
      <c r="BO9" s="703">
        <v>32.5</v>
      </c>
      <c r="BP9" s="703"/>
      <c r="BQ9" s="703"/>
      <c r="BR9" s="703"/>
      <c r="BS9" s="649" t="s">
        <v>234</v>
      </c>
      <c r="BT9" s="644"/>
      <c r="BU9" s="644"/>
      <c r="BV9" s="644"/>
      <c r="BW9" s="644"/>
      <c r="BX9" s="644"/>
      <c r="BY9" s="644"/>
      <c r="BZ9" s="644"/>
      <c r="CA9" s="644"/>
      <c r="CB9" s="684"/>
      <c r="CD9" s="685" t="s">
        <v>235</v>
      </c>
      <c r="CE9" s="682"/>
      <c r="CF9" s="682"/>
      <c r="CG9" s="682"/>
      <c r="CH9" s="682"/>
      <c r="CI9" s="682"/>
      <c r="CJ9" s="682"/>
      <c r="CK9" s="682"/>
      <c r="CL9" s="682"/>
      <c r="CM9" s="682"/>
      <c r="CN9" s="682"/>
      <c r="CO9" s="682"/>
      <c r="CP9" s="682"/>
      <c r="CQ9" s="683"/>
      <c r="CR9" s="641">
        <v>1392213</v>
      </c>
      <c r="CS9" s="644"/>
      <c r="CT9" s="644"/>
      <c r="CU9" s="644"/>
      <c r="CV9" s="644"/>
      <c r="CW9" s="644"/>
      <c r="CX9" s="644"/>
      <c r="CY9" s="645"/>
      <c r="CZ9" s="703">
        <v>6.5</v>
      </c>
      <c r="DA9" s="703"/>
      <c r="DB9" s="703"/>
      <c r="DC9" s="703"/>
      <c r="DD9" s="649">
        <v>326330</v>
      </c>
      <c r="DE9" s="644"/>
      <c r="DF9" s="644"/>
      <c r="DG9" s="644"/>
      <c r="DH9" s="644"/>
      <c r="DI9" s="644"/>
      <c r="DJ9" s="644"/>
      <c r="DK9" s="644"/>
      <c r="DL9" s="644"/>
      <c r="DM9" s="644"/>
      <c r="DN9" s="644"/>
      <c r="DO9" s="644"/>
      <c r="DP9" s="645"/>
      <c r="DQ9" s="649">
        <v>904053</v>
      </c>
      <c r="DR9" s="644"/>
      <c r="DS9" s="644"/>
      <c r="DT9" s="644"/>
      <c r="DU9" s="644"/>
      <c r="DV9" s="644"/>
      <c r="DW9" s="644"/>
      <c r="DX9" s="644"/>
      <c r="DY9" s="644"/>
      <c r="DZ9" s="644"/>
      <c r="EA9" s="644"/>
      <c r="EB9" s="644"/>
      <c r="EC9" s="684"/>
    </row>
    <row r="10" spans="2:143" ht="11.25" customHeight="1" x14ac:dyDescent="0.15">
      <c r="B10" s="638" t="s">
        <v>236</v>
      </c>
      <c r="C10" s="639"/>
      <c r="D10" s="639"/>
      <c r="E10" s="639"/>
      <c r="F10" s="639"/>
      <c r="G10" s="639"/>
      <c r="H10" s="639"/>
      <c r="I10" s="639"/>
      <c r="J10" s="639"/>
      <c r="K10" s="639"/>
      <c r="L10" s="639"/>
      <c r="M10" s="639"/>
      <c r="N10" s="639"/>
      <c r="O10" s="639"/>
      <c r="P10" s="639"/>
      <c r="Q10" s="640"/>
      <c r="R10" s="641" t="s">
        <v>234</v>
      </c>
      <c r="S10" s="644"/>
      <c r="T10" s="644"/>
      <c r="U10" s="644"/>
      <c r="V10" s="644"/>
      <c r="W10" s="644"/>
      <c r="X10" s="644"/>
      <c r="Y10" s="645"/>
      <c r="Z10" s="703" t="s">
        <v>225</v>
      </c>
      <c r="AA10" s="703"/>
      <c r="AB10" s="703"/>
      <c r="AC10" s="703"/>
      <c r="AD10" s="704" t="s">
        <v>225</v>
      </c>
      <c r="AE10" s="704"/>
      <c r="AF10" s="704"/>
      <c r="AG10" s="704"/>
      <c r="AH10" s="704"/>
      <c r="AI10" s="704"/>
      <c r="AJ10" s="704"/>
      <c r="AK10" s="704"/>
      <c r="AL10" s="646" t="s">
        <v>225</v>
      </c>
      <c r="AM10" s="647"/>
      <c r="AN10" s="647"/>
      <c r="AO10" s="705"/>
      <c r="AP10" s="638" t="s">
        <v>237</v>
      </c>
      <c r="AQ10" s="639"/>
      <c r="AR10" s="639"/>
      <c r="AS10" s="639"/>
      <c r="AT10" s="639"/>
      <c r="AU10" s="639"/>
      <c r="AV10" s="639"/>
      <c r="AW10" s="639"/>
      <c r="AX10" s="639"/>
      <c r="AY10" s="639"/>
      <c r="AZ10" s="639"/>
      <c r="BA10" s="639"/>
      <c r="BB10" s="639"/>
      <c r="BC10" s="639"/>
      <c r="BD10" s="639"/>
      <c r="BE10" s="639"/>
      <c r="BF10" s="640"/>
      <c r="BG10" s="641">
        <v>103712</v>
      </c>
      <c r="BH10" s="644"/>
      <c r="BI10" s="644"/>
      <c r="BJ10" s="644"/>
      <c r="BK10" s="644"/>
      <c r="BL10" s="644"/>
      <c r="BM10" s="644"/>
      <c r="BN10" s="645"/>
      <c r="BO10" s="703">
        <v>2.6</v>
      </c>
      <c r="BP10" s="703"/>
      <c r="BQ10" s="703"/>
      <c r="BR10" s="703"/>
      <c r="BS10" s="649" t="s">
        <v>234</v>
      </c>
      <c r="BT10" s="644"/>
      <c r="BU10" s="644"/>
      <c r="BV10" s="644"/>
      <c r="BW10" s="644"/>
      <c r="BX10" s="644"/>
      <c r="BY10" s="644"/>
      <c r="BZ10" s="644"/>
      <c r="CA10" s="644"/>
      <c r="CB10" s="684"/>
      <c r="CD10" s="685" t="s">
        <v>238</v>
      </c>
      <c r="CE10" s="682"/>
      <c r="CF10" s="682"/>
      <c r="CG10" s="682"/>
      <c r="CH10" s="682"/>
      <c r="CI10" s="682"/>
      <c r="CJ10" s="682"/>
      <c r="CK10" s="682"/>
      <c r="CL10" s="682"/>
      <c r="CM10" s="682"/>
      <c r="CN10" s="682"/>
      <c r="CO10" s="682"/>
      <c r="CP10" s="682"/>
      <c r="CQ10" s="683"/>
      <c r="CR10" s="641">
        <v>9636</v>
      </c>
      <c r="CS10" s="644"/>
      <c r="CT10" s="644"/>
      <c r="CU10" s="644"/>
      <c r="CV10" s="644"/>
      <c r="CW10" s="644"/>
      <c r="CX10" s="644"/>
      <c r="CY10" s="645"/>
      <c r="CZ10" s="703">
        <v>0</v>
      </c>
      <c r="DA10" s="703"/>
      <c r="DB10" s="703"/>
      <c r="DC10" s="703"/>
      <c r="DD10" s="649" t="s">
        <v>234</v>
      </c>
      <c r="DE10" s="644"/>
      <c r="DF10" s="644"/>
      <c r="DG10" s="644"/>
      <c r="DH10" s="644"/>
      <c r="DI10" s="644"/>
      <c r="DJ10" s="644"/>
      <c r="DK10" s="644"/>
      <c r="DL10" s="644"/>
      <c r="DM10" s="644"/>
      <c r="DN10" s="644"/>
      <c r="DO10" s="644"/>
      <c r="DP10" s="645"/>
      <c r="DQ10" s="649">
        <v>9636</v>
      </c>
      <c r="DR10" s="644"/>
      <c r="DS10" s="644"/>
      <c r="DT10" s="644"/>
      <c r="DU10" s="644"/>
      <c r="DV10" s="644"/>
      <c r="DW10" s="644"/>
      <c r="DX10" s="644"/>
      <c r="DY10" s="644"/>
      <c r="DZ10" s="644"/>
      <c r="EA10" s="644"/>
      <c r="EB10" s="644"/>
      <c r="EC10" s="684"/>
    </row>
    <row r="11" spans="2:143" ht="11.25" customHeight="1" x14ac:dyDescent="0.15">
      <c r="B11" s="638" t="s">
        <v>239</v>
      </c>
      <c r="C11" s="639"/>
      <c r="D11" s="639"/>
      <c r="E11" s="639"/>
      <c r="F11" s="639"/>
      <c r="G11" s="639"/>
      <c r="H11" s="639"/>
      <c r="I11" s="639"/>
      <c r="J11" s="639"/>
      <c r="K11" s="639"/>
      <c r="L11" s="639"/>
      <c r="M11" s="639"/>
      <c r="N11" s="639"/>
      <c r="O11" s="639"/>
      <c r="P11" s="639"/>
      <c r="Q11" s="640"/>
      <c r="R11" s="641" t="s">
        <v>225</v>
      </c>
      <c r="S11" s="644"/>
      <c r="T11" s="644"/>
      <c r="U11" s="644"/>
      <c r="V11" s="644"/>
      <c r="W11" s="644"/>
      <c r="X11" s="644"/>
      <c r="Y11" s="645"/>
      <c r="Z11" s="703" t="s">
        <v>234</v>
      </c>
      <c r="AA11" s="703"/>
      <c r="AB11" s="703"/>
      <c r="AC11" s="703"/>
      <c r="AD11" s="704" t="s">
        <v>225</v>
      </c>
      <c r="AE11" s="704"/>
      <c r="AF11" s="704"/>
      <c r="AG11" s="704"/>
      <c r="AH11" s="704"/>
      <c r="AI11" s="704"/>
      <c r="AJ11" s="704"/>
      <c r="AK11" s="704"/>
      <c r="AL11" s="646" t="s">
        <v>225</v>
      </c>
      <c r="AM11" s="647"/>
      <c r="AN11" s="647"/>
      <c r="AO11" s="705"/>
      <c r="AP11" s="638" t="s">
        <v>240</v>
      </c>
      <c r="AQ11" s="639"/>
      <c r="AR11" s="639"/>
      <c r="AS11" s="639"/>
      <c r="AT11" s="639"/>
      <c r="AU11" s="639"/>
      <c r="AV11" s="639"/>
      <c r="AW11" s="639"/>
      <c r="AX11" s="639"/>
      <c r="AY11" s="639"/>
      <c r="AZ11" s="639"/>
      <c r="BA11" s="639"/>
      <c r="BB11" s="639"/>
      <c r="BC11" s="639"/>
      <c r="BD11" s="639"/>
      <c r="BE11" s="639"/>
      <c r="BF11" s="640"/>
      <c r="BG11" s="641">
        <v>95578</v>
      </c>
      <c r="BH11" s="644"/>
      <c r="BI11" s="644"/>
      <c r="BJ11" s="644"/>
      <c r="BK11" s="644"/>
      <c r="BL11" s="644"/>
      <c r="BM11" s="644"/>
      <c r="BN11" s="645"/>
      <c r="BO11" s="703">
        <v>2.4</v>
      </c>
      <c r="BP11" s="703"/>
      <c r="BQ11" s="703"/>
      <c r="BR11" s="703"/>
      <c r="BS11" s="649">
        <v>18918</v>
      </c>
      <c r="BT11" s="644"/>
      <c r="BU11" s="644"/>
      <c r="BV11" s="644"/>
      <c r="BW11" s="644"/>
      <c r="BX11" s="644"/>
      <c r="BY11" s="644"/>
      <c r="BZ11" s="644"/>
      <c r="CA11" s="644"/>
      <c r="CB11" s="684"/>
      <c r="CD11" s="685" t="s">
        <v>241</v>
      </c>
      <c r="CE11" s="682"/>
      <c r="CF11" s="682"/>
      <c r="CG11" s="682"/>
      <c r="CH11" s="682"/>
      <c r="CI11" s="682"/>
      <c r="CJ11" s="682"/>
      <c r="CK11" s="682"/>
      <c r="CL11" s="682"/>
      <c r="CM11" s="682"/>
      <c r="CN11" s="682"/>
      <c r="CO11" s="682"/>
      <c r="CP11" s="682"/>
      <c r="CQ11" s="683"/>
      <c r="CR11" s="641">
        <v>1217587</v>
      </c>
      <c r="CS11" s="644"/>
      <c r="CT11" s="644"/>
      <c r="CU11" s="644"/>
      <c r="CV11" s="644"/>
      <c r="CW11" s="644"/>
      <c r="CX11" s="644"/>
      <c r="CY11" s="645"/>
      <c r="CZ11" s="703">
        <v>5.7</v>
      </c>
      <c r="DA11" s="703"/>
      <c r="DB11" s="703"/>
      <c r="DC11" s="703"/>
      <c r="DD11" s="649">
        <v>625918</v>
      </c>
      <c r="DE11" s="644"/>
      <c r="DF11" s="644"/>
      <c r="DG11" s="644"/>
      <c r="DH11" s="644"/>
      <c r="DI11" s="644"/>
      <c r="DJ11" s="644"/>
      <c r="DK11" s="644"/>
      <c r="DL11" s="644"/>
      <c r="DM11" s="644"/>
      <c r="DN11" s="644"/>
      <c r="DO11" s="644"/>
      <c r="DP11" s="645"/>
      <c r="DQ11" s="649">
        <v>526359</v>
      </c>
      <c r="DR11" s="644"/>
      <c r="DS11" s="644"/>
      <c r="DT11" s="644"/>
      <c r="DU11" s="644"/>
      <c r="DV11" s="644"/>
      <c r="DW11" s="644"/>
      <c r="DX11" s="644"/>
      <c r="DY11" s="644"/>
      <c r="DZ11" s="644"/>
      <c r="EA11" s="644"/>
      <c r="EB11" s="644"/>
      <c r="EC11" s="684"/>
    </row>
    <row r="12" spans="2:143" ht="11.25" customHeight="1" x14ac:dyDescent="0.15">
      <c r="B12" s="638" t="s">
        <v>242</v>
      </c>
      <c r="C12" s="639"/>
      <c r="D12" s="639"/>
      <c r="E12" s="639"/>
      <c r="F12" s="639"/>
      <c r="G12" s="639"/>
      <c r="H12" s="639"/>
      <c r="I12" s="639"/>
      <c r="J12" s="639"/>
      <c r="K12" s="639"/>
      <c r="L12" s="639"/>
      <c r="M12" s="639"/>
      <c r="N12" s="639"/>
      <c r="O12" s="639"/>
      <c r="P12" s="639"/>
      <c r="Q12" s="640"/>
      <c r="R12" s="641">
        <v>685855</v>
      </c>
      <c r="S12" s="644"/>
      <c r="T12" s="644"/>
      <c r="U12" s="644"/>
      <c r="V12" s="644"/>
      <c r="W12" s="644"/>
      <c r="X12" s="644"/>
      <c r="Y12" s="645"/>
      <c r="Z12" s="703">
        <v>3.2</v>
      </c>
      <c r="AA12" s="703"/>
      <c r="AB12" s="703"/>
      <c r="AC12" s="703"/>
      <c r="AD12" s="704">
        <v>685855</v>
      </c>
      <c r="AE12" s="704"/>
      <c r="AF12" s="704"/>
      <c r="AG12" s="704"/>
      <c r="AH12" s="704"/>
      <c r="AI12" s="704"/>
      <c r="AJ12" s="704"/>
      <c r="AK12" s="704"/>
      <c r="AL12" s="646">
        <v>6.1</v>
      </c>
      <c r="AM12" s="647"/>
      <c r="AN12" s="647"/>
      <c r="AO12" s="705"/>
      <c r="AP12" s="638" t="s">
        <v>243</v>
      </c>
      <c r="AQ12" s="639"/>
      <c r="AR12" s="639"/>
      <c r="AS12" s="639"/>
      <c r="AT12" s="639"/>
      <c r="AU12" s="639"/>
      <c r="AV12" s="639"/>
      <c r="AW12" s="639"/>
      <c r="AX12" s="639"/>
      <c r="AY12" s="639"/>
      <c r="AZ12" s="639"/>
      <c r="BA12" s="639"/>
      <c r="BB12" s="639"/>
      <c r="BC12" s="639"/>
      <c r="BD12" s="639"/>
      <c r="BE12" s="639"/>
      <c r="BF12" s="640"/>
      <c r="BG12" s="641">
        <v>1964900</v>
      </c>
      <c r="BH12" s="644"/>
      <c r="BI12" s="644"/>
      <c r="BJ12" s="644"/>
      <c r="BK12" s="644"/>
      <c r="BL12" s="644"/>
      <c r="BM12" s="644"/>
      <c r="BN12" s="645"/>
      <c r="BO12" s="703">
        <v>48.5</v>
      </c>
      <c r="BP12" s="703"/>
      <c r="BQ12" s="703"/>
      <c r="BR12" s="703"/>
      <c r="BS12" s="649" t="s">
        <v>225</v>
      </c>
      <c r="BT12" s="644"/>
      <c r="BU12" s="644"/>
      <c r="BV12" s="644"/>
      <c r="BW12" s="644"/>
      <c r="BX12" s="644"/>
      <c r="BY12" s="644"/>
      <c r="BZ12" s="644"/>
      <c r="CA12" s="644"/>
      <c r="CB12" s="684"/>
      <c r="CD12" s="685" t="s">
        <v>244</v>
      </c>
      <c r="CE12" s="682"/>
      <c r="CF12" s="682"/>
      <c r="CG12" s="682"/>
      <c r="CH12" s="682"/>
      <c r="CI12" s="682"/>
      <c r="CJ12" s="682"/>
      <c r="CK12" s="682"/>
      <c r="CL12" s="682"/>
      <c r="CM12" s="682"/>
      <c r="CN12" s="682"/>
      <c r="CO12" s="682"/>
      <c r="CP12" s="682"/>
      <c r="CQ12" s="683"/>
      <c r="CR12" s="641">
        <v>368000</v>
      </c>
      <c r="CS12" s="644"/>
      <c r="CT12" s="644"/>
      <c r="CU12" s="644"/>
      <c r="CV12" s="644"/>
      <c r="CW12" s="644"/>
      <c r="CX12" s="644"/>
      <c r="CY12" s="645"/>
      <c r="CZ12" s="703">
        <v>1.7</v>
      </c>
      <c r="DA12" s="703"/>
      <c r="DB12" s="703"/>
      <c r="DC12" s="703"/>
      <c r="DD12" s="649">
        <v>37199</v>
      </c>
      <c r="DE12" s="644"/>
      <c r="DF12" s="644"/>
      <c r="DG12" s="644"/>
      <c r="DH12" s="644"/>
      <c r="DI12" s="644"/>
      <c r="DJ12" s="644"/>
      <c r="DK12" s="644"/>
      <c r="DL12" s="644"/>
      <c r="DM12" s="644"/>
      <c r="DN12" s="644"/>
      <c r="DO12" s="644"/>
      <c r="DP12" s="645"/>
      <c r="DQ12" s="649">
        <v>208322</v>
      </c>
      <c r="DR12" s="644"/>
      <c r="DS12" s="644"/>
      <c r="DT12" s="644"/>
      <c r="DU12" s="644"/>
      <c r="DV12" s="644"/>
      <c r="DW12" s="644"/>
      <c r="DX12" s="644"/>
      <c r="DY12" s="644"/>
      <c r="DZ12" s="644"/>
      <c r="EA12" s="644"/>
      <c r="EB12" s="644"/>
      <c r="EC12" s="684"/>
    </row>
    <row r="13" spans="2:143" ht="11.25" customHeight="1" x14ac:dyDescent="0.15">
      <c r="B13" s="638" t="s">
        <v>245</v>
      </c>
      <c r="C13" s="639"/>
      <c r="D13" s="639"/>
      <c r="E13" s="639"/>
      <c r="F13" s="639"/>
      <c r="G13" s="639"/>
      <c r="H13" s="639"/>
      <c r="I13" s="639"/>
      <c r="J13" s="639"/>
      <c r="K13" s="639"/>
      <c r="L13" s="639"/>
      <c r="M13" s="639"/>
      <c r="N13" s="639"/>
      <c r="O13" s="639"/>
      <c r="P13" s="639"/>
      <c r="Q13" s="640"/>
      <c r="R13" s="641">
        <v>13096</v>
      </c>
      <c r="S13" s="644"/>
      <c r="T13" s="644"/>
      <c r="U13" s="644"/>
      <c r="V13" s="644"/>
      <c r="W13" s="644"/>
      <c r="X13" s="644"/>
      <c r="Y13" s="645"/>
      <c r="Z13" s="703">
        <v>0.1</v>
      </c>
      <c r="AA13" s="703"/>
      <c r="AB13" s="703"/>
      <c r="AC13" s="703"/>
      <c r="AD13" s="704">
        <v>13096</v>
      </c>
      <c r="AE13" s="704"/>
      <c r="AF13" s="704"/>
      <c r="AG13" s="704"/>
      <c r="AH13" s="704"/>
      <c r="AI13" s="704"/>
      <c r="AJ13" s="704"/>
      <c r="AK13" s="704"/>
      <c r="AL13" s="646">
        <v>0.1</v>
      </c>
      <c r="AM13" s="647"/>
      <c r="AN13" s="647"/>
      <c r="AO13" s="705"/>
      <c r="AP13" s="638" t="s">
        <v>246</v>
      </c>
      <c r="AQ13" s="639"/>
      <c r="AR13" s="639"/>
      <c r="AS13" s="639"/>
      <c r="AT13" s="639"/>
      <c r="AU13" s="639"/>
      <c r="AV13" s="639"/>
      <c r="AW13" s="639"/>
      <c r="AX13" s="639"/>
      <c r="AY13" s="639"/>
      <c r="AZ13" s="639"/>
      <c r="BA13" s="639"/>
      <c r="BB13" s="639"/>
      <c r="BC13" s="639"/>
      <c r="BD13" s="639"/>
      <c r="BE13" s="639"/>
      <c r="BF13" s="640"/>
      <c r="BG13" s="641">
        <v>1957218</v>
      </c>
      <c r="BH13" s="644"/>
      <c r="BI13" s="644"/>
      <c r="BJ13" s="644"/>
      <c r="BK13" s="644"/>
      <c r="BL13" s="644"/>
      <c r="BM13" s="644"/>
      <c r="BN13" s="645"/>
      <c r="BO13" s="703">
        <v>48.3</v>
      </c>
      <c r="BP13" s="703"/>
      <c r="BQ13" s="703"/>
      <c r="BR13" s="703"/>
      <c r="BS13" s="649" t="s">
        <v>225</v>
      </c>
      <c r="BT13" s="644"/>
      <c r="BU13" s="644"/>
      <c r="BV13" s="644"/>
      <c r="BW13" s="644"/>
      <c r="BX13" s="644"/>
      <c r="BY13" s="644"/>
      <c r="BZ13" s="644"/>
      <c r="CA13" s="644"/>
      <c r="CB13" s="684"/>
      <c r="CD13" s="685" t="s">
        <v>247</v>
      </c>
      <c r="CE13" s="682"/>
      <c r="CF13" s="682"/>
      <c r="CG13" s="682"/>
      <c r="CH13" s="682"/>
      <c r="CI13" s="682"/>
      <c r="CJ13" s="682"/>
      <c r="CK13" s="682"/>
      <c r="CL13" s="682"/>
      <c r="CM13" s="682"/>
      <c r="CN13" s="682"/>
      <c r="CO13" s="682"/>
      <c r="CP13" s="682"/>
      <c r="CQ13" s="683"/>
      <c r="CR13" s="641">
        <v>1797042</v>
      </c>
      <c r="CS13" s="644"/>
      <c r="CT13" s="644"/>
      <c r="CU13" s="644"/>
      <c r="CV13" s="644"/>
      <c r="CW13" s="644"/>
      <c r="CX13" s="644"/>
      <c r="CY13" s="645"/>
      <c r="CZ13" s="703">
        <v>8.5</v>
      </c>
      <c r="DA13" s="703"/>
      <c r="DB13" s="703"/>
      <c r="DC13" s="703"/>
      <c r="DD13" s="649">
        <v>857578</v>
      </c>
      <c r="DE13" s="644"/>
      <c r="DF13" s="644"/>
      <c r="DG13" s="644"/>
      <c r="DH13" s="644"/>
      <c r="DI13" s="644"/>
      <c r="DJ13" s="644"/>
      <c r="DK13" s="644"/>
      <c r="DL13" s="644"/>
      <c r="DM13" s="644"/>
      <c r="DN13" s="644"/>
      <c r="DO13" s="644"/>
      <c r="DP13" s="645"/>
      <c r="DQ13" s="649">
        <v>1011495</v>
      </c>
      <c r="DR13" s="644"/>
      <c r="DS13" s="644"/>
      <c r="DT13" s="644"/>
      <c r="DU13" s="644"/>
      <c r="DV13" s="644"/>
      <c r="DW13" s="644"/>
      <c r="DX13" s="644"/>
      <c r="DY13" s="644"/>
      <c r="DZ13" s="644"/>
      <c r="EA13" s="644"/>
      <c r="EB13" s="644"/>
      <c r="EC13" s="684"/>
    </row>
    <row r="14" spans="2:143" ht="11.25" customHeight="1" x14ac:dyDescent="0.15">
      <c r="B14" s="638" t="s">
        <v>248</v>
      </c>
      <c r="C14" s="639"/>
      <c r="D14" s="639"/>
      <c r="E14" s="639"/>
      <c r="F14" s="639"/>
      <c r="G14" s="639"/>
      <c r="H14" s="639"/>
      <c r="I14" s="639"/>
      <c r="J14" s="639"/>
      <c r="K14" s="639"/>
      <c r="L14" s="639"/>
      <c r="M14" s="639"/>
      <c r="N14" s="639"/>
      <c r="O14" s="639"/>
      <c r="P14" s="639"/>
      <c r="Q14" s="640"/>
      <c r="R14" s="641" t="s">
        <v>170</v>
      </c>
      <c r="S14" s="644"/>
      <c r="T14" s="644"/>
      <c r="U14" s="644"/>
      <c r="V14" s="644"/>
      <c r="W14" s="644"/>
      <c r="X14" s="644"/>
      <c r="Y14" s="645"/>
      <c r="Z14" s="703" t="s">
        <v>225</v>
      </c>
      <c r="AA14" s="703"/>
      <c r="AB14" s="703"/>
      <c r="AC14" s="703"/>
      <c r="AD14" s="704" t="s">
        <v>234</v>
      </c>
      <c r="AE14" s="704"/>
      <c r="AF14" s="704"/>
      <c r="AG14" s="704"/>
      <c r="AH14" s="704"/>
      <c r="AI14" s="704"/>
      <c r="AJ14" s="704"/>
      <c r="AK14" s="704"/>
      <c r="AL14" s="646" t="s">
        <v>225</v>
      </c>
      <c r="AM14" s="647"/>
      <c r="AN14" s="647"/>
      <c r="AO14" s="705"/>
      <c r="AP14" s="638" t="s">
        <v>249</v>
      </c>
      <c r="AQ14" s="639"/>
      <c r="AR14" s="639"/>
      <c r="AS14" s="639"/>
      <c r="AT14" s="639"/>
      <c r="AU14" s="639"/>
      <c r="AV14" s="639"/>
      <c r="AW14" s="639"/>
      <c r="AX14" s="639"/>
      <c r="AY14" s="639"/>
      <c r="AZ14" s="639"/>
      <c r="BA14" s="639"/>
      <c r="BB14" s="639"/>
      <c r="BC14" s="639"/>
      <c r="BD14" s="639"/>
      <c r="BE14" s="639"/>
      <c r="BF14" s="640"/>
      <c r="BG14" s="641">
        <v>130692</v>
      </c>
      <c r="BH14" s="644"/>
      <c r="BI14" s="644"/>
      <c r="BJ14" s="644"/>
      <c r="BK14" s="644"/>
      <c r="BL14" s="644"/>
      <c r="BM14" s="644"/>
      <c r="BN14" s="645"/>
      <c r="BO14" s="703">
        <v>3.2</v>
      </c>
      <c r="BP14" s="703"/>
      <c r="BQ14" s="703"/>
      <c r="BR14" s="703"/>
      <c r="BS14" s="649" t="s">
        <v>225</v>
      </c>
      <c r="BT14" s="644"/>
      <c r="BU14" s="644"/>
      <c r="BV14" s="644"/>
      <c r="BW14" s="644"/>
      <c r="BX14" s="644"/>
      <c r="BY14" s="644"/>
      <c r="BZ14" s="644"/>
      <c r="CA14" s="644"/>
      <c r="CB14" s="684"/>
      <c r="CD14" s="685" t="s">
        <v>250</v>
      </c>
      <c r="CE14" s="682"/>
      <c r="CF14" s="682"/>
      <c r="CG14" s="682"/>
      <c r="CH14" s="682"/>
      <c r="CI14" s="682"/>
      <c r="CJ14" s="682"/>
      <c r="CK14" s="682"/>
      <c r="CL14" s="682"/>
      <c r="CM14" s="682"/>
      <c r="CN14" s="682"/>
      <c r="CO14" s="682"/>
      <c r="CP14" s="682"/>
      <c r="CQ14" s="683"/>
      <c r="CR14" s="641">
        <v>679558</v>
      </c>
      <c r="CS14" s="644"/>
      <c r="CT14" s="644"/>
      <c r="CU14" s="644"/>
      <c r="CV14" s="644"/>
      <c r="CW14" s="644"/>
      <c r="CX14" s="644"/>
      <c r="CY14" s="645"/>
      <c r="CZ14" s="703">
        <v>3.2</v>
      </c>
      <c r="DA14" s="703"/>
      <c r="DB14" s="703"/>
      <c r="DC14" s="703"/>
      <c r="DD14" s="649">
        <v>103458</v>
      </c>
      <c r="DE14" s="644"/>
      <c r="DF14" s="644"/>
      <c r="DG14" s="644"/>
      <c r="DH14" s="644"/>
      <c r="DI14" s="644"/>
      <c r="DJ14" s="644"/>
      <c r="DK14" s="644"/>
      <c r="DL14" s="644"/>
      <c r="DM14" s="644"/>
      <c r="DN14" s="644"/>
      <c r="DO14" s="644"/>
      <c r="DP14" s="645"/>
      <c r="DQ14" s="649">
        <v>569686</v>
      </c>
      <c r="DR14" s="644"/>
      <c r="DS14" s="644"/>
      <c r="DT14" s="644"/>
      <c r="DU14" s="644"/>
      <c r="DV14" s="644"/>
      <c r="DW14" s="644"/>
      <c r="DX14" s="644"/>
      <c r="DY14" s="644"/>
      <c r="DZ14" s="644"/>
      <c r="EA14" s="644"/>
      <c r="EB14" s="644"/>
      <c r="EC14" s="684"/>
    </row>
    <row r="15" spans="2:143" ht="11.25" customHeight="1" x14ac:dyDescent="0.15">
      <c r="B15" s="638" t="s">
        <v>251</v>
      </c>
      <c r="C15" s="639"/>
      <c r="D15" s="639"/>
      <c r="E15" s="639"/>
      <c r="F15" s="639"/>
      <c r="G15" s="639"/>
      <c r="H15" s="639"/>
      <c r="I15" s="639"/>
      <c r="J15" s="639"/>
      <c r="K15" s="639"/>
      <c r="L15" s="639"/>
      <c r="M15" s="639"/>
      <c r="N15" s="639"/>
      <c r="O15" s="639"/>
      <c r="P15" s="639"/>
      <c r="Q15" s="640"/>
      <c r="R15" s="641">
        <v>41419</v>
      </c>
      <c r="S15" s="644"/>
      <c r="T15" s="644"/>
      <c r="U15" s="644"/>
      <c r="V15" s="644"/>
      <c r="W15" s="644"/>
      <c r="X15" s="644"/>
      <c r="Y15" s="645"/>
      <c r="Z15" s="703">
        <v>0.2</v>
      </c>
      <c r="AA15" s="703"/>
      <c r="AB15" s="703"/>
      <c r="AC15" s="703"/>
      <c r="AD15" s="704">
        <v>41419</v>
      </c>
      <c r="AE15" s="704"/>
      <c r="AF15" s="704"/>
      <c r="AG15" s="704"/>
      <c r="AH15" s="704"/>
      <c r="AI15" s="704"/>
      <c r="AJ15" s="704"/>
      <c r="AK15" s="704"/>
      <c r="AL15" s="646">
        <v>0.4</v>
      </c>
      <c r="AM15" s="647"/>
      <c r="AN15" s="647"/>
      <c r="AO15" s="705"/>
      <c r="AP15" s="638" t="s">
        <v>252</v>
      </c>
      <c r="AQ15" s="639"/>
      <c r="AR15" s="639"/>
      <c r="AS15" s="639"/>
      <c r="AT15" s="639"/>
      <c r="AU15" s="639"/>
      <c r="AV15" s="639"/>
      <c r="AW15" s="639"/>
      <c r="AX15" s="639"/>
      <c r="AY15" s="639"/>
      <c r="AZ15" s="639"/>
      <c r="BA15" s="639"/>
      <c r="BB15" s="639"/>
      <c r="BC15" s="639"/>
      <c r="BD15" s="639"/>
      <c r="BE15" s="639"/>
      <c r="BF15" s="640"/>
      <c r="BG15" s="641">
        <v>246563</v>
      </c>
      <c r="BH15" s="644"/>
      <c r="BI15" s="644"/>
      <c r="BJ15" s="644"/>
      <c r="BK15" s="644"/>
      <c r="BL15" s="644"/>
      <c r="BM15" s="644"/>
      <c r="BN15" s="645"/>
      <c r="BO15" s="703">
        <v>6.1</v>
      </c>
      <c r="BP15" s="703"/>
      <c r="BQ15" s="703"/>
      <c r="BR15" s="703"/>
      <c r="BS15" s="649" t="s">
        <v>225</v>
      </c>
      <c r="BT15" s="644"/>
      <c r="BU15" s="644"/>
      <c r="BV15" s="644"/>
      <c r="BW15" s="644"/>
      <c r="BX15" s="644"/>
      <c r="BY15" s="644"/>
      <c r="BZ15" s="644"/>
      <c r="CA15" s="644"/>
      <c r="CB15" s="684"/>
      <c r="CD15" s="685" t="s">
        <v>253</v>
      </c>
      <c r="CE15" s="682"/>
      <c r="CF15" s="682"/>
      <c r="CG15" s="682"/>
      <c r="CH15" s="682"/>
      <c r="CI15" s="682"/>
      <c r="CJ15" s="682"/>
      <c r="CK15" s="682"/>
      <c r="CL15" s="682"/>
      <c r="CM15" s="682"/>
      <c r="CN15" s="682"/>
      <c r="CO15" s="682"/>
      <c r="CP15" s="682"/>
      <c r="CQ15" s="683"/>
      <c r="CR15" s="641">
        <v>1919057</v>
      </c>
      <c r="CS15" s="644"/>
      <c r="CT15" s="644"/>
      <c r="CU15" s="644"/>
      <c r="CV15" s="644"/>
      <c r="CW15" s="644"/>
      <c r="CX15" s="644"/>
      <c r="CY15" s="645"/>
      <c r="CZ15" s="703">
        <v>9</v>
      </c>
      <c r="DA15" s="703"/>
      <c r="DB15" s="703"/>
      <c r="DC15" s="703"/>
      <c r="DD15" s="649">
        <v>654713</v>
      </c>
      <c r="DE15" s="644"/>
      <c r="DF15" s="644"/>
      <c r="DG15" s="644"/>
      <c r="DH15" s="644"/>
      <c r="DI15" s="644"/>
      <c r="DJ15" s="644"/>
      <c r="DK15" s="644"/>
      <c r="DL15" s="644"/>
      <c r="DM15" s="644"/>
      <c r="DN15" s="644"/>
      <c r="DO15" s="644"/>
      <c r="DP15" s="645"/>
      <c r="DQ15" s="649">
        <v>1245061</v>
      </c>
      <c r="DR15" s="644"/>
      <c r="DS15" s="644"/>
      <c r="DT15" s="644"/>
      <c r="DU15" s="644"/>
      <c r="DV15" s="644"/>
      <c r="DW15" s="644"/>
      <c r="DX15" s="644"/>
      <c r="DY15" s="644"/>
      <c r="DZ15" s="644"/>
      <c r="EA15" s="644"/>
      <c r="EB15" s="644"/>
      <c r="EC15" s="684"/>
    </row>
    <row r="16" spans="2:143" ht="11.25" customHeight="1" x14ac:dyDescent="0.15">
      <c r="B16" s="638" t="s">
        <v>254</v>
      </c>
      <c r="C16" s="639"/>
      <c r="D16" s="639"/>
      <c r="E16" s="639"/>
      <c r="F16" s="639"/>
      <c r="G16" s="639"/>
      <c r="H16" s="639"/>
      <c r="I16" s="639"/>
      <c r="J16" s="639"/>
      <c r="K16" s="639"/>
      <c r="L16" s="639"/>
      <c r="M16" s="639"/>
      <c r="N16" s="639"/>
      <c r="O16" s="639"/>
      <c r="P16" s="639"/>
      <c r="Q16" s="640"/>
      <c r="R16" s="641" t="s">
        <v>234</v>
      </c>
      <c r="S16" s="644"/>
      <c r="T16" s="644"/>
      <c r="U16" s="644"/>
      <c r="V16" s="644"/>
      <c r="W16" s="644"/>
      <c r="X16" s="644"/>
      <c r="Y16" s="645"/>
      <c r="Z16" s="703" t="s">
        <v>225</v>
      </c>
      <c r="AA16" s="703"/>
      <c r="AB16" s="703"/>
      <c r="AC16" s="703"/>
      <c r="AD16" s="704" t="s">
        <v>225</v>
      </c>
      <c r="AE16" s="704"/>
      <c r="AF16" s="704"/>
      <c r="AG16" s="704"/>
      <c r="AH16" s="704"/>
      <c r="AI16" s="704"/>
      <c r="AJ16" s="704"/>
      <c r="AK16" s="704"/>
      <c r="AL16" s="646" t="s">
        <v>170</v>
      </c>
      <c r="AM16" s="647"/>
      <c r="AN16" s="647"/>
      <c r="AO16" s="705"/>
      <c r="AP16" s="638" t="s">
        <v>255</v>
      </c>
      <c r="AQ16" s="639"/>
      <c r="AR16" s="639"/>
      <c r="AS16" s="639"/>
      <c r="AT16" s="639"/>
      <c r="AU16" s="639"/>
      <c r="AV16" s="639"/>
      <c r="AW16" s="639"/>
      <c r="AX16" s="639"/>
      <c r="AY16" s="639"/>
      <c r="AZ16" s="639"/>
      <c r="BA16" s="639"/>
      <c r="BB16" s="639"/>
      <c r="BC16" s="639"/>
      <c r="BD16" s="639"/>
      <c r="BE16" s="639"/>
      <c r="BF16" s="640"/>
      <c r="BG16" s="641">
        <v>5021</v>
      </c>
      <c r="BH16" s="644"/>
      <c r="BI16" s="644"/>
      <c r="BJ16" s="644"/>
      <c r="BK16" s="644"/>
      <c r="BL16" s="644"/>
      <c r="BM16" s="644"/>
      <c r="BN16" s="645"/>
      <c r="BO16" s="703">
        <v>0.1</v>
      </c>
      <c r="BP16" s="703"/>
      <c r="BQ16" s="703"/>
      <c r="BR16" s="703"/>
      <c r="BS16" s="649" t="s">
        <v>234</v>
      </c>
      <c r="BT16" s="644"/>
      <c r="BU16" s="644"/>
      <c r="BV16" s="644"/>
      <c r="BW16" s="644"/>
      <c r="BX16" s="644"/>
      <c r="BY16" s="644"/>
      <c r="BZ16" s="644"/>
      <c r="CA16" s="644"/>
      <c r="CB16" s="684"/>
      <c r="CD16" s="685" t="s">
        <v>256</v>
      </c>
      <c r="CE16" s="682"/>
      <c r="CF16" s="682"/>
      <c r="CG16" s="682"/>
      <c r="CH16" s="682"/>
      <c r="CI16" s="682"/>
      <c r="CJ16" s="682"/>
      <c r="CK16" s="682"/>
      <c r="CL16" s="682"/>
      <c r="CM16" s="682"/>
      <c r="CN16" s="682"/>
      <c r="CO16" s="682"/>
      <c r="CP16" s="682"/>
      <c r="CQ16" s="683"/>
      <c r="CR16" s="641">
        <v>497794</v>
      </c>
      <c r="CS16" s="644"/>
      <c r="CT16" s="644"/>
      <c r="CU16" s="644"/>
      <c r="CV16" s="644"/>
      <c r="CW16" s="644"/>
      <c r="CX16" s="644"/>
      <c r="CY16" s="645"/>
      <c r="CZ16" s="703">
        <v>2.2999999999999998</v>
      </c>
      <c r="DA16" s="703"/>
      <c r="DB16" s="703"/>
      <c r="DC16" s="703"/>
      <c r="DD16" s="649" t="s">
        <v>225</v>
      </c>
      <c r="DE16" s="644"/>
      <c r="DF16" s="644"/>
      <c r="DG16" s="644"/>
      <c r="DH16" s="644"/>
      <c r="DI16" s="644"/>
      <c r="DJ16" s="644"/>
      <c r="DK16" s="644"/>
      <c r="DL16" s="644"/>
      <c r="DM16" s="644"/>
      <c r="DN16" s="644"/>
      <c r="DO16" s="644"/>
      <c r="DP16" s="645"/>
      <c r="DQ16" s="649">
        <v>151702</v>
      </c>
      <c r="DR16" s="644"/>
      <c r="DS16" s="644"/>
      <c r="DT16" s="644"/>
      <c r="DU16" s="644"/>
      <c r="DV16" s="644"/>
      <c r="DW16" s="644"/>
      <c r="DX16" s="644"/>
      <c r="DY16" s="644"/>
      <c r="DZ16" s="644"/>
      <c r="EA16" s="644"/>
      <c r="EB16" s="644"/>
      <c r="EC16" s="684"/>
    </row>
    <row r="17" spans="2:133" ht="11.25" customHeight="1" x14ac:dyDescent="0.15">
      <c r="B17" s="638" t="s">
        <v>257</v>
      </c>
      <c r="C17" s="639"/>
      <c r="D17" s="639"/>
      <c r="E17" s="639"/>
      <c r="F17" s="639"/>
      <c r="G17" s="639"/>
      <c r="H17" s="639"/>
      <c r="I17" s="639"/>
      <c r="J17" s="639"/>
      <c r="K17" s="639"/>
      <c r="L17" s="639"/>
      <c r="M17" s="639"/>
      <c r="N17" s="639"/>
      <c r="O17" s="639"/>
      <c r="P17" s="639"/>
      <c r="Q17" s="640"/>
      <c r="R17" s="641">
        <v>13448</v>
      </c>
      <c r="S17" s="644"/>
      <c r="T17" s="644"/>
      <c r="U17" s="644"/>
      <c r="V17" s="644"/>
      <c r="W17" s="644"/>
      <c r="X17" s="644"/>
      <c r="Y17" s="645"/>
      <c r="Z17" s="703">
        <v>0.1</v>
      </c>
      <c r="AA17" s="703"/>
      <c r="AB17" s="703"/>
      <c r="AC17" s="703"/>
      <c r="AD17" s="704">
        <v>13448</v>
      </c>
      <c r="AE17" s="704"/>
      <c r="AF17" s="704"/>
      <c r="AG17" s="704"/>
      <c r="AH17" s="704"/>
      <c r="AI17" s="704"/>
      <c r="AJ17" s="704"/>
      <c r="AK17" s="704"/>
      <c r="AL17" s="646">
        <v>0.1</v>
      </c>
      <c r="AM17" s="647"/>
      <c r="AN17" s="647"/>
      <c r="AO17" s="705"/>
      <c r="AP17" s="638" t="s">
        <v>258</v>
      </c>
      <c r="AQ17" s="639"/>
      <c r="AR17" s="639"/>
      <c r="AS17" s="639"/>
      <c r="AT17" s="639"/>
      <c r="AU17" s="639"/>
      <c r="AV17" s="639"/>
      <c r="AW17" s="639"/>
      <c r="AX17" s="639"/>
      <c r="AY17" s="639"/>
      <c r="AZ17" s="639"/>
      <c r="BA17" s="639"/>
      <c r="BB17" s="639"/>
      <c r="BC17" s="639"/>
      <c r="BD17" s="639"/>
      <c r="BE17" s="639"/>
      <c r="BF17" s="640"/>
      <c r="BG17" s="641" t="s">
        <v>225</v>
      </c>
      <c r="BH17" s="644"/>
      <c r="BI17" s="644"/>
      <c r="BJ17" s="644"/>
      <c r="BK17" s="644"/>
      <c r="BL17" s="644"/>
      <c r="BM17" s="644"/>
      <c r="BN17" s="645"/>
      <c r="BO17" s="703" t="s">
        <v>225</v>
      </c>
      <c r="BP17" s="703"/>
      <c r="BQ17" s="703"/>
      <c r="BR17" s="703"/>
      <c r="BS17" s="649" t="s">
        <v>225</v>
      </c>
      <c r="BT17" s="644"/>
      <c r="BU17" s="644"/>
      <c r="BV17" s="644"/>
      <c r="BW17" s="644"/>
      <c r="BX17" s="644"/>
      <c r="BY17" s="644"/>
      <c r="BZ17" s="644"/>
      <c r="CA17" s="644"/>
      <c r="CB17" s="684"/>
      <c r="CD17" s="685" t="s">
        <v>259</v>
      </c>
      <c r="CE17" s="682"/>
      <c r="CF17" s="682"/>
      <c r="CG17" s="682"/>
      <c r="CH17" s="682"/>
      <c r="CI17" s="682"/>
      <c r="CJ17" s="682"/>
      <c r="CK17" s="682"/>
      <c r="CL17" s="682"/>
      <c r="CM17" s="682"/>
      <c r="CN17" s="682"/>
      <c r="CO17" s="682"/>
      <c r="CP17" s="682"/>
      <c r="CQ17" s="683"/>
      <c r="CR17" s="641">
        <v>2960244</v>
      </c>
      <c r="CS17" s="644"/>
      <c r="CT17" s="644"/>
      <c r="CU17" s="644"/>
      <c r="CV17" s="644"/>
      <c r="CW17" s="644"/>
      <c r="CX17" s="644"/>
      <c r="CY17" s="645"/>
      <c r="CZ17" s="703">
        <v>13.9</v>
      </c>
      <c r="DA17" s="703"/>
      <c r="DB17" s="703"/>
      <c r="DC17" s="703"/>
      <c r="DD17" s="649" t="s">
        <v>234</v>
      </c>
      <c r="DE17" s="644"/>
      <c r="DF17" s="644"/>
      <c r="DG17" s="644"/>
      <c r="DH17" s="644"/>
      <c r="DI17" s="644"/>
      <c r="DJ17" s="644"/>
      <c r="DK17" s="644"/>
      <c r="DL17" s="644"/>
      <c r="DM17" s="644"/>
      <c r="DN17" s="644"/>
      <c r="DO17" s="644"/>
      <c r="DP17" s="645"/>
      <c r="DQ17" s="649">
        <v>2901945</v>
      </c>
      <c r="DR17" s="644"/>
      <c r="DS17" s="644"/>
      <c r="DT17" s="644"/>
      <c r="DU17" s="644"/>
      <c r="DV17" s="644"/>
      <c r="DW17" s="644"/>
      <c r="DX17" s="644"/>
      <c r="DY17" s="644"/>
      <c r="DZ17" s="644"/>
      <c r="EA17" s="644"/>
      <c r="EB17" s="644"/>
      <c r="EC17" s="684"/>
    </row>
    <row r="18" spans="2:133" ht="11.25" customHeight="1" x14ac:dyDescent="0.15">
      <c r="B18" s="638" t="s">
        <v>260</v>
      </c>
      <c r="C18" s="639"/>
      <c r="D18" s="639"/>
      <c r="E18" s="639"/>
      <c r="F18" s="639"/>
      <c r="G18" s="639"/>
      <c r="H18" s="639"/>
      <c r="I18" s="639"/>
      <c r="J18" s="639"/>
      <c r="K18" s="639"/>
      <c r="L18" s="639"/>
      <c r="M18" s="639"/>
      <c r="N18" s="639"/>
      <c r="O18" s="639"/>
      <c r="P18" s="639"/>
      <c r="Q18" s="640"/>
      <c r="R18" s="641">
        <v>7035294</v>
      </c>
      <c r="S18" s="644"/>
      <c r="T18" s="644"/>
      <c r="U18" s="644"/>
      <c r="V18" s="644"/>
      <c r="W18" s="644"/>
      <c r="X18" s="644"/>
      <c r="Y18" s="645"/>
      <c r="Z18" s="703">
        <v>32.4</v>
      </c>
      <c r="AA18" s="703"/>
      <c r="AB18" s="703"/>
      <c r="AC18" s="703"/>
      <c r="AD18" s="704">
        <v>6256073</v>
      </c>
      <c r="AE18" s="704"/>
      <c r="AF18" s="704"/>
      <c r="AG18" s="704"/>
      <c r="AH18" s="704"/>
      <c r="AI18" s="704"/>
      <c r="AJ18" s="704"/>
      <c r="AK18" s="704"/>
      <c r="AL18" s="646">
        <v>56</v>
      </c>
      <c r="AM18" s="647"/>
      <c r="AN18" s="647"/>
      <c r="AO18" s="705"/>
      <c r="AP18" s="638" t="s">
        <v>261</v>
      </c>
      <c r="AQ18" s="639"/>
      <c r="AR18" s="639"/>
      <c r="AS18" s="639"/>
      <c r="AT18" s="639"/>
      <c r="AU18" s="639"/>
      <c r="AV18" s="639"/>
      <c r="AW18" s="639"/>
      <c r="AX18" s="639"/>
      <c r="AY18" s="639"/>
      <c r="AZ18" s="639"/>
      <c r="BA18" s="639"/>
      <c r="BB18" s="639"/>
      <c r="BC18" s="639"/>
      <c r="BD18" s="639"/>
      <c r="BE18" s="639"/>
      <c r="BF18" s="640"/>
      <c r="BG18" s="641" t="s">
        <v>234</v>
      </c>
      <c r="BH18" s="644"/>
      <c r="BI18" s="644"/>
      <c r="BJ18" s="644"/>
      <c r="BK18" s="644"/>
      <c r="BL18" s="644"/>
      <c r="BM18" s="644"/>
      <c r="BN18" s="645"/>
      <c r="BO18" s="703" t="s">
        <v>225</v>
      </c>
      <c r="BP18" s="703"/>
      <c r="BQ18" s="703"/>
      <c r="BR18" s="703"/>
      <c r="BS18" s="649" t="s">
        <v>234</v>
      </c>
      <c r="BT18" s="644"/>
      <c r="BU18" s="644"/>
      <c r="BV18" s="644"/>
      <c r="BW18" s="644"/>
      <c r="BX18" s="644"/>
      <c r="BY18" s="644"/>
      <c r="BZ18" s="644"/>
      <c r="CA18" s="644"/>
      <c r="CB18" s="684"/>
      <c r="CD18" s="685" t="s">
        <v>262</v>
      </c>
      <c r="CE18" s="682"/>
      <c r="CF18" s="682"/>
      <c r="CG18" s="682"/>
      <c r="CH18" s="682"/>
      <c r="CI18" s="682"/>
      <c r="CJ18" s="682"/>
      <c r="CK18" s="682"/>
      <c r="CL18" s="682"/>
      <c r="CM18" s="682"/>
      <c r="CN18" s="682"/>
      <c r="CO18" s="682"/>
      <c r="CP18" s="682"/>
      <c r="CQ18" s="683"/>
      <c r="CR18" s="641" t="s">
        <v>225</v>
      </c>
      <c r="CS18" s="644"/>
      <c r="CT18" s="644"/>
      <c r="CU18" s="644"/>
      <c r="CV18" s="644"/>
      <c r="CW18" s="644"/>
      <c r="CX18" s="644"/>
      <c r="CY18" s="645"/>
      <c r="CZ18" s="703" t="s">
        <v>234</v>
      </c>
      <c r="DA18" s="703"/>
      <c r="DB18" s="703"/>
      <c r="DC18" s="703"/>
      <c r="DD18" s="649" t="s">
        <v>225</v>
      </c>
      <c r="DE18" s="644"/>
      <c r="DF18" s="644"/>
      <c r="DG18" s="644"/>
      <c r="DH18" s="644"/>
      <c r="DI18" s="644"/>
      <c r="DJ18" s="644"/>
      <c r="DK18" s="644"/>
      <c r="DL18" s="644"/>
      <c r="DM18" s="644"/>
      <c r="DN18" s="644"/>
      <c r="DO18" s="644"/>
      <c r="DP18" s="645"/>
      <c r="DQ18" s="649" t="s">
        <v>225</v>
      </c>
      <c r="DR18" s="644"/>
      <c r="DS18" s="644"/>
      <c r="DT18" s="644"/>
      <c r="DU18" s="644"/>
      <c r="DV18" s="644"/>
      <c r="DW18" s="644"/>
      <c r="DX18" s="644"/>
      <c r="DY18" s="644"/>
      <c r="DZ18" s="644"/>
      <c r="EA18" s="644"/>
      <c r="EB18" s="644"/>
      <c r="EC18" s="684"/>
    </row>
    <row r="19" spans="2:133" ht="11.25" customHeight="1" x14ac:dyDescent="0.15">
      <c r="B19" s="638" t="s">
        <v>263</v>
      </c>
      <c r="C19" s="639"/>
      <c r="D19" s="639"/>
      <c r="E19" s="639"/>
      <c r="F19" s="639"/>
      <c r="G19" s="639"/>
      <c r="H19" s="639"/>
      <c r="I19" s="639"/>
      <c r="J19" s="639"/>
      <c r="K19" s="639"/>
      <c r="L19" s="639"/>
      <c r="M19" s="639"/>
      <c r="N19" s="639"/>
      <c r="O19" s="639"/>
      <c r="P19" s="639"/>
      <c r="Q19" s="640"/>
      <c r="R19" s="641">
        <v>6256073</v>
      </c>
      <c r="S19" s="644"/>
      <c r="T19" s="644"/>
      <c r="U19" s="644"/>
      <c r="V19" s="644"/>
      <c r="W19" s="644"/>
      <c r="X19" s="644"/>
      <c r="Y19" s="645"/>
      <c r="Z19" s="703">
        <v>28.8</v>
      </c>
      <c r="AA19" s="703"/>
      <c r="AB19" s="703"/>
      <c r="AC19" s="703"/>
      <c r="AD19" s="704">
        <v>6256073</v>
      </c>
      <c r="AE19" s="704"/>
      <c r="AF19" s="704"/>
      <c r="AG19" s="704"/>
      <c r="AH19" s="704"/>
      <c r="AI19" s="704"/>
      <c r="AJ19" s="704"/>
      <c r="AK19" s="704"/>
      <c r="AL19" s="646">
        <v>56</v>
      </c>
      <c r="AM19" s="647"/>
      <c r="AN19" s="647"/>
      <c r="AO19" s="705"/>
      <c r="AP19" s="638" t="s">
        <v>264</v>
      </c>
      <c r="AQ19" s="639"/>
      <c r="AR19" s="639"/>
      <c r="AS19" s="639"/>
      <c r="AT19" s="639"/>
      <c r="AU19" s="639"/>
      <c r="AV19" s="639"/>
      <c r="AW19" s="639"/>
      <c r="AX19" s="639"/>
      <c r="AY19" s="639"/>
      <c r="AZ19" s="639"/>
      <c r="BA19" s="639"/>
      <c r="BB19" s="639"/>
      <c r="BC19" s="639"/>
      <c r="BD19" s="639"/>
      <c r="BE19" s="639"/>
      <c r="BF19" s="640"/>
      <c r="BG19" s="641">
        <v>125719</v>
      </c>
      <c r="BH19" s="644"/>
      <c r="BI19" s="644"/>
      <c r="BJ19" s="644"/>
      <c r="BK19" s="644"/>
      <c r="BL19" s="644"/>
      <c r="BM19" s="644"/>
      <c r="BN19" s="645"/>
      <c r="BO19" s="703">
        <v>3.1</v>
      </c>
      <c r="BP19" s="703"/>
      <c r="BQ19" s="703"/>
      <c r="BR19" s="703"/>
      <c r="BS19" s="649" t="s">
        <v>234</v>
      </c>
      <c r="BT19" s="644"/>
      <c r="BU19" s="644"/>
      <c r="BV19" s="644"/>
      <c r="BW19" s="644"/>
      <c r="BX19" s="644"/>
      <c r="BY19" s="644"/>
      <c r="BZ19" s="644"/>
      <c r="CA19" s="644"/>
      <c r="CB19" s="684"/>
      <c r="CD19" s="685" t="s">
        <v>265</v>
      </c>
      <c r="CE19" s="682"/>
      <c r="CF19" s="682"/>
      <c r="CG19" s="682"/>
      <c r="CH19" s="682"/>
      <c r="CI19" s="682"/>
      <c r="CJ19" s="682"/>
      <c r="CK19" s="682"/>
      <c r="CL19" s="682"/>
      <c r="CM19" s="682"/>
      <c r="CN19" s="682"/>
      <c r="CO19" s="682"/>
      <c r="CP19" s="682"/>
      <c r="CQ19" s="683"/>
      <c r="CR19" s="641" t="s">
        <v>225</v>
      </c>
      <c r="CS19" s="644"/>
      <c r="CT19" s="644"/>
      <c r="CU19" s="644"/>
      <c r="CV19" s="644"/>
      <c r="CW19" s="644"/>
      <c r="CX19" s="644"/>
      <c r="CY19" s="645"/>
      <c r="CZ19" s="703" t="s">
        <v>225</v>
      </c>
      <c r="DA19" s="703"/>
      <c r="DB19" s="703"/>
      <c r="DC19" s="703"/>
      <c r="DD19" s="649" t="s">
        <v>234</v>
      </c>
      <c r="DE19" s="644"/>
      <c r="DF19" s="644"/>
      <c r="DG19" s="644"/>
      <c r="DH19" s="644"/>
      <c r="DI19" s="644"/>
      <c r="DJ19" s="644"/>
      <c r="DK19" s="644"/>
      <c r="DL19" s="644"/>
      <c r="DM19" s="644"/>
      <c r="DN19" s="644"/>
      <c r="DO19" s="644"/>
      <c r="DP19" s="645"/>
      <c r="DQ19" s="649" t="s">
        <v>225</v>
      </c>
      <c r="DR19" s="644"/>
      <c r="DS19" s="644"/>
      <c r="DT19" s="644"/>
      <c r="DU19" s="644"/>
      <c r="DV19" s="644"/>
      <c r="DW19" s="644"/>
      <c r="DX19" s="644"/>
      <c r="DY19" s="644"/>
      <c r="DZ19" s="644"/>
      <c r="EA19" s="644"/>
      <c r="EB19" s="644"/>
      <c r="EC19" s="684"/>
    </row>
    <row r="20" spans="2:133" ht="11.25" customHeight="1" x14ac:dyDescent="0.15">
      <c r="B20" s="638" t="s">
        <v>266</v>
      </c>
      <c r="C20" s="639"/>
      <c r="D20" s="639"/>
      <c r="E20" s="639"/>
      <c r="F20" s="639"/>
      <c r="G20" s="639"/>
      <c r="H20" s="639"/>
      <c r="I20" s="639"/>
      <c r="J20" s="639"/>
      <c r="K20" s="639"/>
      <c r="L20" s="639"/>
      <c r="M20" s="639"/>
      <c r="N20" s="639"/>
      <c r="O20" s="639"/>
      <c r="P20" s="639"/>
      <c r="Q20" s="640"/>
      <c r="R20" s="641">
        <v>779221</v>
      </c>
      <c r="S20" s="644"/>
      <c r="T20" s="644"/>
      <c r="U20" s="644"/>
      <c r="V20" s="644"/>
      <c r="W20" s="644"/>
      <c r="X20" s="644"/>
      <c r="Y20" s="645"/>
      <c r="Z20" s="703">
        <v>3.6</v>
      </c>
      <c r="AA20" s="703"/>
      <c r="AB20" s="703"/>
      <c r="AC20" s="703"/>
      <c r="AD20" s="704" t="s">
        <v>234</v>
      </c>
      <c r="AE20" s="704"/>
      <c r="AF20" s="704"/>
      <c r="AG20" s="704"/>
      <c r="AH20" s="704"/>
      <c r="AI20" s="704"/>
      <c r="AJ20" s="704"/>
      <c r="AK20" s="704"/>
      <c r="AL20" s="646" t="s">
        <v>225</v>
      </c>
      <c r="AM20" s="647"/>
      <c r="AN20" s="647"/>
      <c r="AO20" s="705"/>
      <c r="AP20" s="638" t="s">
        <v>267</v>
      </c>
      <c r="AQ20" s="639"/>
      <c r="AR20" s="639"/>
      <c r="AS20" s="639"/>
      <c r="AT20" s="639"/>
      <c r="AU20" s="639"/>
      <c r="AV20" s="639"/>
      <c r="AW20" s="639"/>
      <c r="AX20" s="639"/>
      <c r="AY20" s="639"/>
      <c r="AZ20" s="639"/>
      <c r="BA20" s="639"/>
      <c r="BB20" s="639"/>
      <c r="BC20" s="639"/>
      <c r="BD20" s="639"/>
      <c r="BE20" s="639"/>
      <c r="BF20" s="640"/>
      <c r="BG20" s="641">
        <v>125719</v>
      </c>
      <c r="BH20" s="644"/>
      <c r="BI20" s="644"/>
      <c r="BJ20" s="644"/>
      <c r="BK20" s="644"/>
      <c r="BL20" s="644"/>
      <c r="BM20" s="644"/>
      <c r="BN20" s="645"/>
      <c r="BO20" s="703">
        <v>3.1</v>
      </c>
      <c r="BP20" s="703"/>
      <c r="BQ20" s="703"/>
      <c r="BR20" s="703"/>
      <c r="BS20" s="649" t="s">
        <v>225</v>
      </c>
      <c r="BT20" s="644"/>
      <c r="BU20" s="644"/>
      <c r="BV20" s="644"/>
      <c r="BW20" s="644"/>
      <c r="BX20" s="644"/>
      <c r="BY20" s="644"/>
      <c r="BZ20" s="644"/>
      <c r="CA20" s="644"/>
      <c r="CB20" s="684"/>
      <c r="CD20" s="685" t="s">
        <v>268</v>
      </c>
      <c r="CE20" s="682"/>
      <c r="CF20" s="682"/>
      <c r="CG20" s="682"/>
      <c r="CH20" s="682"/>
      <c r="CI20" s="682"/>
      <c r="CJ20" s="682"/>
      <c r="CK20" s="682"/>
      <c r="CL20" s="682"/>
      <c r="CM20" s="682"/>
      <c r="CN20" s="682"/>
      <c r="CO20" s="682"/>
      <c r="CP20" s="682"/>
      <c r="CQ20" s="683"/>
      <c r="CR20" s="641">
        <v>21263125</v>
      </c>
      <c r="CS20" s="644"/>
      <c r="CT20" s="644"/>
      <c r="CU20" s="644"/>
      <c r="CV20" s="644"/>
      <c r="CW20" s="644"/>
      <c r="CX20" s="644"/>
      <c r="CY20" s="645"/>
      <c r="CZ20" s="703">
        <v>100</v>
      </c>
      <c r="DA20" s="703"/>
      <c r="DB20" s="703"/>
      <c r="DC20" s="703"/>
      <c r="DD20" s="649">
        <v>3348937</v>
      </c>
      <c r="DE20" s="644"/>
      <c r="DF20" s="644"/>
      <c r="DG20" s="644"/>
      <c r="DH20" s="644"/>
      <c r="DI20" s="644"/>
      <c r="DJ20" s="644"/>
      <c r="DK20" s="644"/>
      <c r="DL20" s="644"/>
      <c r="DM20" s="644"/>
      <c r="DN20" s="644"/>
      <c r="DO20" s="644"/>
      <c r="DP20" s="645"/>
      <c r="DQ20" s="649">
        <v>13311211</v>
      </c>
      <c r="DR20" s="644"/>
      <c r="DS20" s="644"/>
      <c r="DT20" s="644"/>
      <c r="DU20" s="644"/>
      <c r="DV20" s="644"/>
      <c r="DW20" s="644"/>
      <c r="DX20" s="644"/>
      <c r="DY20" s="644"/>
      <c r="DZ20" s="644"/>
      <c r="EA20" s="644"/>
      <c r="EB20" s="644"/>
      <c r="EC20" s="684"/>
    </row>
    <row r="21" spans="2:133" ht="11.25" customHeight="1" x14ac:dyDescent="0.15">
      <c r="B21" s="638" t="s">
        <v>269</v>
      </c>
      <c r="C21" s="639"/>
      <c r="D21" s="639"/>
      <c r="E21" s="639"/>
      <c r="F21" s="639"/>
      <c r="G21" s="639"/>
      <c r="H21" s="639"/>
      <c r="I21" s="639"/>
      <c r="J21" s="639"/>
      <c r="K21" s="639"/>
      <c r="L21" s="639"/>
      <c r="M21" s="639"/>
      <c r="N21" s="639"/>
      <c r="O21" s="639"/>
      <c r="P21" s="639"/>
      <c r="Q21" s="640"/>
      <c r="R21" s="641" t="s">
        <v>225</v>
      </c>
      <c r="S21" s="644"/>
      <c r="T21" s="644"/>
      <c r="U21" s="644"/>
      <c r="V21" s="644"/>
      <c r="W21" s="644"/>
      <c r="X21" s="644"/>
      <c r="Y21" s="645"/>
      <c r="Z21" s="703" t="s">
        <v>225</v>
      </c>
      <c r="AA21" s="703"/>
      <c r="AB21" s="703"/>
      <c r="AC21" s="703"/>
      <c r="AD21" s="704" t="s">
        <v>225</v>
      </c>
      <c r="AE21" s="704"/>
      <c r="AF21" s="704"/>
      <c r="AG21" s="704"/>
      <c r="AH21" s="704"/>
      <c r="AI21" s="704"/>
      <c r="AJ21" s="704"/>
      <c r="AK21" s="704"/>
      <c r="AL21" s="646" t="s">
        <v>234</v>
      </c>
      <c r="AM21" s="647"/>
      <c r="AN21" s="647"/>
      <c r="AO21" s="705"/>
      <c r="AP21" s="749" t="s">
        <v>270</v>
      </c>
      <c r="AQ21" s="756"/>
      <c r="AR21" s="756"/>
      <c r="AS21" s="756"/>
      <c r="AT21" s="756"/>
      <c r="AU21" s="756"/>
      <c r="AV21" s="756"/>
      <c r="AW21" s="756"/>
      <c r="AX21" s="756"/>
      <c r="AY21" s="756"/>
      <c r="AZ21" s="756"/>
      <c r="BA21" s="756"/>
      <c r="BB21" s="756"/>
      <c r="BC21" s="756"/>
      <c r="BD21" s="756"/>
      <c r="BE21" s="756"/>
      <c r="BF21" s="751"/>
      <c r="BG21" s="641">
        <v>358</v>
      </c>
      <c r="BH21" s="644"/>
      <c r="BI21" s="644"/>
      <c r="BJ21" s="644"/>
      <c r="BK21" s="644"/>
      <c r="BL21" s="644"/>
      <c r="BM21" s="644"/>
      <c r="BN21" s="645"/>
      <c r="BO21" s="703">
        <v>0</v>
      </c>
      <c r="BP21" s="703"/>
      <c r="BQ21" s="703"/>
      <c r="BR21" s="703"/>
      <c r="BS21" s="649" t="s">
        <v>225</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271</v>
      </c>
      <c r="C22" s="639"/>
      <c r="D22" s="639"/>
      <c r="E22" s="639"/>
      <c r="F22" s="639"/>
      <c r="G22" s="639"/>
      <c r="H22" s="639"/>
      <c r="I22" s="639"/>
      <c r="J22" s="639"/>
      <c r="K22" s="639"/>
      <c r="L22" s="639"/>
      <c r="M22" s="639"/>
      <c r="N22" s="639"/>
      <c r="O22" s="639"/>
      <c r="P22" s="639"/>
      <c r="Q22" s="640"/>
      <c r="R22" s="641">
        <v>12062141</v>
      </c>
      <c r="S22" s="644"/>
      <c r="T22" s="644"/>
      <c r="U22" s="644"/>
      <c r="V22" s="644"/>
      <c r="W22" s="644"/>
      <c r="X22" s="644"/>
      <c r="Y22" s="645"/>
      <c r="Z22" s="703">
        <v>55.5</v>
      </c>
      <c r="AA22" s="703"/>
      <c r="AB22" s="703"/>
      <c r="AC22" s="703"/>
      <c r="AD22" s="704">
        <v>11157559</v>
      </c>
      <c r="AE22" s="704"/>
      <c r="AF22" s="704"/>
      <c r="AG22" s="704"/>
      <c r="AH22" s="704"/>
      <c r="AI22" s="704"/>
      <c r="AJ22" s="704"/>
      <c r="AK22" s="704"/>
      <c r="AL22" s="646">
        <v>99.9</v>
      </c>
      <c r="AM22" s="647"/>
      <c r="AN22" s="647"/>
      <c r="AO22" s="705"/>
      <c r="AP22" s="749" t="s">
        <v>272</v>
      </c>
      <c r="AQ22" s="756"/>
      <c r="AR22" s="756"/>
      <c r="AS22" s="756"/>
      <c r="AT22" s="756"/>
      <c r="AU22" s="756"/>
      <c r="AV22" s="756"/>
      <c r="AW22" s="756"/>
      <c r="AX22" s="756"/>
      <c r="AY22" s="756"/>
      <c r="AZ22" s="756"/>
      <c r="BA22" s="756"/>
      <c r="BB22" s="756"/>
      <c r="BC22" s="756"/>
      <c r="BD22" s="756"/>
      <c r="BE22" s="756"/>
      <c r="BF22" s="751"/>
      <c r="BG22" s="641" t="s">
        <v>225</v>
      </c>
      <c r="BH22" s="644"/>
      <c r="BI22" s="644"/>
      <c r="BJ22" s="644"/>
      <c r="BK22" s="644"/>
      <c r="BL22" s="644"/>
      <c r="BM22" s="644"/>
      <c r="BN22" s="645"/>
      <c r="BO22" s="703" t="s">
        <v>225</v>
      </c>
      <c r="BP22" s="703"/>
      <c r="BQ22" s="703"/>
      <c r="BR22" s="703"/>
      <c r="BS22" s="649" t="s">
        <v>225</v>
      </c>
      <c r="BT22" s="644"/>
      <c r="BU22" s="644"/>
      <c r="BV22" s="644"/>
      <c r="BW22" s="644"/>
      <c r="BX22" s="644"/>
      <c r="BY22" s="644"/>
      <c r="BZ22" s="644"/>
      <c r="CA22" s="644"/>
      <c r="CB22" s="684"/>
      <c r="CD22" s="758" t="s">
        <v>273</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274</v>
      </c>
      <c r="C23" s="639"/>
      <c r="D23" s="639"/>
      <c r="E23" s="639"/>
      <c r="F23" s="639"/>
      <c r="G23" s="639"/>
      <c r="H23" s="639"/>
      <c r="I23" s="639"/>
      <c r="J23" s="639"/>
      <c r="K23" s="639"/>
      <c r="L23" s="639"/>
      <c r="M23" s="639"/>
      <c r="N23" s="639"/>
      <c r="O23" s="639"/>
      <c r="P23" s="639"/>
      <c r="Q23" s="640"/>
      <c r="R23" s="641">
        <v>4456</v>
      </c>
      <c r="S23" s="644"/>
      <c r="T23" s="644"/>
      <c r="U23" s="644"/>
      <c r="V23" s="644"/>
      <c r="W23" s="644"/>
      <c r="X23" s="644"/>
      <c r="Y23" s="645"/>
      <c r="Z23" s="703">
        <v>0</v>
      </c>
      <c r="AA23" s="703"/>
      <c r="AB23" s="703"/>
      <c r="AC23" s="703"/>
      <c r="AD23" s="704">
        <v>4456</v>
      </c>
      <c r="AE23" s="704"/>
      <c r="AF23" s="704"/>
      <c r="AG23" s="704"/>
      <c r="AH23" s="704"/>
      <c r="AI23" s="704"/>
      <c r="AJ23" s="704"/>
      <c r="AK23" s="704"/>
      <c r="AL23" s="646">
        <v>0</v>
      </c>
      <c r="AM23" s="647"/>
      <c r="AN23" s="647"/>
      <c r="AO23" s="705"/>
      <c r="AP23" s="749" t="s">
        <v>275</v>
      </c>
      <c r="AQ23" s="756"/>
      <c r="AR23" s="756"/>
      <c r="AS23" s="756"/>
      <c r="AT23" s="756"/>
      <c r="AU23" s="756"/>
      <c r="AV23" s="756"/>
      <c r="AW23" s="756"/>
      <c r="AX23" s="756"/>
      <c r="AY23" s="756"/>
      <c r="AZ23" s="756"/>
      <c r="BA23" s="756"/>
      <c r="BB23" s="756"/>
      <c r="BC23" s="756"/>
      <c r="BD23" s="756"/>
      <c r="BE23" s="756"/>
      <c r="BF23" s="751"/>
      <c r="BG23" s="641">
        <v>125361</v>
      </c>
      <c r="BH23" s="644"/>
      <c r="BI23" s="644"/>
      <c r="BJ23" s="644"/>
      <c r="BK23" s="644"/>
      <c r="BL23" s="644"/>
      <c r="BM23" s="644"/>
      <c r="BN23" s="645"/>
      <c r="BO23" s="703">
        <v>3.1</v>
      </c>
      <c r="BP23" s="703"/>
      <c r="BQ23" s="703"/>
      <c r="BR23" s="703"/>
      <c r="BS23" s="649" t="s">
        <v>225</v>
      </c>
      <c r="BT23" s="644"/>
      <c r="BU23" s="644"/>
      <c r="BV23" s="644"/>
      <c r="BW23" s="644"/>
      <c r="BX23" s="644"/>
      <c r="BY23" s="644"/>
      <c r="BZ23" s="644"/>
      <c r="CA23" s="644"/>
      <c r="CB23" s="684"/>
      <c r="CD23" s="758" t="s">
        <v>213</v>
      </c>
      <c r="CE23" s="759"/>
      <c r="CF23" s="759"/>
      <c r="CG23" s="759"/>
      <c r="CH23" s="759"/>
      <c r="CI23" s="759"/>
      <c r="CJ23" s="759"/>
      <c r="CK23" s="759"/>
      <c r="CL23" s="759"/>
      <c r="CM23" s="759"/>
      <c r="CN23" s="759"/>
      <c r="CO23" s="759"/>
      <c r="CP23" s="759"/>
      <c r="CQ23" s="760"/>
      <c r="CR23" s="758" t="s">
        <v>276</v>
      </c>
      <c r="CS23" s="759"/>
      <c r="CT23" s="759"/>
      <c r="CU23" s="759"/>
      <c r="CV23" s="759"/>
      <c r="CW23" s="759"/>
      <c r="CX23" s="759"/>
      <c r="CY23" s="760"/>
      <c r="CZ23" s="758" t="s">
        <v>277</v>
      </c>
      <c r="DA23" s="759"/>
      <c r="DB23" s="759"/>
      <c r="DC23" s="760"/>
      <c r="DD23" s="758" t="s">
        <v>278</v>
      </c>
      <c r="DE23" s="759"/>
      <c r="DF23" s="759"/>
      <c r="DG23" s="759"/>
      <c r="DH23" s="759"/>
      <c r="DI23" s="759"/>
      <c r="DJ23" s="759"/>
      <c r="DK23" s="760"/>
      <c r="DL23" s="767" t="s">
        <v>279</v>
      </c>
      <c r="DM23" s="768"/>
      <c r="DN23" s="768"/>
      <c r="DO23" s="768"/>
      <c r="DP23" s="768"/>
      <c r="DQ23" s="768"/>
      <c r="DR23" s="768"/>
      <c r="DS23" s="768"/>
      <c r="DT23" s="768"/>
      <c r="DU23" s="768"/>
      <c r="DV23" s="769"/>
      <c r="DW23" s="758" t="s">
        <v>280</v>
      </c>
      <c r="DX23" s="759"/>
      <c r="DY23" s="759"/>
      <c r="DZ23" s="759"/>
      <c r="EA23" s="759"/>
      <c r="EB23" s="759"/>
      <c r="EC23" s="760"/>
    </row>
    <row r="24" spans="2:133" ht="11.25" customHeight="1" x14ac:dyDescent="0.15">
      <c r="B24" s="638" t="s">
        <v>281</v>
      </c>
      <c r="C24" s="639"/>
      <c r="D24" s="639"/>
      <c r="E24" s="639"/>
      <c r="F24" s="639"/>
      <c r="G24" s="639"/>
      <c r="H24" s="639"/>
      <c r="I24" s="639"/>
      <c r="J24" s="639"/>
      <c r="K24" s="639"/>
      <c r="L24" s="639"/>
      <c r="M24" s="639"/>
      <c r="N24" s="639"/>
      <c r="O24" s="639"/>
      <c r="P24" s="639"/>
      <c r="Q24" s="640"/>
      <c r="R24" s="641">
        <v>181139</v>
      </c>
      <c r="S24" s="644"/>
      <c r="T24" s="644"/>
      <c r="U24" s="644"/>
      <c r="V24" s="644"/>
      <c r="W24" s="644"/>
      <c r="X24" s="644"/>
      <c r="Y24" s="645"/>
      <c r="Z24" s="703">
        <v>0.8</v>
      </c>
      <c r="AA24" s="703"/>
      <c r="AB24" s="703"/>
      <c r="AC24" s="703"/>
      <c r="AD24" s="704" t="s">
        <v>225</v>
      </c>
      <c r="AE24" s="704"/>
      <c r="AF24" s="704"/>
      <c r="AG24" s="704"/>
      <c r="AH24" s="704"/>
      <c r="AI24" s="704"/>
      <c r="AJ24" s="704"/>
      <c r="AK24" s="704"/>
      <c r="AL24" s="646" t="s">
        <v>225</v>
      </c>
      <c r="AM24" s="647"/>
      <c r="AN24" s="647"/>
      <c r="AO24" s="705"/>
      <c r="AP24" s="749" t="s">
        <v>282</v>
      </c>
      <c r="AQ24" s="756"/>
      <c r="AR24" s="756"/>
      <c r="AS24" s="756"/>
      <c r="AT24" s="756"/>
      <c r="AU24" s="756"/>
      <c r="AV24" s="756"/>
      <c r="AW24" s="756"/>
      <c r="AX24" s="756"/>
      <c r="AY24" s="756"/>
      <c r="AZ24" s="756"/>
      <c r="BA24" s="756"/>
      <c r="BB24" s="756"/>
      <c r="BC24" s="756"/>
      <c r="BD24" s="756"/>
      <c r="BE24" s="756"/>
      <c r="BF24" s="751"/>
      <c r="BG24" s="641" t="s">
        <v>234</v>
      </c>
      <c r="BH24" s="644"/>
      <c r="BI24" s="644"/>
      <c r="BJ24" s="644"/>
      <c r="BK24" s="644"/>
      <c r="BL24" s="644"/>
      <c r="BM24" s="644"/>
      <c r="BN24" s="645"/>
      <c r="BO24" s="703" t="s">
        <v>234</v>
      </c>
      <c r="BP24" s="703"/>
      <c r="BQ24" s="703"/>
      <c r="BR24" s="703"/>
      <c r="BS24" s="649" t="s">
        <v>225</v>
      </c>
      <c r="BT24" s="644"/>
      <c r="BU24" s="644"/>
      <c r="BV24" s="644"/>
      <c r="BW24" s="644"/>
      <c r="BX24" s="644"/>
      <c r="BY24" s="644"/>
      <c r="BZ24" s="644"/>
      <c r="CA24" s="644"/>
      <c r="CB24" s="684"/>
      <c r="CD24" s="712" t="s">
        <v>283</v>
      </c>
      <c r="CE24" s="713"/>
      <c r="CF24" s="713"/>
      <c r="CG24" s="713"/>
      <c r="CH24" s="713"/>
      <c r="CI24" s="713"/>
      <c r="CJ24" s="713"/>
      <c r="CK24" s="713"/>
      <c r="CL24" s="713"/>
      <c r="CM24" s="713"/>
      <c r="CN24" s="713"/>
      <c r="CO24" s="713"/>
      <c r="CP24" s="713"/>
      <c r="CQ24" s="714"/>
      <c r="CR24" s="706">
        <v>10312269</v>
      </c>
      <c r="CS24" s="707"/>
      <c r="CT24" s="707"/>
      <c r="CU24" s="707"/>
      <c r="CV24" s="707"/>
      <c r="CW24" s="707"/>
      <c r="CX24" s="707"/>
      <c r="CY24" s="753"/>
      <c r="CZ24" s="754">
        <v>48.5</v>
      </c>
      <c r="DA24" s="723"/>
      <c r="DB24" s="723"/>
      <c r="DC24" s="757"/>
      <c r="DD24" s="752">
        <v>7252246</v>
      </c>
      <c r="DE24" s="707"/>
      <c r="DF24" s="707"/>
      <c r="DG24" s="707"/>
      <c r="DH24" s="707"/>
      <c r="DI24" s="707"/>
      <c r="DJ24" s="707"/>
      <c r="DK24" s="753"/>
      <c r="DL24" s="752">
        <v>7167748</v>
      </c>
      <c r="DM24" s="707"/>
      <c r="DN24" s="707"/>
      <c r="DO24" s="707"/>
      <c r="DP24" s="707"/>
      <c r="DQ24" s="707"/>
      <c r="DR24" s="707"/>
      <c r="DS24" s="707"/>
      <c r="DT24" s="707"/>
      <c r="DU24" s="707"/>
      <c r="DV24" s="753"/>
      <c r="DW24" s="754">
        <v>61</v>
      </c>
      <c r="DX24" s="723"/>
      <c r="DY24" s="723"/>
      <c r="DZ24" s="723"/>
      <c r="EA24" s="723"/>
      <c r="EB24" s="723"/>
      <c r="EC24" s="755"/>
    </row>
    <row r="25" spans="2:133" ht="11.25" customHeight="1" x14ac:dyDescent="0.15">
      <c r="B25" s="638" t="s">
        <v>284</v>
      </c>
      <c r="C25" s="639"/>
      <c r="D25" s="639"/>
      <c r="E25" s="639"/>
      <c r="F25" s="639"/>
      <c r="G25" s="639"/>
      <c r="H25" s="639"/>
      <c r="I25" s="639"/>
      <c r="J25" s="639"/>
      <c r="K25" s="639"/>
      <c r="L25" s="639"/>
      <c r="M25" s="639"/>
      <c r="N25" s="639"/>
      <c r="O25" s="639"/>
      <c r="P25" s="639"/>
      <c r="Q25" s="640"/>
      <c r="R25" s="641">
        <v>258319</v>
      </c>
      <c r="S25" s="644"/>
      <c r="T25" s="644"/>
      <c r="U25" s="644"/>
      <c r="V25" s="644"/>
      <c r="W25" s="644"/>
      <c r="X25" s="644"/>
      <c r="Y25" s="645"/>
      <c r="Z25" s="703">
        <v>1.2</v>
      </c>
      <c r="AA25" s="703"/>
      <c r="AB25" s="703"/>
      <c r="AC25" s="703"/>
      <c r="AD25" s="704">
        <v>8748</v>
      </c>
      <c r="AE25" s="704"/>
      <c r="AF25" s="704"/>
      <c r="AG25" s="704"/>
      <c r="AH25" s="704"/>
      <c r="AI25" s="704"/>
      <c r="AJ25" s="704"/>
      <c r="AK25" s="704"/>
      <c r="AL25" s="646">
        <v>0.1</v>
      </c>
      <c r="AM25" s="647"/>
      <c r="AN25" s="647"/>
      <c r="AO25" s="705"/>
      <c r="AP25" s="749" t="s">
        <v>285</v>
      </c>
      <c r="AQ25" s="756"/>
      <c r="AR25" s="756"/>
      <c r="AS25" s="756"/>
      <c r="AT25" s="756"/>
      <c r="AU25" s="756"/>
      <c r="AV25" s="756"/>
      <c r="AW25" s="756"/>
      <c r="AX25" s="756"/>
      <c r="AY25" s="756"/>
      <c r="AZ25" s="756"/>
      <c r="BA25" s="756"/>
      <c r="BB25" s="756"/>
      <c r="BC25" s="756"/>
      <c r="BD25" s="756"/>
      <c r="BE25" s="756"/>
      <c r="BF25" s="751"/>
      <c r="BG25" s="641" t="s">
        <v>234</v>
      </c>
      <c r="BH25" s="644"/>
      <c r="BI25" s="644"/>
      <c r="BJ25" s="644"/>
      <c r="BK25" s="644"/>
      <c r="BL25" s="644"/>
      <c r="BM25" s="644"/>
      <c r="BN25" s="645"/>
      <c r="BO25" s="703" t="s">
        <v>234</v>
      </c>
      <c r="BP25" s="703"/>
      <c r="BQ25" s="703"/>
      <c r="BR25" s="703"/>
      <c r="BS25" s="649" t="s">
        <v>225</v>
      </c>
      <c r="BT25" s="644"/>
      <c r="BU25" s="644"/>
      <c r="BV25" s="644"/>
      <c r="BW25" s="644"/>
      <c r="BX25" s="644"/>
      <c r="BY25" s="644"/>
      <c r="BZ25" s="644"/>
      <c r="CA25" s="644"/>
      <c r="CB25" s="684"/>
      <c r="CD25" s="685" t="s">
        <v>286</v>
      </c>
      <c r="CE25" s="682"/>
      <c r="CF25" s="682"/>
      <c r="CG25" s="682"/>
      <c r="CH25" s="682"/>
      <c r="CI25" s="682"/>
      <c r="CJ25" s="682"/>
      <c r="CK25" s="682"/>
      <c r="CL25" s="682"/>
      <c r="CM25" s="682"/>
      <c r="CN25" s="682"/>
      <c r="CO25" s="682"/>
      <c r="CP25" s="682"/>
      <c r="CQ25" s="683"/>
      <c r="CR25" s="641">
        <v>3029396</v>
      </c>
      <c r="CS25" s="642"/>
      <c r="CT25" s="642"/>
      <c r="CU25" s="642"/>
      <c r="CV25" s="642"/>
      <c r="CW25" s="642"/>
      <c r="CX25" s="642"/>
      <c r="CY25" s="643"/>
      <c r="CZ25" s="646">
        <v>14.2</v>
      </c>
      <c r="DA25" s="675"/>
      <c r="DB25" s="675"/>
      <c r="DC25" s="676"/>
      <c r="DD25" s="649">
        <v>2947110</v>
      </c>
      <c r="DE25" s="642"/>
      <c r="DF25" s="642"/>
      <c r="DG25" s="642"/>
      <c r="DH25" s="642"/>
      <c r="DI25" s="642"/>
      <c r="DJ25" s="642"/>
      <c r="DK25" s="643"/>
      <c r="DL25" s="649">
        <v>2886022</v>
      </c>
      <c r="DM25" s="642"/>
      <c r="DN25" s="642"/>
      <c r="DO25" s="642"/>
      <c r="DP25" s="642"/>
      <c r="DQ25" s="642"/>
      <c r="DR25" s="642"/>
      <c r="DS25" s="642"/>
      <c r="DT25" s="642"/>
      <c r="DU25" s="642"/>
      <c r="DV25" s="643"/>
      <c r="DW25" s="646">
        <v>24.6</v>
      </c>
      <c r="DX25" s="675"/>
      <c r="DY25" s="675"/>
      <c r="DZ25" s="675"/>
      <c r="EA25" s="675"/>
      <c r="EB25" s="675"/>
      <c r="EC25" s="677"/>
    </row>
    <row r="26" spans="2:133" ht="11.25" customHeight="1" x14ac:dyDescent="0.15">
      <c r="B26" s="638" t="s">
        <v>287</v>
      </c>
      <c r="C26" s="639"/>
      <c r="D26" s="639"/>
      <c r="E26" s="639"/>
      <c r="F26" s="639"/>
      <c r="G26" s="639"/>
      <c r="H26" s="639"/>
      <c r="I26" s="639"/>
      <c r="J26" s="639"/>
      <c r="K26" s="639"/>
      <c r="L26" s="639"/>
      <c r="M26" s="639"/>
      <c r="N26" s="639"/>
      <c r="O26" s="639"/>
      <c r="P26" s="639"/>
      <c r="Q26" s="640"/>
      <c r="R26" s="641">
        <v>63379</v>
      </c>
      <c r="S26" s="644"/>
      <c r="T26" s="644"/>
      <c r="U26" s="644"/>
      <c r="V26" s="644"/>
      <c r="W26" s="644"/>
      <c r="X26" s="644"/>
      <c r="Y26" s="645"/>
      <c r="Z26" s="703">
        <v>0.3</v>
      </c>
      <c r="AA26" s="703"/>
      <c r="AB26" s="703"/>
      <c r="AC26" s="703"/>
      <c r="AD26" s="704" t="s">
        <v>234</v>
      </c>
      <c r="AE26" s="704"/>
      <c r="AF26" s="704"/>
      <c r="AG26" s="704"/>
      <c r="AH26" s="704"/>
      <c r="AI26" s="704"/>
      <c r="AJ26" s="704"/>
      <c r="AK26" s="704"/>
      <c r="AL26" s="646" t="s">
        <v>225</v>
      </c>
      <c r="AM26" s="647"/>
      <c r="AN26" s="647"/>
      <c r="AO26" s="705"/>
      <c r="AP26" s="749" t="s">
        <v>288</v>
      </c>
      <c r="AQ26" s="750"/>
      <c r="AR26" s="750"/>
      <c r="AS26" s="750"/>
      <c r="AT26" s="750"/>
      <c r="AU26" s="750"/>
      <c r="AV26" s="750"/>
      <c r="AW26" s="750"/>
      <c r="AX26" s="750"/>
      <c r="AY26" s="750"/>
      <c r="AZ26" s="750"/>
      <c r="BA26" s="750"/>
      <c r="BB26" s="750"/>
      <c r="BC26" s="750"/>
      <c r="BD26" s="750"/>
      <c r="BE26" s="750"/>
      <c r="BF26" s="751"/>
      <c r="BG26" s="641" t="s">
        <v>225</v>
      </c>
      <c r="BH26" s="644"/>
      <c r="BI26" s="644"/>
      <c r="BJ26" s="644"/>
      <c r="BK26" s="644"/>
      <c r="BL26" s="644"/>
      <c r="BM26" s="644"/>
      <c r="BN26" s="645"/>
      <c r="BO26" s="703" t="s">
        <v>225</v>
      </c>
      <c r="BP26" s="703"/>
      <c r="BQ26" s="703"/>
      <c r="BR26" s="703"/>
      <c r="BS26" s="649" t="s">
        <v>225</v>
      </c>
      <c r="BT26" s="644"/>
      <c r="BU26" s="644"/>
      <c r="BV26" s="644"/>
      <c r="BW26" s="644"/>
      <c r="BX26" s="644"/>
      <c r="BY26" s="644"/>
      <c r="BZ26" s="644"/>
      <c r="CA26" s="644"/>
      <c r="CB26" s="684"/>
      <c r="CD26" s="685" t="s">
        <v>289</v>
      </c>
      <c r="CE26" s="682"/>
      <c r="CF26" s="682"/>
      <c r="CG26" s="682"/>
      <c r="CH26" s="682"/>
      <c r="CI26" s="682"/>
      <c r="CJ26" s="682"/>
      <c r="CK26" s="682"/>
      <c r="CL26" s="682"/>
      <c r="CM26" s="682"/>
      <c r="CN26" s="682"/>
      <c r="CO26" s="682"/>
      <c r="CP26" s="682"/>
      <c r="CQ26" s="683"/>
      <c r="CR26" s="641">
        <v>2125248</v>
      </c>
      <c r="CS26" s="644"/>
      <c r="CT26" s="644"/>
      <c r="CU26" s="644"/>
      <c r="CV26" s="644"/>
      <c r="CW26" s="644"/>
      <c r="CX26" s="644"/>
      <c r="CY26" s="645"/>
      <c r="CZ26" s="646">
        <v>10</v>
      </c>
      <c r="DA26" s="675"/>
      <c r="DB26" s="675"/>
      <c r="DC26" s="676"/>
      <c r="DD26" s="649">
        <v>2047661</v>
      </c>
      <c r="DE26" s="644"/>
      <c r="DF26" s="644"/>
      <c r="DG26" s="644"/>
      <c r="DH26" s="644"/>
      <c r="DI26" s="644"/>
      <c r="DJ26" s="644"/>
      <c r="DK26" s="645"/>
      <c r="DL26" s="649" t="s">
        <v>225</v>
      </c>
      <c r="DM26" s="644"/>
      <c r="DN26" s="644"/>
      <c r="DO26" s="644"/>
      <c r="DP26" s="644"/>
      <c r="DQ26" s="644"/>
      <c r="DR26" s="644"/>
      <c r="DS26" s="644"/>
      <c r="DT26" s="644"/>
      <c r="DU26" s="644"/>
      <c r="DV26" s="645"/>
      <c r="DW26" s="646" t="s">
        <v>234</v>
      </c>
      <c r="DX26" s="675"/>
      <c r="DY26" s="675"/>
      <c r="DZ26" s="675"/>
      <c r="EA26" s="675"/>
      <c r="EB26" s="675"/>
      <c r="EC26" s="677"/>
    </row>
    <row r="27" spans="2:133" ht="11.25" customHeight="1" x14ac:dyDescent="0.15">
      <c r="B27" s="638" t="s">
        <v>290</v>
      </c>
      <c r="C27" s="639"/>
      <c r="D27" s="639"/>
      <c r="E27" s="639"/>
      <c r="F27" s="639"/>
      <c r="G27" s="639"/>
      <c r="H27" s="639"/>
      <c r="I27" s="639"/>
      <c r="J27" s="639"/>
      <c r="K27" s="639"/>
      <c r="L27" s="639"/>
      <c r="M27" s="639"/>
      <c r="N27" s="639"/>
      <c r="O27" s="639"/>
      <c r="P27" s="639"/>
      <c r="Q27" s="640"/>
      <c r="R27" s="641">
        <v>2621511</v>
      </c>
      <c r="S27" s="644"/>
      <c r="T27" s="644"/>
      <c r="U27" s="644"/>
      <c r="V27" s="644"/>
      <c r="W27" s="644"/>
      <c r="X27" s="644"/>
      <c r="Y27" s="645"/>
      <c r="Z27" s="703">
        <v>12.1</v>
      </c>
      <c r="AA27" s="703"/>
      <c r="AB27" s="703"/>
      <c r="AC27" s="703"/>
      <c r="AD27" s="704" t="s">
        <v>225</v>
      </c>
      <c r="AE27" s="704"/>
      <c r="AF27" s="704"/>
      <c r="AG27" s="704"/>
      <c r="AH27" s="704"/>
      <c r="AI27" s="704"/>
      <c r="AJ27" s="704"/>
      <c r="AK27" s="704"/>
      <c r="AL27" s="646" t="s">
        <v>225</v>
      </c>
      <c r="AM27" s="647"/>
      <c r="AN27" s="647"/>
      <c r="AO27" s="705"/>
      <c r="AP27" s="638" t="s">
        <v>291</v>
      </c>
      <c r="AQ27" s="639"/>
      <c r="AR27" s="639"/>
      <c r="AS27" s="639"/>
      <c r="AT27" s="639"/>
      <c r="AU27" s="639"/>
      <c r="AV27" s="639"/>
      <c r="AW27" s="639"/>
      <c r="AX27" s="639"/>
      <c r="AY27" s="639"/>
      <c r="AZ27" s="639"/>
      <c r="BA27" s="639"/>
      <c r="BB27" s="639"/>
      <c r="BC27" s="639"/>
      <c r="BD27" s="639"/>
      <c r="BE27" s="639"/>
      <c r="BF27" s="640"/>
      <c r="BG27" s="641">
        <v>4049996</v>
      </c>
      <c r="BH27" s="644"/>
      <c r="BI27" s="644"/>
      <c r="BJ27" s="644"/>
      <c r="BK27" s="644"/>
      <c r="BL27" s="644"/>
      <c r="BM27" s="644"/>
      <c r="BN27" s="645"/>
      <c r="BO27" s="703">
        <v>100</v>
      </c>
      <c r="BP27" s="703"/>
      <c r="BQ27" s="703"/>
      <c r="BR27" s="703"/>
      <c r="BS27" s="649">
        <v>18918</v>
      </c>
      <c r="BT27" s="644"/>
      <c r="BU27" s="644"/>
      <c r="BV27" s="644"/>
      <c r="BW27" s="644"/>
      <c r="BX27" s="644"/>
      <c r="BY27" s="644"/>
      <c r="BZ27" s="644"/>
      <c r="CA27" s="644"/>
      <c r="CB27" s="684"/>
      <c r="CD27" s="685" t="s">
        <v>292</v>
      </c>
      <c r="CE27" s="682"/>
      <c r="CF27" s="682"/>
      <c r="CG27" s="682"/>
      <c r="CH27" s="682"/>
      <c r="CI27" s="682"/>
      <c r="CJ27" s="682"/>
      <c r="CK27" s="682"/>
      <c r="CL27" s="682"/>
      <c r="CM27" s="682"/>
      <c r="CN27" s="682"/>
      <c r="CO27" s="682"/>
      <c r="CP27" s="682"/>
      <c r="CQ27" s="683"/>
      <c r="CR27" s="641">
        <v>4322629</v>
      </c>
      <c r="CS27" s="642"/>
      <c r="CT27" s="642"/>
      <c r="CU27" s="642"/>
      <c r="CV27" s="642"/>
      <c r="CW27" s="642"/>
      <c r="CX27" s="642"/>
      <c r="CY27" s="643"/>
      <c r="CZ27" s="646">
        <v>20.3</v>
      </c>
      <c r="DA27" s="675"/>
      <c r="DB27" s="675"/>
      <c r="DC27" s="676"/>
      <c r="DD27" s="649">
        <v>1403191</v>
      </c>
      <c r="DE27" s="642"/>
      <c r="DF27" s="642"/>
      <c r="DG27" s="642"/>
      <c r="DH27" s="642"/>
      <c r="DI27" s="642"/>
      <c r="DJ27" s="642"/>
      <c r="DK27" s="643"/>
      <c r="DL27" s="649">
        <v>1379781</v>
      </c>
      <c r="DM27" s="642"/>
      <c r="DN27" s="642"/>
      <c r="DO27" s="642"/>
      <c r="DP27" s="642"/>
      <c r="DQ27" s="642"/>
      <c r="DR27" s="642"/>
      <c r="DS27" s="642"/>
      <c r="DT27" s="642"/>
      <c r="DU27" s="642"/>
      <c r="DV27" s="643"/>
      <c r="DW27" s="646">
        <v>11.7</v>
      </c>
      <c r="DX27" s="675"/>
      <c r="DY27" s="675"/>
      <c r="DZ27" s="675"/>
      <c r="EA27" s="675"/>
      <c r="EB27" s="675"/>
      <c r="EC27" s="677"/>
    </row>
    <row r="28" spans="2:133" ht="11.25" customHeight="1" x14ac:dyDescent="0.15">
      <c r="B28" s="746" t="s">
        <v>293</v>
      </c>
      <c r="C28" s="747"/>
      <c r="D28" s="747"/>
      <c r="E28" s="747"/>
      <c r="F28" s="747"/>
      <c r="G28" s="747"/>
      <c r="H28" s="747"/>
      <c r="I28" s="747"/>
      <c r="J28" s="747"/>
      <c r="K28" s="747"/>
      <c r="L28" s="747"/>
      <c r="M28" s="747"/>
      <c r="N28" s="747"/>
      <c r="O28" s="747"/>
      <c r="P28" s="747"/>
      <c r="Q28" s="748"/>
      <c r="R28" s="641" t="s">
        <v>225</v>
      </c>
      <c r="S28" s="644"/>
      <c r="T28" s="644"/>
      <c r="U28" s="644"/>
      <c r="V28" s="644"/>
      <c r="W28" s="644"/>
      <c r="X28" s="644"/>
      <c r="Y28" s="645"/>
      <c r="Z28" s="703" t="s">
        <v>234</v>
      </c>
      <c r="AA28" s="703"/>
      <c r="AB28" s="703"/>
      <c r="AC28" s="703"/>
      <c r="AD28" s="704" t="s">
        <v>225</v>
      </c>
      <c r="AE28" s="704"/>
      <c r="AF28" s="704"/>
      <c r="AG28" s="704"/>
      <c r="AH28" s="704"/>
      <c r="AI28" s="704"/>
      <c r="AJ28" s="704"/>
      <c r="AK28" s="704"/>
      <c r="AL28" s="646" t="s">
        <v>234</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294</v>
      </c>
      <c r="CE28" s="682"/>
      <c r="CF28" s="682"/>
      <c r="CG28" s="682"/>
      <c r="CH28" s="682"/>
      <c r="CI28" s="682"/>
      <c r="CJ28" s="682"/>
      <c r="CK28" s="682"/>
      <c r="CL28" s="682"/>
      <c r="CM28" s="682"/>
      <c r="CN28" s="682"/>
      <c r="CO28" s="682"/>
      <c r="CP28" s="682"/>
      <c r="CQ28" s="683"/>
      <c r="CR28" s="641">
        <v>2960244</v>
      </c>
      <c r="CS28" s="644"/>
      <c r="CT28" s="644"/>
      <c r="CU28" s="644"/>
      <c r="CV28" s="644"/>
      <c r="CW28" s="644"/>
      <c r="CX28" s="644"/>
      <c r="CY28" s="645"/>
      <c r="CZ28" s="646">
        <v>13.9</v>
      </c>
      <c r="DA28" s="675"/>
      <c r="DB28" s="675"/>
      <c r="DC28" s="676"/>
      <c r="DD28" s="649">
        <v>2901945</v>
      </c>
      <c r="DE28" s="644"/>
      <c r="DF28" s="644"/>
      <c r="DG28" s="644"/>
      <c r="DH28" s="644"/>
      <c r="DI28" s="644"/>
      <c r="DJ28" s="644"/>
      <c r="DK28" s="645"/>
      <c r="DL28" s="649">
        <v>2901945</v>
      </c>
      <c r="DM28" s="644"/>
      <c r="DN28" s="644"/>
      <c r="DO28" s="644"/>
      <c r="DP28" s="644"/>
      <c r="DQ28" s="644"/>
      <c r="DR28" s="644"/>
      <c r="DS28" s="644"/>
      <c r="DT28" s="644"/>
      <c r="DU28" s="644"/>
      <c r="DV28" s="645"/>
      <c r="DW28" s="646">
        <v>24.7</v>
      </c>
      <c r="DX28" s="675"/>
      <c r="DY28" s="675"/>
      <c r="DZ28" s="675"/>
      <c r="EA28" s="675"/>
      <c r="EB28" s="675"/>
      <c r="EC28" s="677"/>
    </row>
    <row r="29" spans="2:133" ht="11.25" customHeight="1" x14ac:dyDescent="0.15">
      <c r="B29" s="638" t="s">
        <v>295</v>
      </c>
      <c r="C29" s="639"/>
      <c r="D29" s="639"/>
      <c r="E29" s="639"/>
      <c r="F29" s="639"/>
      <c r="G29" s="639"/>
      <c r="H29" s="639"/>
      <c r="I29" s="639"/>
      <c r="J29" s="639"/>
      <c r="K29" s="639"/>
      <c r="L29" s="639"/>
      <c r="M29" s="639"/>
      <c r="N29" s="639"/>
      <c r="O29" s="639"/>
      <c r="P29" s="639"/>
      <c r="Q29" s="640"/>
      <c r="R29" s="641">
        <v>1805656</v>
      </c>
      <c r="S29" s="644"/>
      <c r="T29" s="644"/>
      <c r="U29" s="644"/>
      <c r="V29" s="644"/>
      <c r="W29" s="644"/>
      <c r="X29" s="644"/>
      <c r="Y29" s="645"/>
      <c r="Z29" s="703">
        <v>8.3000000000000007</v>
      </c>
      <c r="AA29" s="703"/>
      <c r="AB29" s="703"/>
      <c r="AC29" s="703"/>
      <c r="AD29" s="704" t="s">
        <v>225</v>
      </c>
      <c r="AE29" s="704"/>
      <c r="AF29" s="704"/>
      <c r="AG29" s="704"/>
      <c r="AH29" s="704"/>
      <c r="AI29" s="704"/>
      <c r="AJ29" s="704"/>
      <c r="AK29" s="704"/>
      <c r="AL29" s="646" t="s">
        <v>234</v>
      </c>
      <c r="AM29" s="647"/>
      <c r="AN29" s="647"/>
      <c r="AO29" s="705"/>
      <c r="AP29" s="715" t="s">
        <v>213</v>
      </c>
      <c r="AQ29" s="716"/>
      <c r="AR29" s="716"/>
      <c r="AS29" s="716"/>
      <c r="AT29" s="716"/>
      <c r="AU29" s="716"/>
      <c r="AV29" s="716"/>
      <c r="AW29" s="716"/>
      <c r="AX29" s="716"/>
      <c r="AY29" s="716"/>
      <c r="AZ29" s="716"/>
      <c r="BA29" s="716"/>
      <c r="BB29" s="716"/>
      <c r="BC29" s="716"/>
      <c r="BD29" s="716"/>
      <c r="BE29" s="716"/>
      <c r="BF29" s="717"/>
      <c r="BG29" s="715" t="s">
        <v>296</v>
      </c>
      <c r="BH29" s="743"/>
      <c r="BI29" s="743"/>
      <c r="BJ29" s="743"/>
      <c r="BK29" s="743"/>
      <c r="BL29" s="743"/>
      <c r="BM29" s="743"/>
      <c r="BN29" s="743"/>
      <c r="BO29" s="743"/>
      <c r="BP29" s="743"/>
      <c r="BQ29" s="744"/>
      <c r="BR29" s="715" t="s">
        <v>297</v>
      </c>
      <c r="BS29" s="743"/>
      <c r="BT29" s="743"/>
      <c r="BU29" s="743"/>
      <c r="BV29" s="743"/>
      <c r="BW29" s="743"/>
      <c r="BX29" s="743"/>
      <c r="BY29" s="743"/>
      <c r="BZ29" s="743"/>
      <c r="CA29" s="743"/>
      <c r="CB29" s="744"/>
      <c r="CD29" s="725" t="s">
        <v>298</v>
      </c>
      <c r="CE29" s="726"/>
      <c r="CF29" s="685" t="s">
        <v>299</v>
      </c>
      <c r="CG29" s="682"/>
      <c r="CH29" s="682"/>
      <c r="CI29" s="682"/>
      <c r="CJ29" s="682"/>
      <c r="CK29" s="682"/>
      <c r="CL29" s="682"/>
      <c r="CM29" s="682"/>
      <c r="CN29" s="682"/>
      <c r="CO29" s="682"/>
      <c r="CP29" s="682"/>
      <c r="CQ29" s="683"/>
      <c r="CR29" s="641">
        <v>2960244</v>
      </c>
      <c r="CS29" s="642"/>
      <c r="CT29" s="642"/>
      <c r="CU29" s="642"/>
      <c r="CV29" s="642"/>
      <c r="CW29" s="642"/>
      <c r="CX29" s="642"/>
      <c r="CY29" s="643"/>
      <c r="CZ29" s="646">
        <v>13.9</v>
      </c>
      <c r="DA29" s="675"/>
      <c r="DB29" s="675"/>
      <c r="DC29" s="676"/>
      <c r="DD29" s="649">
        <v>2901945</v>
      </c>
      <c r="DE29" s="642"/>
      <c r="DF29" s="642"/>
      <c r="DG29" s="642"/>
      <c r="DH29" s="642"/>
      <c r="DI29" s="642"/>
      <c r="DJ29" s="642"/>
      <c r="DK29" s="643"/>
      <c r="DL29" s="649">
        <v>2901945</v>
      </c>
      <c r="DM29" s="642"/>
      <c r="DN29" s="642"/>
      <c r="DO29" s="642"/>
      <c r="DP29" s="642"/>
      <c r="DQ29" s="642"/>
      <c r="DR29" s="642"/>
      <c r="DS29" s="642"/>
      <c r="DT29" s="642"/>
      <c r="DU29" s="642"/>
      <c r="DV29" s="643"/>
      <c r="DW29" s="646">
        <v>24.7</v>
      </c>
      <c r="DX29" s="675"/>
      <c r="DY29" s="675"/>
      <c r="DZ29" s="675"/>
      <c r="EA29" s="675"/>
      <c r="EB29" s="675"/>
      <c r="EC29" s="677"/>
    </row>
    <row r="30" spans="2:133" ht="11.25" customHeight="1" x14ac:dyDescent="0.15">
      <c r="B30" s="638" t="s">
        <v>300</v>
      </c>
      <c r="C30" s="639"/>
      <c r="D30" s="639"/>
      <c r="E30" s="639"/>
      <c r="F30" s="639"/>
      <c r="G30" s="639"/>
      <c r="H30" s="639"/>
      <c r="I30" s="639"/>
      <c r="J30" s="639"/>
      <c r="K30" s="639"/>
      <c r="L30" s="639"/>
      <c r="M30" s="639"/>
      <c r="N30" s="639"/>
      <c r="O30" s="639"/>
      <c r="P30" s="639"/>
      <c r="Q30" s="640"/>
      <c r="R30" s="641">
        <v>103319</v>
      </c>
      <c r="S30" s="644"/>
      <c r="T30" s="644"/>
      <c r="U30" s="644"/>
      <c r="V30" s="644"/>
      <c r="W30" s="644"/>
      <c r="X30" s="644"/>
      <c r="Y30" s="645"/>
      <c r="Z30" s="703">
        <v>0.5</v>
      </c>
      <c r="AA30" s="703"/>
      <c r="AB30" s="703"/>
      <c r="AC30" s="703"/>
      <c r="AD30" s="704" t="s">
        <v>225</v>
      </c>
      <c r="AE30" s="704"/>
      <c r="AF30" s="704"/>
      <c r="AG30" s="704"/>
      <c r="AH30" s="704"/>
      <c r="AI30" s="704"/>
      <c r="AJ30" s="704"/>
      <c r="AK30" s="704"/>
      <c r="AL30" s="646" t="s">
        <v>225</v>
      </c>
      <c r="AM30" s="647"/>
      <c r="AN30" s="647"/>
      <c r="AO30" s="705"/>
      <c r="AP30" s="731" t="s">
        <v>301</v>
      </c>
      <c r="AQ30" s="732"/>
      <c r="AR30" s="732"/>
      <c r="AS30" s="732"/>
      <c r="AT30" s="737" t="s">
        <v>302</v>
      </c>
      <c r="AU30" s="210"/>
      <c r="AV30" s="210"/>
      <c r="AW30" s="210"/>
      <c r="AX30" s="740" t="s">
        <v>179</v>
      </c>
      <c r="AY30" s="741"/>
      <c r="AZ30" s="741"/>
      <c r="BA30" s="741"/>
      <c r="BB30" s="741"/>
      <c r="BC30" s="741"/>
      <c r="BD30" s="741"/>
      <c r="BE30" s="741"/>
      <c r="BF30" s="742"/>
      <c r="BG30" s="721">
        <v>98.2</v>
      </c>
      <c r="BH30" s="722"/>
      <c r="BI30" s="722"/>
      <c r="BJ30" s="722"/>
      <c r="BK30" s="722"/>
      <c r="BL30" s="722"/>
      <c r="BM30" s="723">
        <v>93.2</v>
      </c>
      <c r="BN30" s="722"/>
      <c r="BO30" s="722"/>
      <c r="BP30" s="722"/>
      <c r="BQ30" s="724"/>
      <c r="BR30" s="721">
        <v>98.4</v>
      </c>
      <c r="BS30" s="722"/>
      <c r="BT30" s="722"/>
      <c r="BU30" s="722"/>
      <c r="BV30" s="722"/>
      <c r="BW30" s="722"/>
      <c r="BX30" s="723">
        <v>92.6</v>
      </c>
      <c r="BY30" s="722"/>
      <c r="BZ30" s="722"/>
      <c r="CA30" s="722"/>
      <c r="CB30" s="724"/>
      <c r="CD30" s="727"/>
      <c r="CE30" s="728"/>
      <c r="CF30" s="685" t="s">
        <v>303</v>
      </c>
      <c r="CG30" s="682"/>
      <c r="CH30" s="682"/>
      <c r="CI30" s="682"/>
      <c r="CJ30" s="682"/>
      <c r="CK30" s="682"/>
      <c r="CL30" s="682"/>
      <c r="CM30" s="682"/>
      <c r="CN30" s="682"/>
      <c r="CO30" s="682"/>
      <c r="CP30" s="682"/>
      <c r="CQ30" s="683"/>
      <c r="CR30" s="641">
        <v>2786041</v>
      </c>
      <c r="CS30" s="644"/>
      <c r="CT30" s="644"/>
      <c r="CU30" s="644"/>
      <c r="CV30" s="644"/>
      <c r="CW30" s="644"/>
      <c r="CX30" s="644"/>
      <c r="CY30" s="645"/>
      <c r="CZ30" s="646">
        <v>13.1</v>
      </c>
      <c r="DA30" s="675"/>
      <c r="DB30" s="675"/>
      <c r="DC30" s="676"/>
      <c r="DD30" s="649">
        <v>2728656</v>
      </c>
      <c r="DE30" s="644"/>
      <c r="DF30" s="644"/>
      <c r="DG30" s="644"/>
      <c r="DH30" s="644"/>
      <c r="DI30" s="644"/>
      <c r="DJ30" s="644"/>
      <c r="DK30" s="645"/>
      <c r="DL30" s="649">
        <v>2728656</v>
      </c>
      <c r="DM30" s="644"/>
      <c r="DN30" s="644"/>
      <c r="DO30" s="644"/>
      <c r="DP30" s="644"/>
      <c r="DQ30" s="644"/>
      <c r="DR30" s="644"/>
      <c r="DS30" s="644"/>
      <c r="DT30" s="644"/>
      <c r="DU30" s="644"/>
      <c r="DV30" s="645"/>
      <c r="DW30" s="646">
        <v>23.2</v>
      </c>
      <c r="DX30" s="675"/>
      <c r="DY30" s="675"/>
      <c r="DZ30" s="675"/>
      <c r="EA30" s="675"/>
      <c r="EB30" s="675"/>
      <c r="EC30" s="677"/>
    </row>
    <row r="31" spans="2:133" ht="11.25" customHeight="1" x14ac:dyDescent="0.15">
      <c r="B31" s="638" t="s">
        <v>304</v>
      </c>
      <c r="C31" s="639"/>
      <c r="D31" s="639"/>
      <c r="E31" s="639"/>
      <c r="F31" s="639"/>
      <c r="G31" s="639"/>
      <c r="H31" s="639"/>
      <c r="I31" s="639"/>
      <c r="J31" s="639"/>
      <c r="K31" s="639"/>
      <c r="L31" s="639"/>
      <c r="M31" s="639"/>
      <c r="N31" s="639"/>
      <c r="O31" s="639"/>
      <c r="P31" s="639"/>
      <c r="Q31" s="640"/>
      <c r="R31" s="641">
        <v>330734</v>
      </c>
      <c r="S31" s="644"/>
      <c r="T31" s="644"/>
      <c r="U31" s="644"/>
      <c r="V31" s="644"/>
      <c r="W31" s="644"/>
      <c r="X31" s="644"/>
      <c r="Y31" s="645"/>
      <c r="Z31" s="703">
        <v>1.5</v>
      </c>
      <c r="AA31" s="703"/>
      <c r="AB31" s="703"/>
      <c r="AC31" s="703"/>
      <c r="AD31" s="704" t="s">
        <v>225</v>
      </c>
      <c r="AE31" s="704"/>
      <c r="AF31" s="704"/>
      <c r="AG31" s="704"/>
      <c r="AH31" s="704"/>
      <c r="AI31" s="704"/>
      <c r="AJ31" s="704"/>
      <c r="AK31" s="704"/>
      <c r="AL31" s="646" t="s">
        <v>225</v>
      </c>
      <c r="AM31" s="647"/>
      <c r="AN31" s="647"/>
      <c r="AO31" s="705"/>
      <c r="AP31" s="733"/>
      <c r="AQ31" s="734"/>
      <c r="AR31" s="734"/>
      <c r="AS31" s="734"/>
      <c r="AT31" s="738"/>
      <c r="AU31" s="209" t="s">
        <v>305</v>
      </c>
      <c r="AV31" s="209"/>
      <c r="AW31" s="209"/>
      <c r="AX31" s="638" t="s">
        <v>306</v>
      </c>
      <c r="AY31" s="639"/>
      <c r="AZ31" s="639"/>
      <c r="BA31" s="639"/>
      <c r="BB31" s="639"/>
      <c r="BC31" s="639"/>
      <c r="BD31" s="639"/>
      <c r="BE31" s="639"/>
      <c r="BF31" s="640"/>
      <c r="BG31" s="719">
        <v>98.5</v>
      </c>
      <c r="BH31" s="642"/>
      <c r="BI31" s="642"/>
      <c r="BJ31" s="642"/>
      <c r="BK31" s="642"/>
      <c r="BL31" s="642"/>
      <c r="BM31" s="647">
        <v>93.5</v>
      </c>
      <c r="BN31" s="720"/>
      <c r="BO31" s="720"/>
      <c r="BP31" s="720"/>
      <c r="BQ31" s="681"/>
      <c r="BR31" s="719">
        <v>98.6</v>
      </c>
      <c r="BS31" s="642"/>
      <c r="BT31" s="642"/>
      <c r="BU31" s="642"/>
      <c r="BV31" s="642"/>
      <c r="BW31" s="642"/>
      <c r="BX31" s="647">
        <v>92.5</v>
      </c>
      <c r="BY31" s="720"/>
      <c r="BZ31" s="720"/>
      <c r="CA31" s="720"/>
      <c r="CB31" s="681"/>
      <c r="CD31" s="727"/>
      <c r="CE31" s="728"/>
      <c r="CF31" s="685" t="s">
        <v>307</v>
      </c>
      <c r="CG31" s="682"/>
      <c r="CH31" s="682"/>
      <c r="CI31" s="682"/>
      <c r="CJ31" s="682"/>
      <c r="CK31" s="682"/>
      <c r="CL31" s="682"/>
      <c r="CM31" s="682"/>
      <c r="CN31" s="682"/>
      <c r="CO31" s="682"/>
      <c r="CP31" s="682"/>
      <c r="CQ31" s="683"/>
      <c r="CR31" s="641">
        <v>174203</v>
      </c>
      <c r="CS31" s="642"/>
      <c r="CT31" s="642"/>
      <c r="CU31" s="642"/>
      <c r="CV31" s="642"/>
      <c r="CW31" s="642"/>
      <c r="CX31" s="642"/>
      <c r="CY31" s="643"/>
      <c r="CZ31" s="646">
        <v>0.8</v>
      </c>
      <c r="DA31" s="675"/>
      <c r="DB31" s="675"/>
      <c r="DC31" s="676"/>
      <c r="DD31" s="649">
        <v>173289</v>
      </c>
      <c r="DE31" s="642"/>
      <c r="DF31" s="642"/>
      <c r="DG31" s="642"/>
      <c r="DH31" s="642"/>
      <c r="DI31" s="642"/>
      <c r="DJ31" s="642"/>
      <c r="DK31" s="643"/>
      <c r="DL31" s="649">
        <v>173289</v>
      </c>
      <c r="DM31" s="642"/>
      <c r="DN31" s="642"/>
      <c r="DO31" s="642"/>
      <c r="DP31" s="642"/>
      <c r="DQ31" s="642"/>
      <c r="DR31" s="642"/>
      <c r="DS31" s="642"/>
      <c r="DT31" s="642"/>
      <c r="DU31" s="642"/>
      <c r="DV31" s="643"/>
      <c r="DW31" s="646">
        <v>1.5</v>
      </c>
      <c r="DX31" s="675"/>
      <c r="DY31" s="675"/>
      <c r="DZ31" s="675"/>
      <c r="EA31" s="675"/>
      <c r="EB31" s="675"/>
      <c r="EC31" s="677"/>
    </row>
    <row r="32" spans="2:133" ht="11.25" customHeight="1" x14ac:dyDescent="0.15">
      <c r="B32" s="638" t="s">
        <v>308</v>
      </c>
      <c r="C32" s="639"/>
      <c r="D32" s="639"/>
      <c r="E32" s="639"/>
      <c r="F32" s="639"/>
      <c r="G32" s="639"/>
      <c r="H32" s="639"/>
      <c r="I32" s="639"/>
      <c r="J32" s="639"/>
      <c r="K32" s="639"/>
      <c r="L32" s="639"/>
      <c r="M32" s="639"/>
      <c r="N32" s="639"/>
      <c r="O32" s="639"/>
      <c r="P32" s="639"/>
      <c r="Q32" s="640"/>
      <c r="R32" s="641">
        <v>886956</v>
      </c>
      <c r="S32" s="644"/>
      <c r="T32" s="644"/>
      <c r="U32" s="644"/>
      <c r="V32" s="644"/>
      <c r="W32" s="644"/>
      <c r="X32" s="644"/>
      <c r="Y32" s="645"/>
      <c r="Z32" s="703">
        <v>4.0999999999999996</v>
      </c>
      <c r="AA32" s="703"/>
      <c r="AB32" s="703"/>
      <c r="AC32" s="703"/>
      <c r="AD32" s="704" t="s">
        <v>234</v>
      </c>
      <c r="AE32" s="704"/>
      <c r="AF32" s="704"/>
      <c r="AG32" s="704"/>
      <c r="AH32" s="704"/>
      <c r="AI32" s="704"/>
      <c r="AJ32" s="704"/>
      <c r="AK32" s="704"/>
      <c r="AL32" s="646" t="s">
        <v>225</v>
      </c>
      <c r="AM32" s="647"/>
      <c r="AN32" s="647"/>
      <c r="AO32" s="705"/>
      <c r="AP32" s="735"/>
      <c r="AQ32" s="736"/>
      <c r="AR32" s="736"/>
      <c r="AS32" s="736"/>
      <c r="AT32" s="739"/>
      <c r="AU32" s="211"/>
      <c r="AV32" s="211"/>
      <c r="AW32" s="211"/>
      <c r="AX32" s="653" t="s">
        <v>309</v>
      </c>
      <c r="AY32" s="654"/>
      <c r="AZ32" s="654"/>
      <c r="BA32" s="654"/>
      <c r="BB32" s="654"/>
      <c r="BC32" s="654"/>
      <c r="BD32" s="654"/>
      <c r="BE32" s="654"/>
      <c r="BF32" s="655"/>
      <c r="BG32" s="718">
        <v>98</v>
      </c>
      <c r="BH32" s="657"/>
      <c r="BI32" s="657"/>
      <c r="BJ32" s="657"/>
      <c r="BK32" s="657"/>
      <c r="BL32" s="657"/>
      <c r="BM32" s="701">
        <v>92.5</v>
      </c>
      <c r="BN32" s="657"/>
      <c r="BO32" s="657"/>
      <c r="BP32" s="657"/>
      <c r="BQ32" s="694"/>
      <c r="BR32" s="718">
        <v>98.2</v>
      </c>
      <c r="BS32" s="657"/>
      <c r="BT32" s="657"/>
      <c r="BU32" s="657"/>
      <c r="BV32" s="657"/>
      <c r="BW32" s="657"/>
      <c r="BX32" s="701">
        <v>92.2</v>
      </c>
      <c r="BY32" s="657"/>
      <c r="BZ32" s="657"/>
      <c r="CA32" s="657"/>
      <c r="CB32" s="694"/>
      <c r="CD32" s="729"/>
      <c r="CE32" s="730"/>
      <c r="CF32" s="685" t="s">
        <v>310</v>
      </c>
      <c r="CG32" s="682"/>
      <c r="CH32" s="682"/>
      <c r="CI32" s="682"/>
      <c r="CJ32" s="682"/>
      <c r="CK32" s="682"/>
      <c r="CL32" s="682"/>
      <c r="CM32" s="682"/>
      <c r="CN32" s="682"/>
      <c r="CO32" s="682"/>
      <c r="CP32" s="682"/>
      <c r="CQ32" s="683"/>
      <c r="CR32" s="641" t="s">
        <v>170</v>
      </c>
      <c r="CS32" s="644"/>
      <c r="CT32" s="644"/>
      <c r="CU32" s="644"/>
      <c r="CV32" s="644"/>
      <c r="CW32" s="644"/>
      <c r="CX32" s="644"/>
      <c r="CY32" s="645"/>
      <c r="CZ32" s="646" t="s">
        <v>225</v>
      </c>
      <c r="DA32" s="675"/>
      <c r="DB32" s="675"/>
      <c r="DC32" s="676"/>
      <c r="DD32" s="649" t="s">
        <v>234</v>
      </c>
      <c r="DE32" s="644"/>
      <c r="DF32" s="644"/>
      <c r="DG32" s="644"/>
      <c r="DH32" s="644"/>
      <c r="DI32" s="644"/>
      <c r="DJ32" s="644"/>
      <c r="DK32" s="645"/>
      <c r="DL32" s="649" t="s">
        <v>225</v>
      </c>
      <c r="DM32" s="644"/>
      <c r="DN32" s="644"/>
      <c r="DO32" s="644"/>
      <c r="DP32" s="644"/>
      <c r="DQ32" s="644"/>
      <c r="DR32" s="644"/>
      <c r="DS32" s="644"/>
      <c r="DT32" s="644"/>
      <c r="DU32" s="644"/>
      <c r="DV32" s="645"/>
      <c r="DW32" s="646" t="s">
        <v>225</v>
      </c>
      <c r="DX32" s="675"/>
      <c r="DY32" s="675"/>
      <c r="DZ32" s="675"/>
      <c r="EA32" s="675"/>
      <c r="EB32" s="675"/>
      <c r="EC32" s="677"/>
    </row>
    <row r="33" spans="2:133" ht="11.25" customHeight="1" x14ac:dyDescent="0.15">
      <c r="B33" s="638" t="s">
        <v>311</v>
      </c>
      <c r="C33" s="639"/>
      <c r="D33" s="639"/>
      <c r="E33" s="639"/>
      <c r="F33" s="639"/>
      <c r="G33" s="639"/>
      <c r="H33" s="639"/>
      <c r="I33" s="639"/>
      <c r="J33" s="639"/>
      <c r="K33" s="639"/>
      <c r="L33" s="639"/>
      <c r="M33" s="639"/>
      <c r="N33" s="639"/>
      <c r="O33" s="639"/>
      <c r="P33" s="639"/>
      <c r="Q33" s="640"/>
      <c r="R33" s="641">
        <v>488031</v>
      </c>
      <c r="S33" s="644"/>
      <c r="T33" s="644"/>
      <c r="U33" s="644"/>
      <c r="V33" s="644"/>
      <c r="W33" s="644"/>
      <c r="X33" s="644"/>
      <c r="Y33" s="645"/>
      <c r="Z33" s="703">
        <v>2.2000000000000002</v>
      </c>
      <c r="AA33" s="703"/>
      <c r="AB33" s="703"/>
      <c r="AC33" s="703"/>
      <c r="AD33" s="704" t="s">
        <v>170</v>
      </c>
      <c r="AE33" s="704"/>
      <c r="AF33" s="704"/>
      <c r="AG33" s="704"/>
      <c r="AH33" s="704"/>
      <c r="AI33" s="704"/>
      <c r="AJ33" s="704"/>
      <c r="AK33" s="704"/>
      <c r="AL33" s="646" t="s">
        <v>234</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312</v>
      </c>
      <c r="CE33" s="682"/>
      <c r="CF33" s="682"/>
      <c r="CG33" s="682"/>
      <c r="CH33" s="682"/>
      <c r="CI33" s="682"/>
      <c r="CJ33" s="682"/>
      <c r="CK33" s="682"/>
      <c r="CL33" s="682"/>
      <c r="CM33" s="682"/>
      <c r="CN33" s="682"/>
      <c r="CO33" s="682"/>
      <c r="CP33" s="682"/>
      <c r="CQ33" s="683"/>
      <c r="CR33" s="641">
        <v>7104125</v>
      </c>
      <c r="CS33" s="642"/>
      <c r="CT33" s="642"/>
      <c r="CU33" s="642"/>
      <c r="CV33" s="642"/>
      <c r="CW33" s="642"/>
      <c r="CX33" s="642"/>
      <c r="CY33" s="643"/>
      <c r="CZ33" s="646">
        <v>33.4</v>
      </c>
      <c r="DA33" s="675"/>
      <c r="DB33" s="675"/>
      <c r="DC33" s="676"/>
      <c r="DD33" s="649">
        <v>5461181</v>
      </c>
      <c r="DE33" s="642"/>
      <c r="DF33" s="642"/>
      <c r="DG33" s="642"/>
      <c r="DH33" s="642"/>
      <c r="DI33" s="642"/>
      <c r="DJ33" s="642"/>
      <c r="DK33" s="643"/>
      <c r="DL33" s="649">
        <v>4203128</v>
      </c>
      <c r="DM33" s="642"/>
      <c r="DN33" s="642"/>
      <c r="DO33" s="642"/>
      <c r="DP33" s="642"/>
      <c r="DQ33" s="642"/>
      <c r="DR33" s="642"/>
      <c r="DS33" s="642"/>
      <c r="DT33" s="642"/>
      <c r="DU33" s="642"/>
      <c r="DV33" s="643"/>
      <c r="DW33" s="646">
        <v>35.799999999999997</v>
      </c>
      <c r="DX33" s="675"/>
      <c r="DY33" s="675"/>
      <c r="DZ33" s="675"/>
      <c r="EA33" s="675"/>
      <c r="EB33" s="675"/>
      <c r="EC33" s="677"/>
    </row>
    <row r="34" spans="2:133" ht="11.25" customHeight="1" x14ac:dyDescent="0.15">
      <c r="B34" s="638" t="s">
        <v>313</v>
      </c>
      <c r="C34" s="639"/>
      <c r="D34" s="639"/>
      <c r="E34" s="639"/>
      <c r="F34" s="639"/>
      <c r="G34" s="639"/>
      <c r="H34" s="639"/>
      <c r="I34" s="639"/>
      <c r="J34" s="639"/>
      <c r="K34" s="639"/>
      <c r="L34" s="639"/>
      <c r="M34" s="639"/>
      <c r="N34" s="639"/>
      <c r="O34" s="639"/>
      <c r="P34" s="639"/>
      <c r="Q34" s="640"/>
      <c r="R34" s="641">
        <v>182116</v>
      </c>
      <c r="S34" s="644"/>
      <c r="T34" s="644"/>
      <c r="U34" s="644"/>
      <c r="V34" s="644"/>
      <c r="W34" s="644"/>
      <c r="X34" s="644"/>
      <c r="Y34" s="645"/>
      <c r="Z34" s="703">
        <v>0.8</v>
      </c>
      <c r="AA34" s="703"/>
      <c r="AB34" s="703"/>
      <c r="AC34" s="703"/>
      <c r="AD34" s="704">
        <v>1770</v>
      </c>
      <c r="AE34" s="704"/>
      <c r="AF34" s="704"/>
      <c r="AG34" s="704"/>
      <c r="AH34" s="704"/>
      <c r="AI34" s="704"/>
      <c r="AJ34" s="704"/>
      <c r="AK34" s="704"/>
      <c r="AL34" s="646">
        <v>0</v>
      </c>
      <c r="AM34" s="647"/>
      <c r="AN34" s="647"/>
      <c r="AO34" s="705"/>
      <c r="AP34" s="214"/>
      <c r="AQ34" s="715" t="s">
        <v>314</v>
      </c>
      <c r="AR34" s="716"/>
      <c r="AS34" s="716"/>
      <c r="AT34" s="716"/>
      <c r="AU34" s="716"/>
      <c r="AV34" s="716"/>
      <c r="AW34" s="716"/>
      <c r="AX34" s="716"/>
      <c r="AY34" s="716"/>
      <c r="AZ34" s="716"/>
      <c r="BA34" s="716"/>
      <c r="BB34" s="716"/>
      <c r="BC34" s="716"/>
      <c r="BD34" s="716"/>
      <c r="BE34" s="716"/>
      <c r="BF34" s="717"/>
      <c r="BG34" s="715" t="s">
        <v>315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316</v>
      </c>
      <c r="CE34" s="682"/>
      <c r="CF34" s="682"/>
      <c r="CG34" s="682"/>
      <c r="CH34" s="682"/>
      <c r="CI34" s="682"/>
      <c r="CJ34" s="682"/>
      <c r="CK34" s="682"/>
      <c r="CL34" s="682"/>
      <c r="CM34" s="682"/>
      <c r="CN34" s="682"/>
      <c r="CO34" s="682"/>
      <c r="CP34" s="682"/>
      <c r="CQ34" s="683"/>
      <c r="CR34" s="641">
        <v>2701940</v>
      </c>
      <c r="CS34" s="644"/>
      <c r="CT34" s="644"/>
      <c r="CU34" s="644"/>
      <c r="CV34" s="644"/>
      <c r="CW34" s="644"/>
      <c r="CX34" s="644"/>
      <c r="CY34" s="645"/>
      <c r="CZ34" s="646">
        <v>12.7</v>
      </c>
      <c r="DA34" s="675"/>
      <c r="DB34" s="675"/>
      <c r="DC34" s="676"/>
      <c r="DD34" s="649">
        <v>1930083</v>
      </c>
      <c r="DE34" s="644"/>
      <c r="DF34" s="644"/>
      <c r="DG34" s="644"/>
      <c r="DH34" s="644"/>
      <c r="DI34" s="644"/>
      <c r="DJ34" s="644"/>
      <c r="DK34" s="645"/>
      <c r="DL34" s="649">
        <v>1589397</v>
      </c>
      <c r="DM34" s="644"/>
      <c r="DN34" s="644"/>
      <c r="DO34" s="644"/>
      <c r="DP34" s="644"/>
      <c r="DQ34" s="644"/>
      <c r="DR34" s="644"/>
      <c r="DS34" s="644"/>
      <c r="DT34" s="644"/>
      <c r="DU34" s="644"/>
      <c r="DV34" s="645"/>
      <c r="DW34" s="646">
        <v>13.5</v>
      </c>
      <c r="DX34" s="675"/>
      <c r="DY34" s="675"/>
      <c r="DZ34" s="675"/>
      <c r="EA34" s="675"/>
      <c r="EB34" s="675"/>
      <c r="EC34" s="677"/>
    </row>
    <row r="35" spans="2:133" ht="11.25" customHeight="1" x14ac:dyDescent="0.15">
      <c r="B35" s="638" t="s">
        <v>317</v>
      </c>
      <c r="C35" s="639"/>
      <c r="D35" s="639"/>
      <c r="E35" s="639"/>
      <c r="F35" s="639"/>
      <c r="G35" s="639"/>
      <c r="H35" s="639"/>
      <c r="I35" s="639"/>
      <c r="J35" s="639"/>
      <c r="K35" s="639"/>
      <c r="L35" s="639"/>
      <c r="M35" s="639"/>
      <c r="N35" s="639"/>
      <c r="O35" s="639"/>
      <c r="P35" s="639"/>
      <c r="Q35" s="640"/>
      <c r="R35" s="641">
        <v>2748560</v>
      </c>
      <c r="S35" s="644"/>
      <c r="T35" s="644"/>
      <c r="U35" s="644"/>
      <c r="V35" s="644"/>
      <c r="W35" s="644"/>
      <c r="X35" s="644"/>
      <c r="Y35" s="645"/>
      <c r="Z35" s="703">
        <v>12.6</v>
      </c>
      <c r="AA35" s="703"/>
      <c r="AB35" s="703"/>
      <c r="AC35" s="703"/>
      <c r="AD35" s="704" t="s">
        <v>225</v>
      </c>
      <c r="AE35" s="704"/>
      <c r="AF35" s="704"/>
      <c r="AG35" s="704"/>
      <c r="AH35" s="704"/>
      <c r="AI35" s="704"/>
      <c r="AJ35" s="704"/>
      <c r="AK35" s="704"/>
      <c r="AL35" s="646" t="s">
        <v>225</v>
      </c>
      <c r="AM35" s="647"/>
      <c r="AN35" s="647"/>
      <c r="AO35" s="705"/>
      <c r="AP35" s="214"/>
      <c r="AQ35" s="709" t="s">
        <v>318</v>
      </c>
      <c r="AR35" s="710"/>
      <c r="AS35" s="710"/>
      <c r="AT35" s="710"/>
      <c r="AU35" s="710"/>
      <c r="AV35" s="710"/>
      <c r="AW35" s="710"/>
      <c r="AX35" s="710"/>
      <c r="AY35" s="711"/>
      <c r="AZ35" s="706">
        <v>2639876</v>
      </c>
      <c r="BA35" s="707"/>
      <c r="BB35" s="707"/>
      <c r="BC35" s="707"/>
      <c r="BD35" s="707"/>
      <c r="BE35" s="707"/>
      <c r="BF35" s="708"/>
      <c r="BG35" s="712" t="s">
        <v>319</v>
      </c>
      <c r="BH35" s="713"/>
      <c r="BI35" s="713"/>
      <c r="BJ35" s="713"/>
      <c r="BK35" s="713"/>
      <c r="BL35" s="713"/>
      <c r="BM35" s="713"/>
      <c r="BN35" s="713"/>
      <c r="BO35" s="713"/>
      <c r="BP35" s="713"/>
      <c r="BQ35" s="713"/>
      <c r="BR35" s="713"/>
      <c r="BS35" s="713"/>
      <c r="BT35" s="713"/>
      <c r="BU35" s="714"/>
      <c r="BV35" s="706">
        <v>368796</v>
      </c>
      <c r="BW35" s="707"/>
      <c r="BX35" s="707"/>
      <c r="BY35" s="707"/>
      <c r="BZ35" s="707"/>
      <c r="CA35" s="707"/>
      <c r="CB35" s="708"/>
      <c r="CD35" s="685" t="s">
        <v>320</v>
      </c>
      <c r="CE35" s="682"/>
      <c r="CF35" s="682"/>
      <c r="CG35" s="682"/>
      <c r="CH35" s="682"/>
      <c r="CI35" s="682"/>
      <c r="CJ35" s="682"/>
      <c r="CK35" s="682"/>
      <c r="CL35" s="682"/>
      <c r="CM35" s="682"/>
      <c r="CN35" s="682"/>
      <c r="CO35" s="682"/>
      <c r="CP35" s="682"/>
      <c r="CQ35" s="683"/>
      <c r="CR35" s="641">
        <v>61648</v>
      </c>
      <c r="CS35" s="642"/>
      <c r="CT35" s="642"/>
      <c r="CU35" s="642"/>
      <c r="CV35" s="642"/>
      <c r="CW35" s="642"/>
      <c r="CX35" s="642"/>
      <c r="CY35" s="643"/>
      <c r="CZ35" s="646">
        <v>0.3</v>
      </c>
      <c r="DA35" s="675"/>
      <c r="DB35" s="675"/>
      <c r="DC35" s="676"/>
      <c r="DD35" s="649">
        <v>47648</v>
      </c>
      <c r="DE35" s="642"/>
      <c r="DF35" s="642"/>
      <c r="DG35" s="642"/>
      <c r="DH35" s="642"/>
      <c r="DI35" s="642"/>
      <c r="DJ35" s="642"/>
      <c r="DK35" s="643"/>
      <c r="DL35" s="649">
        <v>39597</v>
      </c>
      <c r="DM35" s="642"/>
      <c r="DN35" s="642"/>
      <c r="DO35" s="642"/>
      <c r="DP35" s="642"/>
      <c r="DQ35" s="642"/>
      <c r="DR35" s="642"/>
      <c r="DS35" s="642"/>
      <c r="DT35" s="642"/>
      <c r="DU35" s="642"/>
      <c r="DV35" s="643"/>
      <c r="DW35" s="646">
        <v>0.3</v>
      </c>
      <c r="DX35" s="675"/>
      <c r="DY35" s="675"/>
      <c r="DZ35" s="675"/>
      <c r="EA35" s="675"/>
      <c r="EB35" s="675"/>
      <c r="EC35" s="677"/>
    </row>
    <row r="36" spans="2:133" ht="11.25" customHeight="1" x14ac:dyDescent="0.15">
      <c r="B36" s="638" t="s">
        <v>321</v>
      </c>
      <c r="C36" s="639"/>
      <c r="D36" s="639"/>
      <c r="E36" s="639"/>
      <c r="F36" s="639"/>
      <c r="G36" s="639"/>
      <c r="H36" s="639"/>
      <c r="I36" s="639"/>
      <c r="J36" s="639"/>
      <c r="K36" s="639"/>
      <c r="L36" s="639"/>
      <c r="M36" s="639"/>
      <c r="N36" s="639"/>
      <c r="O36" s="639"/>
      <c r="P36" s="639"/>
      <c r="Q36" s="640"/>
      <c r="R36" s="641" t="s">
        <v>234</v>
      </c>
      <c r="S36" s="644"/>
      <c r="T36" s="644"/>
      <c r="U36" s="644"/>
      <c r="V36" s="644"/>
      <c r="W36" s="644"/>
      <c r="X36" s="644"/>
      <c r="Y36" s="645"/>
      <c r="Z36" s="703" t="s">
        <v>225</v>
      </c>
      <c r="AA36" s="703"/>
      <c r="AB36" s="703"/>
      <c r="AC36" s="703"/>
      <c r="AD36" s="704" t="s">
        <v>225</v>
      </c>
      <c r="AE36" s="704"/>
      <c r="AF36" s="704"/>
      <c r="AG36" s="704"/>
      <c r="AH36" s="704"/>
      <c r="AI36" s="704"/>
      <c r="AJ36" s="704"/>
      <c r="AK36" s="704"/>
      <c r="AL36" s="646" t="s">
        <v>234</v>
      </c>
      <c r="AM36" s="647"/>
      <c r="AN36" s="647"/>
      <c r="AO36" s="705"/>
      <c r="AQ36" s="678" t="s">
        <v>322</v>
      </c>
      <c r="AR36" s="679"/>
      <c r="AS36" s="679"/>
      <c r="AT36" s="679"/>
      <c r="AU36" s="679"/>
      <c r="AV36" s="679"/>
      <c r="AW36" s="679"/>
      <c r="AX36" s="679"/>
      <c r="AY36" s="680"/>
      <c r="AZ36" s="641">
        <v>673400</v>
      </c>
      <c r="BA36" s="644"/>
      <c r="BB36" s="644"/>
      <c r="BC36" s="644"/>
      <c r="BD36" s="642"/>
      <c r="BE36" s="642"/>
      <c r="BF36" s="681"/>
      <c r="BG36" s="685" t="s">
        <v>323</v>
      </c>
      <c r="BH36" s="682"/>
      <c r="BI36" s="682"/>
      <c r="BJ36" s="682"/>
      <c r="BK36" s="682"/>
      <c r="BL36" s="682"/>
      <c r="BM36" s="682"/>
      <c r="BN36" s="682"/>
      <c r="BO36" s="682"/>
      <c r="BP36" s="682"/>
      <c r="BQ36" s="682"/>
      <c r="BR36" s="682"/>
      <c r="BS36" s="682"/>
      <c r="BT36" s="682"/>
      <c r="BU36" s="683"/>
      <c r="BV36" s="641">
        <v>251107</v>
      </c>
      <c r="BW36" s="644"/>
      <c r="BX36" s="644"/>
      <c r="BY36" s="644"/>
      <c r="BZ36" s="644"/>
      <c r="CA36" s="644"/>
      <c r="CB36" s="684"/>
      <c r="CD36" s="685" t="s">
        <v>324</v>
      </c>
      <c r="CE36" s="682"/>
      <c r="CF36" s="682"/>
      <c r="CG36" s="682"/>
      <c r="CH36" s="682"/>
      <c r="CI36" s="682"/>
      <c r="CJ36" s="682"/>
      <c r="CK36" s="682"/>
      <c r="CL36" s="682"/>
      <c r="CM36" s="682"/>
      <c r="CN36" s="682"/>
      <c r="CO36" s="682"/>
      <c r="CP36" s="682"/>
      <c r="CQ36" s="683"/>
      <c r="CR36" s="641">
        <v>1098463</v>
      </c>
      <c r="CS36" s="644"/>
      <c r="CT36" s="644"/>
      <c r="CU36" s="644"/>
      <c r="CV36" s="644"/>
      <c r="CW36" s="644"/>
      <c r="CX36" s="644"/>
      <c r="CY36" s="645"/>
      <c r="CZ36" s="646">
        <v>5.2</v>
      </c>
      <c r="DA36" s="675"/>
      <c r="DB36" s="675"/>
      <c r="DC36" s="676"/>
      <c r="DD36" s="649">
        <v>711882</v>
      </c>
      <c r="DE36" s="644"/>
      <c r="DF36" s="644"/>
      <c r="DG36" s="644"/>
      <c r="DH36" s="644"/>
      <c r="DI36" s="644"/>
      <c r="DJ36" s="644"/>
      <c r="DK36" s="645"/>
      <c r="DL36" s="649">
        <v>488551</v>
      </c>
      <c r="DM36" s="644"/>
      <c r="DN36" s="644"/>
      <c r="DO36" s="644"/>
      <c r="DP36" s="644"/>
      <c r="DQ36" s="644"/>
      <c r="DR36" s="644"/>
      <c r="DS36" s="644"/>
      <c r="DT36" s="644"/>
      <c r="DU36" s="644"/>
      <c r="DV36" s="645"/>
      <c r="DW36" s="646">
        <v>4.2</v>
      </c>
      <c r="DX36" s="675"/>
      <c r="DY36" s="675"/>
      <c r="DZ36" s="675"/>
      <c r="EA36" s="675"/>
      <c r="EB36" s="675"/>
      <c r="EC36" s="677"/>
    </row>
    <row r="37" spans="2:133" ht="11.25" customHeight="1" x14ac:dyDescent="0.15">
      <c r="B37" s="638" t="s">
        <v>325</v>
      </c>
      <c r="C37" s="639"/>
      <c r="D37" s="639"/>
      <c r="E37" s="639"/>
      <c r="F37" s="639"/>
      <c r="G37" s="639"/>
      <c r="H37" s="639"/>
      <c r="I37" s="639"/>
      <c r="J37" s="639"/>
      <c r="K37" s="639"/>
      <c r="L37" s="639"/>
      <c r="M37" s="639"/>
      <c r="N37" s="639"/>
      <c r="O37" s="639"/>
      <c r="P37" s="639"/>
      <c r="Q37" s="640"/>
      <c r="R37" s="641">
        <v>571460</v>
      </c>
      <c r="S37" s="644"/>
      <c r="T37" s="644"/>
      <c r="U37" s="644"/>
      <c r="V37" s="644"/>
      <c r="W37" s="644"/>
      <c r="X37" s="644"/>
      <c r="Y37" s="645"/>
      <c r="Z37" s="703">
        <v>2.6</v>
      </c>
      <c r="AA37" s="703"/>
      <c r="AB37" s="703"/>
      <c r="AC37" s="703"/>
      <c r="AD37" s="704" t="s">
        <v>225</v>
      </c>
      <c r="AE37" s="704"/>
      <c r="AF37" s="704"/>
      <c r="AG37" s="704"/>
      <c r="AH37" s="704"/>
      <c r="AI37" s="704"/>
      <c r="AJ37" s="704"/>
      <c r="AK37" s="704"/>
      <c r="AL37" s="646" t="s">
        <v>234</v>
      </c>
      <c r="AM37" s="647"/>
      <c r="AN37" s="647"/>
      <c r="AO37" s="705"/>
      <c r="AQ37" s="678" t="s">
        <v>326</v>
      </c>
      <c r="AR37" s="679"/>
      <c r="AS37" s="679"/>
      <c r="AT37" s="679"/>
      <c r="AU37" s="679"/>
      <c r="AV37" s="679"/>
      <c r="AW37" s="679"/>
      <c r="AX37" s="679"/>
      <c r="AY37" s="680"/>
      <c r="AZ37" s="641">
        <v>36892</v>
      </c>
      <c r="BA37" s="644"/>
      <c r="BB37" s="644"/>
      <c r="BC37" s="644"/>
      <c r="BD37" s="642"/>
      <c r="BE37" s="642"/>
      <c r="BF37" s="681"/>
      <c r="BG37" s="685" t="s">
        <v>327</v>
      </c>
      <c r="BH37" s="682"/>
      <c r="BI37" s="682"/>
      <c r="BJ37" s="682"/>
      <c r="BK37" s="682"/>
      <c r="BL37" s="682"/>
      <c r="BM37" s="682"/>
      <c r="BN37" s="682"/>
      <c r="BO37" s="682"/>
      <c r="BP37" s="682"/>
      <c r="BQ37" s="682"/>
      <c r="BR37" s="682"/>
      <c r="BS37" s="682"/>
      <c r="BT37" s="682"/>
      <c r="BU37" s="683"/>
      <c r="BV37" s="641">
        <v>5940</v>
      </c>
      <c r="BW37" s="644"/>
      <c r="BX37" s="644"/>
      <c r="BY37" s="644"/>
      <c r="BZ37" s="644"/>
      <c r="CA37" s="644"/>
      <c r="CB37" s="684"/>
      <c r="CD37" s="685" t="s">
        <v>328</v>
      </c>
      <c r="CE37" s="682"/>
      <c r="CF37" s="682"/>
      <c r="CG37" s="682"/>
      <c r="CH37" s="682"/>
      <c r="CI37" s="682"/>
      <c r="CJ37" s="682"/>
      <c r="CK37" s="682"/>
      <c r="CL37" s="682"/>
      <c r="CM37" s="682"/>
      <c r="CN37" s="682"/>
      <c r="CO37" s="682"/>
      <c r="CP37" s="682"/>
      <c r="CQ37" s="683"/>
      <c r="CR37" s="641">
        <v>48226</v>
      </c>
      <c r="CS37" s="642"/>
      <c r="CT37" s="642"/>
      <c r="CU37" s="642"/>
      <c r="CV37" s="642"/>
      <c r="CW37" s="642"/>
      <c r="CX37" s="642"/>
      <c r="CY37" s="643"/>
      <c r="CZ37" s="646">
        <v>0.2</v>
      </c>
      <c r="DA37" s="675"/>
      <c r="DB37" s="675"/>
      <c r="DC37" s="676"/>
      <c r="DD37" s="649">
        <v>48226</v>
      </c>
      <c r="DE37" s="642"/>
      <c r="DF37" s="642"/>
      <c r="DG37" s="642"/>
      <c r="DH37" s="642"/>
      <c r="DI37" s="642"/>
      <c r="DJ37" s="642"/>
      <c r="DK37" s="643"/>
      <c r="DL37" s="649">
        <v>43212</v>
      </c>
      <c r="DM37" s="642"/>
      <c r="DN37" s="642"/>
      <c r="DO37" s="642"/>
      <c r="DP37" s="642"/>
      <c r="DQ37" s="642"/>
      <c r="DR37" s="642"/>
      <c r="DS37" s="642"/>
      <c r="DT37" s="642"/>
      <c r="DU37" s="642"/>
      <c r="DV37" s="643"/>
      <c r="DW37" s="646">
        <v>0.4</v>
      </c>
      <c r="DX37" s="675"/>
      <c r="DY37" s="675"/>
      <c r="DZ37" s="675"/>
      <c r="EA37" s="675"/>
      <c r="EB37" s="675"/>
      <c r="EC37" s="677"/>
    </row>
    <row r="38" spans="2:133" ht="11.25" customHeight="1" x14ac:dyDescent="0.15">
      <c r="B38" s="653" t="s">
        <v>329</v>
      </c>
      <c r="C38" s="654"/>
      <c r="D38" s="654"/>
      <c r="E38" s="654"/>
      <c r="F38" s="654"/>
      <c r="G38" s="654"/>
      <c r="H38" s="654"/>
      <c r="I38" s="654"/>
      <c r="J38" s="654"/>
      <c r="K38" s="654"/>
      <c r="L38" s="654"/>
      <c r="M38" s="654"/>
      <c r="N38" s="654"/>
      <c r="O38" s="654"/>
      <c r="P38" s="654"/>
      <c r="Q38" s="655"/>
      <c r="R38" s="656">
        <v>21736317</v>
      </c>
      <c r="S38" s="693"/>
      <c r="T38" s="693"/>
      <c r="U38" s="693"/>
      <c r="V38" s="693"/>
      <c r="W38" s="693"/>
      <c r="X38" s="693"/>
      <c r="Y38" s="698"/>
      <c r="Z38" s="699">
        <v>100</v>
      </c>
      <c r="AA38" s="699"/>
      <c r="AB38" s="699"/>
      <c r="AC38" s="699"/>
      <c r="AD38" s="700">
        <v>11172533</v>
      </c>
      <c r="AE38" s="700"/>
      <c r="AF38" s="700"/>
      <c r="AG38" s="700"/>
      <c r="AH38" s="700"/>
      <c r="AI38" s="700"/>
      <c r="AJ38" s="700"/>
      <c r="AK38" s="700"/>
      <c r="AL38" s="659">
        <v>100</v>
      </c>
      <c r="AM38" s="701"/>
      <c r="AN38" s="701"/>
      <c r="AO38" s="702"/>
      <c r="AQ38" s="678" t="s">
        <v>330</v>
      </c>
      <c r="AR38" s="679"/>
      <c r="AS38" s="679"/>
      <c r="AT38" s="679"/>
      <c r="AU38" s="679"/>
      <c r="AV38" s="679"/>
      <c r="AW38" s="679"/>
      <c r="AX38" s="679"/>
      <c r="AY38" s="680"/>
      <c r="AZ38" s="641">
        <v>20225</v>
      </c>
      <c r="BA38" s="644"/>
      <c r="BB38" s="644"/>
      <c r="BC38" s="644"/>
      <c r="BD38" s="642"/>
      <c r="BE38" s="642"/>
      <c r="BF38" s="681"/>
      <c r="BG38" s="685" t="s">
        <v>331</v>
      </c>
      <c r="BH38" s="682"/>
      <c r="BI38" s="682"/>
      <c r="BJ38" s="682"/>
      <c r="BK38" s="682"/>
      <c r="BL38" s="682"/>
      <c r="BM38" s="682"/>
      <c r="BN38" s="682"/>
      <c r="BO38" s="682"/>
      <c r="BP38" s="682"/>
      <c r="BQ38" s="682"/>
      <c r="BR38" s="682"/>
      <c r="BS38" s="682"/>
      <c r="BT38" s="682"/>
      <c r="BU38" s="683"/>
      <c r="BV38" s="641">
        <v>9473</v>
      </c>
      <c r="BW38" s="644"/>
      <c r="BX38" s="644"/>
      <c r="BY38" s="644"/>
      <c r="BZ38" s="644"/>
      <c r="CA38" s="644"/>
      <c r="CB38" s="684"/>
      <c r="CD38" s="685" t="s">
        <v>332</v>
      </c>
      <c r="CE38" s="682"/>
      <c r="CF38" s="682"/>
      <c r="CG38" s="682"/>
      <c r="CH38" s="682"/>
      <c r="CI38" s="682"/>
      <c r="CJ38" s="682"/>
      <c r="CK38" s="682"/>
      <c r="CL38" s="682"/>
      <c r="CM38" s="682"/>
      <c r="CN38" s="682"/>
      <c r="CO38" s="682"/>
      <c r="CP38" s="682"/>
      <c r="CQ38" s="683"/>
      <c r="CR38" s="641">
        <v>2619651</v>
      </c>
      <c r="CS38" s="644"/>
      <c r="CT38" s="644"/>
      <c r="CU38" s="644"/>
      <c r="CV38" s="644"/>
      <c r="CW38" s="644"/>
      <c r="CX38" s="644"/>
      <c r="CY38" s="645"/>
      <c r="CZ38" s="646">
        <v>12.3</v>
      </c>
      <c r="DA38" s="675"/>
      <c r="DB38" s="675"/>
      <c r="DC38" s="676"/>
      <c r="DD38" s="649">
        <v>2261888</v>
      </c>
      <c r="DE38" s="644"/>
      <c r="DF38" s="644"/>
      <c r="DG38" s="644"/>
      <c r="DH38" s="644"/>
      <c r="DI38" s="644"/>
      <c r="DJ38" s="644"/>
      <c r="DK38" s="645"/>
      <c r="DL38" s="649">
        <v>2084111</v>
      </c>
      <c r="DM38" s="644"/>
      <c r="DN38" s="644"/>
      <c r="DO38" s="644"/>
      <c r="DP38" s="644"/>
      <c r="DQ38" s="644"/>
      <c r="DR38" s="644"/>
      <c r="DS38" s="644"/>
      <c r="DT38" s="644"/>
      <c r="DU38" s="644"/>
      <c r="DV38" s="645"/>
      <c r="DW38" s="646">
        <v>17.7</v>
      </c>
      <c r="DX38" s="675"/>
      <c r="DY38" s="675"/>
      <c r="DZ38" s="675"/>
      <c r="EA38" s="675"/>
      <c r="EB38" s="675"/>
      <c r="EC38" s="677"/>
    </row>
    <row r="39" spans="2:133" ht="11.25" customHeight="1" x14ac:dyDescent="0.15">
      <c r="AQ39" s="678" t="s">
        <v>333</v>
      </c>
      <c r="AR39" s="679"/>
      <c r="AS39" s="679"/>
      <c r="AT39" s="679"/>
      <c r="AU39" s="679"/>
      <c r="AV39" s="679"/>
      <c r="AW39" s="679"/>
      <c r="AX39" s="679"/>
      <c r="AY39" s="680"/>
      <c r="AZ39" s="641" t="s">
        <v>225</v>
      </c>
      <c r="BA39" s="644"/>
      <c r="BB39" s="644"/>
      <c r="BC39" s="644"/>
      <c r="BD39" s="642"/>
      <c r="BE39" s="642"/>
      <c r="BF39" s="681"/>
      <c r="BG39" s="686" t="s">
        <v>334</v>
      </c>
      <c r="BH39" s="687"/>
      <c r="BI39" s="687"/>
      <c r="BJ39" s="687"/>
      <c r="BK39" s="687"/>
      <c r="BL39" s="215"/>
      <c r="BM39" s="682" t="s">
        <v>335</v>
      </c>
      <c r="BN39" s="682"/>
      <c r="BO39" s="682"/>
      <c r="BP39" s="682"/>
      <c r="BQ39" s="682"/>
      <c r="BR39" s="682"/>
      <c r="BS39" s="682"/>
      <c r="BT39" s="682"/>
      <c r="BU39" s="683"/>
      <c r="BV39" s="641">
        <v>95</v>
      </c>
      <c r="BW39" s="644"/>
      <c r="BX39" s="644"/>
      <c r="BY39" s="644"/>
      <c r="BZ39" s="644"/>
      <c r="CA39" s="644"/>
      <c r="CB39" s="684"/>
      <c r="CD39" s="685" t="s">
        <v>336</v>
      </c>
      <c r="CE39" s="682"/>
      <c r="CF39" s="682"/>
      <c r="CG39" s="682"/>
      <c r="CH39" s="682"/>
      <c r="CI39" s="682"/>
      <c r="CJ39" s="682"/>
      <c r="CK39" s="682"/>
      <c r="CL39" s="682"/>
      <c r="CM39" s="682"/>
      <c r="CN39" s="682"/>
      <c r="CO39" s="682"/>
      <c r="CP39" s="682"/>
      <c r="CQ39" s="683"/>
      <c r="CR39" s="641">
        <v>554066</v>
      </c>
      <c r="CS39" s="642"/>
      <c r="CT39" s="642"/>
      <c r="CU39" s="642"/>
      <c r="CV39" s="642"/>
      <c r="CW39" s="642"/>
      <c r="CX39" s="642"/>
      <c r="CY39" s="643"/>
      <c r="CZ39" s="646">
        <v>2.6</v>
      </c>
      <c r="DA39" s="675"/>
      <c r="DB39" s="675"/>
      <c r="DC39" s="676"/>
      <c r="DD39" s="649">
        <v>492923</v>
      </c>
      <c r="DE39" s="642"/>
      <c r="DF39" s="642"/>
      <c r="DG39" s="642"/>
      <c r="DH39" s="642"/>
      <c r="DI39" s="642"/>
      <c r="DJ39" s="642"/>
      <c r="DK39" s="643"/>
      <c r="DL39" s="649" t="s">
        <v>225</v>
      </c>
      <c r="DM39" s="642"/>
      <c r="DN39" s="642"/>
      <c r="DO39" s="642"/>
      <c r="DP39" s="642"/>
      <c r="DQ39" s="642"/>
      <c r="DR39" s="642"/>
      <c r="DS39" s="642"/>
      <c r="DT39" s="642"/>
      <c r="DU39" s="642"/>
      <c r="DV39" s="643"/>
      <c r="DW39" s="646" t="s">
        <v>225</v>
      </c>
      <c r="DX39" s="675"/>
      <c r="DY39" s="675"/>
      <c r="DZ39" s="675"/>
      <c r="EA39" s="675"/>
      <c r="EB39" s="675"/>
      <c r="EC39" s="677"/>
    </row>
    <row r="40" spans="2:133" ht="11.25" customHeight="1" x14ac:dyDescent="0.15">
      <c r="AQ40" s="678" t="s">
        <v>337</v>
      </c>
      <c r="AR40" s="679"/>
      <c r="AS40" s="679"/>
      <c r="AT40" s="679"/>
      <c r="AU40" s="679"/>
      <c r="AV40" s="679"/>
      <c r="AW40" s="679"/>
      <c r="AX40" s="679"/>
      <c r="AY40" s="680"/>
      <c r="AZ40" s="641">
        <v>456345</v>
      </c>
      <c r="BA40" s="644"/>
      <c r="BB40" s="644"/>
      <c r="BC40" s="644"/>
      <c r="BD40" s="642"/>
      <c r="BE40" s="642"/>
      <c r="BF40" s="681"/>
      <c r="BG40" s="686"/>
      <c r="BH40" s="687"/>
      <c r="BI40" s="687"/>
      <c r="BJ40" s="687"/>
      <c r="BK40" s="687"/>
      <c r="BL40" s="215"/>
      <c r="BM40" s="682" t="s">
        <v>338</v>
      </c>
      <c r="BN40" s="682"/>
      <c r="BO40" s="682"/>
      <c r="BP40" s="682"/>
      <c r="BQ40" s="682"/>
      <c r="BR40" s="682"/>
      <c r="BS40" s="682"/>
      <c r="BT40" s="682"/>
      <c r="BU40" s="683"/>
      <c r="BV40" s="641">
        <v>152</v>
      </c>
      <c r="BW40" s="644"/>
      <c r="BX40" s="644"/>
      <c r="BY40" s="644"/>
      <c r="BZ40" s="644"/>
      <c r="CA40" s="644"/>
      <c r="CB40" s="684"/>
      <c r="CD40" s="685" t="s">
        <v>339</v>
      </c>
      <c r="CE40" s="682"/>
      <c r="CF40" s="682"/>
      <c r="CG40" s="682"/>
      <c r="CH40" s="682"/>
      <c r="CI40" s="682"/>
      <c r="CJ40" s="682"/>
      <c r="CK40" s="682"/>
      <c r="CL40" s="682"/>
      <c r="CM40" s="682"/>
      <c r="CN40" s="682"/>
      <c r="CO40" s="682"/>
      <c r="CP40" s="682"/>
      <c r="CQ40" s="683"/>
      <c r="CR40" s="641">
        <v>68357</v>
      </c>
      <c r="CS40" s="644"/>
      <c r="CT40" s="644"/>
      <c r="CU40" s="644"/>
      <c r="CV40" s="644"/>
      <c r="CW40" s="644"/>
      <c r="CX40" s="644"/>
      <c r="CY40" s="645"/>
      <c r="CZ40" s="646">
        <v>0.3</v>
      </c>
      <c r="DA40" s="675"/>
      <c r="DB40" s="675"/>
      <c r="DC40" s="676"/>
      <c r="DD40" s="649">
        <v>16757</v>
      </c>
      <c r="DE40" s="644"/>
      <c r="DF40" s="644"/>
      <c r="DG40" s="644"/>
      <c r="DH40" s="644"/>
      <c r="DI40" s="644"/>
      <c r="DJ40" s="644"/>
      <c r="DK40" s="645"/>
      <c r="DL40" s="649">
        <v>1472</v>
      </c>
      <c r="DM40" s="644"/>
      <c r="DN40" s="644"/>
      <c r="DO40" s="644"/>
      <c r="DP40" s="644"/>
      <c r="DQ40" s="644"/>
      <c r="DR40" s="644"/>
      <c r="DS40" s="644"/>
      <c r="DT40" s="644"/>
      <c r="DU40" s="644"/>
      <c r="DV40" s="645"/>
      <c r="DW40" s="646">
        <v>0</v>
      </c>
      <c r="DX40" s="675"/>
      <c r="DY40" s="675"/>
      <c r="DZ40" s="675"/>
      <c r="EA40" s="675"/>
      <c r="EB40" s="675"/>
      <c r="EC40" s="677"/>
    </row>
    <row r="41" spans="2:133" ht="11.25" customHeight="1" x14ac:dyDescent="0.15">
      <c r="AQ41" s="690" t="s">
        <v>340</v>
      </c>
      <c r="AR41" s="691"/>
      <c r="AS41" s="691"/>
      <c r="AT41" s="691"/>
      <c r="AU41" s="691"/>
      <c r="AV41" s="691"/>
      <c r="AW41" s="691"/>
      <c r="AX41" s="691"/>
      <c r="AY41" s="692"/>
      <c r="AZ41" s="656">
        <v>1453014</v>
      </c>
      <c r="BA41" s="693"/>
      <c r="BB41" s="693"/>
      <c r="BC41" s="693"/>
      <c r="BD41" s="657"/>
      <c r="BE41" s="657"/>
      <c r="BF41" s="694"/>
      <c r="BG41" s="688"/>
      <c r="BH41" s="689"/>
      <c r="BI41" s="689"/>
      <c r="BJ41" s="689"/>
      <c r="BK41" s="689"/>
      <c r="BL41" s="216"/>
      <c r="BM41" s="695" t="s">
        <v>341</v>
      </c>
      <c r="BN41" s="695"/>
      <c r="BO41" s="695"/>
      <c r="BP41" s="695"/>
      <c r="BQ41" s="695"/>
      <c r="BR41" s="695"/>
      <c r="BS41" s="695"/>
      <c r="BT41" s="695"/>
      <c r="BU41" s="696"/>
      <c r="BV41" s="656">
        <v>414</v>
      </c>
      <c r="BW41" s="693"/>
      <c r="BX41" s="693"/>
      <c r="BY41" s="693"/>
      <c r="BZ41" s="693"/>
      <c r="CA41" s="693"/>
      <c r="CB41" s="697"/>
      <c r="CD41" s="685" t="s">
        <v>342</v>
      </c>
      <c r="CE41" s="682"/>
      <c r="CF41" s="682"/>
      <c r="CG41" s="682"/>
      <c r="CH41" s="682"/>
      <c r="CI41" s="682"/>
      <c r="CJ41" s="682"/>
      <c r="CK41" s="682"/>
      <c r="CL41" s="682"/>
      <c r="CM41" s="682"/>
      <c r="CN41" s="682"/>
      <c r="CO41" s="682"/>
      <c r="CP41" s="682"/>
      <c r="CQ41" s="683"/>
      <c r="CR41" s="641" t="s">
        <v>225</v>
      </c>
      <c r="CS41" s="642"/>
      <c r="CT41" s="642"/>
      <c r="CU41" s="642"/>
      <c r="CV41" s="642"/>
      <c r="CW41" s="642"/>
      <c r="CX41" s="642"/>
      <c r="CY41" s="643"/>
      <c r="CZ41" s="646" t="s">
        <v>225</v>
      </c>
      <c r="DA41" s="675"/>
      <c r="DB41" s="675"/>
      <c r="DC41" s="676"/>
      <c r="DD41" s="649" t="s">
        <v>225</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344</v>
      </c>
      <c r="CE42" s="639"/>
      <c r="CF42" s="639"/>
      <c r="CG42" s="639"/>
      <c r="CH42" s="639"/>
      <c r="CI42" s="639"/>
      <c r="CJ42" s="639"/>
      <c r="CK42" s="639"/>
      <c r="CL42" s="639"/>
      <c r="CM42" s="639"/>
      <c r="CN42" s="639"/>
      <c r="CO42" s="639"/>
      <c r="CP42" s="639"/>
      <c r="CQ42" s="640"/>
      <c r="CR42" s="641">
        <v>3846731</v>
      </c>
      <c r="CS42" s="644"/>
      <c r="CT42" s="644"/>
      <c r="CU42" s="644"/>
      <c r="CV42" s="644"/>
      <c r="CW42" s="644"/>
      <c r="CX42" s="644"/>
      <c r="CY42" s="645"/>
      <c r="CZ42" s="646">
        <v>18.100000000000001</v>
      </c>
      <c r="DA42" s="647"/>
      <c r="DB42" s="647"/>
      <c r="DC42" s="648"/>
      <c r="DD42" s="649">
        <v>597784</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346</v>
      </c>
      <c r="CE43" s="639"/>
      <c r="CF43" s="639"/>
      <c r="CG43" s="639"/>
      <c r="CH43" s="639"/>
      <c r="CI43" s="639"/>
      <c r="CJ43" s="639"/>
      <c r="CK43" s="639"/>
      <c r="CL43" s="639"/>
      <c r="CM43" s="639"/>
      <c r="CN43" s="639"/>
      <c r="CO43" s="639"/>
      <c r="CP43" s="639"/>
      <c r="CQ43" s="640"/>
      <c r="CR43" s="641">
        <v>88371</v>
      </c>
      <c r="CS43" s="642"/>
      <c r="CT43" s="642"/>
      <c r="CU43" s="642"/>
      <c r="CV43" s="642"/>
      <c r="CW43" s="642"/>
      <c r="CX43" s="642"/>
      <c r="CY43" s="643"/>
      <c r="CZ43" s="646">
        <v>0.4</v>
      </c>
      <c r="DA43" s="675"/>
      <c r="DB43" s="675"/>
      <c r="DC43" s="676"/>
      <c r="DD43" s="649">
        <v>27000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347</v>
      </c>
      <c r="CD44" s="669" t="s">
        <v>298</v>
      </c>
      <c r="CE44" s="670"/>
      <c r="CF44" s="638" t="s">
        <v>348</v>
      </c>
      <c r="CG44" s="639"/>
      <c r="CH44" s="639"/>
      <c r="CI44" s="639"/>
      <c r="CJ44" s="639"/>
      <c r="CK44" s="639"/>
      <c r="CL44" s="639"/>
      <c r="CM44" s="639"/>
      <c r="CN44" s="639"/>
      <c r="CO44" s="639"/>
      <c r="CP44" s="639"/>
      <c r="CQ44" s="640"/>
      <c r="CR44" s="641">
        <v>3348937</v>
      </c>
      <c r="CS44" s="644"/>
      <c r="CT44" s="644"/>
      <c r="CU44" s="644"/>
      <c r="CV44" s="644"/>
      <c r="CW44" s="644"/>
      <c r="CX44" s="644"/>
      <c r="CY44" s="645"/>
      <c r="CZ44" s="646">
        <v>15.7</v>
      </c>
      <c r="DA44" s="647"/>
      <c r="DB44" s="647"/>
      <c r="DC44" s="648"/>
      <c r="DD44" s="649">
        <v>446082</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349</v>
      </c>
      <c r="CG45" s="639"/>
      <c r="CH45" s="639"/>
      <c r="CI45" s="639"/>
      <c r="CJ45" s="639"/>
      <c r="CK45" s="639"/>
      <c r="CL45" s="639"/>
      <c r="CM45" s="639"/>
      <c r="CN45" s="639"/>
      <c r="CO45" s="639"/>
      <c r="CP45" s="639"/>
      <c r="CQ45" s="640"/>
      <c r="CR45" s="641">
        <v>1151718</v>
      </c>
      <c r="CS45" s="642"/>
      <c r="CT45" s="642"/>
      <c r="CU45" s="642"/>
      <c r="CV45" s="642"/>
      <c r="CW45" s="642"/>
      <c r="CX45" s="642"/>
      <c r="CY45" s="643"/>
      <c r="CZ45" s="646">
        <v>5.4</v>
      </c>
      <c r="DA45" s="675"/>
      <c r="DB45" s="675"/>
      <c r="DC45" s="676"/>
      <c r="DD45" s="649">
        <v>62124</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350</v>
      </c>
      <c r="CG46" s="639"/>
      <c r="CH46" s="639"/>
      <c r="CI46" s="639"/>
      <c r="CJ46" s="639"/>
      <c r="CK46" s="639"/>
      <c r="CL46" s="639"/>
      <c r="CM46" s="639"/>
      <c r="CN46" s="639"/>
      <c r="CO46" s="639"/>
      <c r="CP46" s="639"/>
      <c r="CQ46" s="640"/>
      <c r="CR46" s="641">
        <v>1967918</v>
      </c>
      <c r="CS46" s="644"/>
      <c r="CT46" s="644"/>
      <c r="CU46" s="644"/>
      <c r="CV46" s="644"/>
      <c r="CW46" s="644"/>
      <c r="CX46" s="644"/>
      <c r="CY46" s="645"/>
      <c r="CZ46" s="646">
        <v>9.3000000000000007</v>
      </c>
      <c r="DA46" s="647"/>
      <c r="DB46" s="647"/>
      <c r="DC46" s="648"/>
      <c r="DD46" s="649">
        <v>357891</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351</v>
      </c>
      <c r="CG47" s="639"/>
      <c r="CH47" s="639"/>
      <c r="CI47" s="639"/>
      <c r="CJ47" s="639"/>
      <c r="CK47" s="639"/>
      <c r="CL47" s="639"/>
      <c r="CM47" s="639"/>
      <c r="CN47" s="639"/>
      <c r="CO47" s="639"/>
      <c r="CP47" s="639"/>
      <c r="CQ47" s="640"/>
      <c r="CR47" s="641">
        <v>497794</v>
      </c>
      <c r="CS47" s="642"/>
      <c r="CT47" s="642"/>
      <c r="CU47" s="642"/>
      <c r="CV47" s="642"/>
      <c r="CW47" s="642"/>
      <c r="CX47" s="642"/>
      <c r="CY47" s="643"/>
      <c r="CZ47" s="646">
        <v>2.2999999999999998</v>
      </c>
      <c r="DA47" s="675"/>
      <c r="DB47" s="675"/>
      <c r="DC47" s="676"/>
      <c r="DD47" s="649">
        <v>151702</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352</v>
      </c>
      <c r="CG48" s="639"/>
      <c r="CH48" s="639"/>
      <c r="CI48" s="639"/>
      <c r="CJ48" s="639"/>
      <c r="CK48" s="639"/>
      <c r="CL48" s="639"/>
      <c r="CM48" s="639"/>
      <c r="CN48" s="639"/>
      <c r="CO48" s="639"/>
      <c r="CP48" s="639"/>
      <c r="CQ48" s="640"/>
      <c r="CR48" s="641" t="s">
        <v>225</v>
      </c>
      <c r="CS48" s="644"/>
      <c r="CT48" s="644"/>
      <c r="CU48" s="644"/>
      <c r="CV48" s="644"/>
      <c r="CW48" s="644"/>
      <c r="CX48" s="644"/>
      <c r="CY48" s="645"/>
      <c r="CZ48" s="646" t="s">
        <v>234</v>
      </c>
      <c r="DA48" s="647"/>
      <c r="DB48" s="647"/>
      <c r="DC48" s="648"/>
      <c r="DD48" s="649" t="s">
        <v>225</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353</v>
      </c>
      <c r="CE49" s="654"/>
      <c r="CF49" s="654"/>
      <c r="CG49" s="654"/>
      <c r="CH49" s="654"/>
      <c r="CI49" s="654"/>
      <c r="CJ49" s="654"/>
      <c r="CK49" s="654"/>
      <c r="CL49" s="654"/>
      <c r="CM49" s="654"/>
      <c r="CN49" s="654"/>
      <c r="CO49" s="654"/>
      <c r="CP49" s="654"/>
      <c r="CQ49" s="655"/>
      <c r="CR49" s="656">
        <v>21263125</v>
      </c>
      <c r="CS49" s="657"/>
      <c r="CT49" s="657"/>
      <c r="CU49" s="657"/>
      <c r="CV49" s="657"/>
      <c r="CW49" s="657"/>
      <c r="CX49" s="657"/>
      <c r="CY49" s="658"/>
      <c r="CZ49" s="659">
        <v>100</v>
      </c>
      <c r="DA49" s="660"/>
      <c r="DB49" s="660"/>
      <c r="DC49" s="661"/>
      <c r="DD49" s="662">
        <v>13311211</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4+xo4ICruV0WiU7PsxyGqLErw2fKL1ytwsEDV8Ar8COck3+Hz/1Cr6QqdTQ/OrD7llpaVhvehh19EHw63FAWcw==" saltValue="Pqrmm5AjfXm7nAzxCIQFr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355</v>
      </c>
      <c r="DK2" s="1180"/>
      <c r="DL2" s="1180"/>
      <c r="DM2" s="1180"/>
      <c r="DN2" s="1180"/>
      <c r="DO2" s="1181"/>
      <c r="DP2" s="229"/>
      <c r="DQ2" s="1179" t="s">
        <v>356</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357</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359</v>
      </c>
      <c r="B5" s="1065"/>
      <c r="C5" s="1065"/>
      <c r="D5" s="1065"/>
      <c r="E5" s="1065"/>
      <c r="F5" s="1065"/>
      <c r="G5" s="1065"/>
      <c r="H5" s="1065"/>
      <c r="I5" s="1065"/>
      <c r="J5" s="1065"/>
      <c r="K5" s="1065"/>
      <c r="L5" s="1065"/>
      <c r="M5" s="1065"/>
      <c r="N5" s="1065"/>
      <c r="O5" s="1065"/>
      <c r="P5" s="1066"/>
      <c r="Q5" s="1070" t="s">
        <v>360</v>
      </c>
      <c r="R5" s="1071"/>
      <c r="S5" s="1071"/>
      <c r="T5" s="1071"/>
      <c r="U5" s="1072"/>
      <c r="V5" s="1070" t="s">
        <v>361</v>
      </c>
      <c r="W5" s="1071"/>
      <c r="X5" s="1071"/>
      <c r="Y5" s="1071"/>
      <c r="Z5" s="1072"/>
      <c r="AA5" s="1070" t="s">
        <v>362</v>
      </c>
      <c r="AB5" s="1071"/>
      <c r="AC5" s="1071"/>
      <c r="AD5" s="1071"/>
      <c r="AE5" s="1071"/>
      <c r="AF5" s="1182" t="s">
        <v>363</v>
      </c>
      <c r="AG5" s="1071"/>
      <c r="AH5" s="1071"/>
      <c r="AI5" s="1071"/>
      <c r="AJ5" s="1086"/>
      <c r="AK5" s="1071" t="s">
        <v>364</v>
      </c>
      <c r="AL5" s="1071"/>
      <c r="AM5" s="1071"/>
      <c r="AN5" s="1071"/>
      <c r="AO5" s="1072"/>
      <c r="AP5" s="1070" t="s">
        <v>365</v>
      </c>
      <c r="AQ5" s="1071"/>
      <c r="AR5" s="1071"/>
      <c r="AS5" s="1071"/>
      <c r="AT5" s="1072"/>
      <c r="AU5" s="1070" t="s">
        <v>366</v>
      </c>
      <c r="AV5" s="1071"/>
      <c r="AW5" s="1071"/>
      <c r="AX5" s="1071"/>
      <c r="AY5" s="1086"/>
      <c r="AZ5" s="236"/>
      <c r="BA5" s="236"/>
      <c r="BB5" s="236"/>
      <c r="BC5" s="236"/>
      <c r="BD5" s="236"/>
      <c r="BE5" s="237"/>
      <c r="BF5" s="237"/>
      <c r="BG5" s="237"/>
      <c r="BH5" s="237"/>
      <c r="BI5" s="237"/>
      <c r="BJ5" s="237"/>
      <c r="BK5" s="237"/>
      <c r="BL5" s="237"/>
      <c r="BM5" s="237"/>
      <c r="BN5" s="237"/>
      <c r="BO5" s="237"/>
      <c r="BP5" s="237"/>
      <c r="BQ5" s="1064" t="s">
        <v>367</v>
      </c>
      <c r="BR5" s="1065"/>
      <c r="BS5" s="1065"/>
      <c r="BT5" s="1065"/>
      <c r="BU5" s="1065"/>
      <c r="BV5" s="1065"/>
      <c r="BW5" s="1065"/>
      <c r="BX5" s="1065"/>
      <c r="BY5" s="1065"/>
      <c r="BZ5" s="1065"/>
      <c r="CA5" s="1065"/>
      <c r="CB5" s="1065"/>
      <c r="CC5" s="1065"/>
      <c r="CD5" s="1065"/>
      <c r="CE5" s="1065"/>
      <c r="CF5" s="1065"/>
      <c r="CG5" s="1066"/>
      <c r="CH5" s="1070" t="s">
        <v>368</v>
      </c>
      <c r="CI5" s="1071"/>
      <c r="CJ5" s="1071"/>
      <c r="CK5" s="1071"/>
      <c r="CL5" s="1072"/>
      <c r="CM5" s="1070" t="s">
        <v>369</v>
      </c>
      <c r="CN5" s="1071"/>
      <c r="CO5" s="1071"/>
      <c r="CP5" s="1071"/>
      <c r="CQ5" s="1072"/>
      <c r="CR5" s="1070" t="s">
        <v>370</v>
      </c>
      <c r="CS5" s="1071"/>
      <c r="CT5" s="1071"/>
      <c r="CU5" s="1071"/>
      <c r="CV5" s="1072"/>
      <c r="CW5" s="1070" t="s">
        <v>371</v>
      </c>
      <c r="CX5" s="1071"/>
      <c r="CY5" s="1071"/>
      <c r="CZ5" s="1071"/>
      <c r="DA5" s="1072"/>
      <c r="DB5" s="1070" t="s">
        <v>372</v>
      </c>
      <c r="DC5" s="1071"/>
      <c r="DD5" s="1071"/>
      <c r="DE5" s="1071"/>
      <c r="DF5" s="1072"/>
      <c r="DG5" s="1167" t="s">
        <v>373</v>
      </c>
      <c r="DH5" s="1168"/>
      <c r="DI5" s="1168"/>
      <c r="DJ5" s="1168"/>
      <c r="DK5" s="1169"/>
      <c r="DL5" s="1167" t="s">
        <v>374</v>
      </c>
      <c r="DM5" s="1168"/>
      <c r="DN5" s="1168"/>
      <c r="DO5" s="1168"/>
      <c r="DP5" s="1169"/>
      <c r="DQ5" s="1070" t="s">
        <v>375</v>
      </c>
      <c r="DR5" s="1071"/>
      <c r="DS5" s="1071"/>
      <c r="DT5" s="1071"/>
      <c r="DU5" s="1072"/>
      <c r="DV5" s="1070" t="s">
        <v>366</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376</v>
      </c>
      <c r="C7" s="1120"/>
      <c r="D7" s="1120"/>
      <c r="E7" s="1120"/>
      <c r="F7" s="1120"/>
      <c r="G7" s="1120"/>
      <c r="H7" s="1120"/>
      <c r="I7" s="1120"/>
      <c r="J7" s="1120"/>
      <c r="K7" s="1120"/>
      <c r="L7" s="1120"/>
      <c r="M7" s="1120"/>
      <c r="N7" s="1120"/>
      <c r="O7" s="1120"/>
      <c r="P7" s="1121"/>
      <c r="Q7" s="1173">
        <v>21736</v>
      </c>
      <c r="R7" s="1174"/>
      <c r="S7" s="1174"/>
      <c r="T7" s="1174"/>
      <c r="U7" s="1174"/>
      <c r="V7" s="1174">
        <v>21263</v>
      </c>
      <c r="W7" s="1174"/>
      <c r="X7" s="1174"/>
      <c r="Y7" s="1174"/>
      <c r="Z7" s="1174"/>
      <c r="AA7" s="1174">
        <v>473</v>
      </c>
      <c r="AB7" s="1174"/>
      <c r="AC7" s="1174"/>
      <c r="AD7" s="1174"/>
      <c r="AE7" s="1175"/>
      <c r="AF7" s="1176">
        <v>367</v>
      </c>
      <c r="AG7" s="1177"/>
      <c r="AH7" s="1177"/>
      <c r="AI7" s="1177"/>
      <c r="AJ7" s="1178"/>
      <c r="AK7" s="1160">
        <v>887</v>
      </c>
      <c r="AL7" s="1161"/>
      <c r="AM7" s="1161"/>
      <c r="AN7" s="1161"/>
      <c r="AO7" s="1161"/>
      <c r="AP7" s="1161">
        <v>25708</v>
      </c>
      <c r="AQ7" s="1161"/>
      <c r="AR7" s="1161"/>
      <c r="AS7" s="1161"/>
      <c r="AT7" s="1161"/>
      <c r="AU7" s="1162" t="s">
        <v>586</v>
      </c>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604</v>
      </c>
      <c r="BT7" s="1165"/>
      <c r="BU7" s="1165"/>
      <c r="BV7" s="1165"/>
      <c r="BW7" s="1165"/>
      <c r="BX7" s="1165"/>
      <c r="BY7" s="1165"/>
      <c r="BZ7" s="1165"/>
      <c r="CA7" s="1165"/>
      <c r="CB7" s="1165"/>
      <c r="CC7" s="1165"/>
      <c r="CD7" s="1165"/>
      <c r="CE7" s="1165"/>
      <c r="CF7" s="1165"/>
      <c r="CG7" s="1166"/>
      <c r="CH7" s="1157">
        <v>-2</v>
      </c>
      <c r="CI7" s="1158"/>
      <c r="CJ7" s="1158"/>
      <c r="CK7" s="1158"/>
      <c r="CL7" s="1159"/>
      <c r="CM7" s="1157">
        <v>39</v>
      </c>
      <c r="CN7" s="1158"/>
      <c r="CO7" s="1158"/>
      <c r="CP7" s="1158"/>
      <c r="CQ7" s="1159"/>
      <c r="CR7" s="1157">
        <v>19</v>
      </c>
      <c r="CS7" s="1158"/>
      <c r="CT7" s="1158"/>
      <c r="CU7" s="1158"/>
      <c r="CV7" s="1159"/>
      <c r="CW7" s="1157">
        <v>16</v>
      </c>
      <c r="CX7" s="1158"/>
      <c r="CY7" s="1158"/>
      <c r="CZ7" s="1158"/>
      <c r="DA7" s="1159"/>
      <c r="DB7" s="1157" t="s">
        <v>593</v>
      </c>
      <c r="DC7" s="1158"/>
      <c r="DD7" s="1158"/>
      <c r="DE7" s="1158"/>
      <c r="DF7" s="1159"/>
      <c r="DG7" s="1157" t="s">
        <v>605</v>
      </c>
      <c r="DH7" s="1158"/>
      <c r="DI7" s="1158"/>
      <c r="DJ7" s="1158"/>
      <c r="DK7" s="1159"/>
      <c r="DL7" s="1157" t="s">
        <v>606</v>
      </c>
      <c r="DM7" s="1158"/>
      <c r="DN7" s="1158"/>
      <c r="DO7" s="1158"/>
      <c r="DP7" s="1159"/>
      <c r="DQ7" s="1157" t="s">
        <v>607</v>
      </c>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377</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378</v>
      </c>
      <c r="B23" s="1013" t="s">
        <v>379</v>
      </c>
      <c r="C23" s="1014"/>
      <c r="D23" s="1014"/>
      <c r="E23" s="1014"/>
      <c r="F23" s="1014"/>
      <c r="G23" s="1014"/>
      <c r="H23" s="1014"/>
      <c r="I23" s="1014"/>
      <c r="J23" s="1014"/>
      <c r="K23" s="1014"/>
      <c r="L23" s="1014"/>
      <c r="M23" s="1014"/>
      <c r="N23" s="1014"/>
      <c r="O23" s="1014"/>
      <c r="P23" s="1015"/>
      <c r="Q23" s="1137">
        <v>21736</v>
      </c>
      <c r="R23" s="1138"/>
      <c r="S23" s="1138"/>
      <c r="T23" s="1138"/>
      <c r="U23" s="1138"/>
      <c r="V23" s="1138">
        <v>21263</v>
      </c>
      <c r="W23" s="1138"/>
      <c r="X23" s="1138"/>
      <c r="Y23" s="1138"/>
      <c r="Z23" s="1138"/>
      <c r="AA23" s="1138">
        <v>473</v>
      </c>
      <c r="AB23" s="1138"/>
      <c r="AC23" s="1138"/>
      <c r="AD23" s="1138"/>
      <c r="AE23" s="1139"/>
      <c r="AF23" s="1140">
        <v>367</v>
      </c>
      <c r="AG23" s="1138"/>
      <c r="AH23" s="1138"/>
      <c r="AI23" s="1138"/>
      <c r="AJ23" s="1141"/>
      <c r="AK23" s="1142"/>
      <c r="AL23" s="1143"/>
      <c r="AM23" s="1143"/>
      <c r="AN23" s="1143"/>
      <c r="AO23" s="1143"/>
      <c r="AP23" s="1138">
        <v>25708</v>
      </c>
      <c r="AQ23" s="1138"/>
      <c r="AR23" s="1138"/>
      <c r="AS23" s="1138"/>
      <c r="AT23" s="1138"/>
      <c r="AU23" s="1144"/>
      <c r="AV23" s="1144"/>
      <c r="AW23" s="1144"/>
      <c r="AX23" s="1144"/>
      <c r="AY23" s="1145"/>
      <c r="AZ23" s="1134" t="s">
        <v>380</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381</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382</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359</v>
      </c>
      <c r="B26" s="1065"/>
      <c r="C26" s="1065"/>
      <c r="D26" s="1065"/>
      <c r="E26" s="1065"/>
      <c r="F26" s="1065"/>
      <c r="G26" s="1065"/>
      <c r="H26" s="1065"/>
      <c r="I26" s="1065"/>
      <c r="J26" s="1065"/>
      <c r="K26" s="1065"/>
      <c r="L26" s="1065"/>
      <c r="M26" s="1065"/>
      <c r="N26" s="1065"/>
      <c r="O26" s="1065"/>
      <c r="P26" s="1066"/>
      <c r="Q26" s="1070" t="s">
        <v>383</v>
      </c>
      <c r="R26" s="1071"/>
      <c r="S26" s="1071"/>
      <c r="T26" s="1071"/>
      <c r="U26" s="1072"/>
      <c r="V26" s="1070" t="s">
        <v>384</v>
      </c>
      <c r="W26" s="1071"/>
      <c r="X26" s="1071"/>
      <c r="Y26" s="1071"/>
      <c r="Z26" s="1072"/>
      <c r="AA26" s="1070" t="s">
        <v>385</v>
      </c>
      <c r="AB26" s="1071"/>
      <c r="AC26" s="1071"/>
      <c r="AD26" s="1071"/>
      <c r="AE26" s="1071"/>
      <c r="AF26" s="1128" t="s">
        <v>386</v>
      </c>
      <c r="AG26" s="1077"/>
      <c r="AH26" s="1077"/>
      <c r="AI26" s="1077"/>
      <c r="AJ26" s="1129"/>
      <c r="AK26" s="1071" t="s">
        <v>387</v>
      </c>
      <c r="AL26" s="1071"/>
      <c r="AM26" s="1071"/>
      <c r="AN26" s="1071"/>
      <c r="AO26" s="1072"/>
      <c r="AP26" s="1070" t="s">
        <v>388</v>
      </c>
      <c r="AQ26" s="1071"/>
      <c r="AR26" s="1071"/>
      <c r="AS26" s="1071"/>
      <c r="AT26" s="1072"/>
      <c r="AU26" s="1070" t="s">
        <v>389</v>
      </c>
      <c r="AV26" s="1071"/>
      <c r="AW26" s="1071"/>
      <c r="AX26" s="1071"/>
      <c r="AY26" s="1072"/>
      <c r="AZ26" s="1070" t="s">
        <v>390</v>
      </c>
      <c r="BA26" s="1071"/>
      <c r="BB26" s="1071"/>
      <c r="BC26" s="1071"/>
      <c r="BD26" s="1072"/>
      <c r="BE26" s="1070" t="s">
        <v>366</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391</v>
      </c>
      <c r="C28" s="1120"/>
      <c r="D28" s="1120"/>
      <c r="E28" s="1120"/>
      <c r="F28" s="1120"/>
      <c r="G28" s="1120"/>
      <c r="H28" s="1120"/>
      <c r="I28" s="1120"/>
      <c r="J28" s="1120"/>
      <c r="K28" s="1120"/>
      <c r="L28" s="1120"/>
      <c r="M28" s="1120"/>
      <c r="N28" s="1120"/>
      <c r="O28" s="1120"/>
      <c r="P28" s="1121"/>
      <c r="Q28" s="1122">
        <v>6634</v>
      </c>
      <c r="R28" s="1123"/>
      <c r="S28" s="1123"/>
      <c r="T28" s="1123"/>
      <c r="U28" s="1123"/>
      <c r="V28" s="1123">
        <v>6265</v>
      </c>
      <c r="W28" s="1123"/>
      <c r="X28" s="1123"/>
      <c r="Y28" s="1123"/>
      <c r="Z28" s="1123"/>
      <c r="AA28" s="1123">
        <v>369</v>
      </c>
      <c r="AB28" s="1123"/>
      <c r="AC28" s="1123"/>
      <c r="AD28" s="1123"/>
      <c r="AE28" s="1124"/>
      <c r="AF28" s="1125">
        <v>369</v>
      </c>
      <c r="AG28" s="1123"/>
      <c r="AH28" s="1123"/>
      <c r="AI28" s="1123"/>
      <c r="AJ28" s="1126"/>
      <c r="AK28" s="1127">
        <v>456</v>
      </c>
      <c r="AL28" s="1115"/>
      <c r="AM28" s="1115"/>
      <c r="AN28" s="1115"/>
      <c r="AO28" s="1115"/>
      <c r="AP28" s="1115" t="s">
        <v>582</v>
      </c>
      <c r="AQ28" s="1115"/>
      <c r="AR28" s="1115"/>
      <c r="AS28" s="1115"/>
      <c r="AT28" s="1115"/>
      <c r="AU28" s="1115" t="s">
        <v>585</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392</v>
      </c>
      <c r="C29" s="1107"/>
      <c r="D29" s="1107"/>
      <c r="E29" s="1107"/>
      <c r="F29" s="1107"/>
      <c r="G29" s="1107"/>
      <c r="H29" s="1107"/>
      <c r="I29" s="1107"/>
      <c r="J29" s="1107"/>
      <c r="K29" s="1107"/>
      <c r="L29" s="1107"/>
      <c r="M29" s="1107"/>
      <c r="N29" s="1107"/>
      <c r="O29" s="1107"/>
      <c r="P29" s="1108"/>
      <c r="Q29" s="1112">
        <v>4324</v>
      </c>
      <c r="R29" s="1113"/>
      <c r="S29" s="1113"/>
      <c r="T29" s="1113"/>
      <c r="U29" s="1113"/>
      <c r="V29" s="1113">
        <v>4253</v>
      </c>
      <c r="W29" s="1113"/>
      <c r="X29" s="1113"/>
      <c r="Y29" s="1113"/>
      <c r="Z29" s="1113"/>
      <c r="AA29" s="1113">
        <v>71</v>
      </c>
      <c r="AB29" s="1113"/>
      <c r="AC29" s="1113"/>
      <c r="AD29" s="1113"/>
      <c r="AE29" s="1114"/>
      <c r="AF29" s="1088">
        <v>71</v>
      </c>
      <c r="AG29" s="1089"/>
      <c r="AH29" s="1089"/>
      <c r="AI29" s="1089"/>
      <c r="AJ29" s="1090"/>
      <c r="AK29" s="1049">
        <v>617</v>
      </c>
      <c r="AL29" s="1040"/>
      <c r="AM29" s="1040"/>
      <c r="AN29" s="1040"/>
      <c r="AO29" s="1040"/>
      <c r="AP29" s="1040" t="s">
        <v>584</v>
      </c>
      <c r="AQ29" s="1040"/>
      <c r="AR29" s="1040"/>
      <c r="AS29" s="1040"/>
      <c r="AT29" s="1040"/>
      <c r="AU29" s="1040" t="s">
        <v>585</v>
      </c>
      <c r="AV29" s="1040"/>
      <c r="AW29" s="1040"/>
      <c r="AX29" s="1040"/>
      <c r="AY29" s="1040"/>
      <c r="AZ29" s="1111"/>
      <c r="BA29" s="1111"/>
      <c r="BB29" s="1111"/>
      <c r="BC29" s="1111"/>
      <c r="BD29" s="1111"/>
      <c r="BE29" s="1101" t="s">
        <v>587</v>
      </c>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393</v>
      </c>
      <c r="C30" s="1107"/>
      <c r="D30" s="1107"/>
      <c r="E30" s="1107"/>
      <c r="F30" s="1107"/>
      <c r="G30" s="1107"/>
      <c r="H30" s="1107"/>
      <c r="I30" s="1107"/>
      <c r="J30" s="1107"/>
      <c r="K30" s="1107"/>
      <c r="L30" s="1107"/>
      <c r="M30" s="1107"/>
      <c r="N30" s="1107"/>
      <c r="O30" s="1107"/>
      <c r="P30" s="1108"/>
      <c r="Q30" s="1112">
        <v>581</v>
      </c>
      <c r="R30" s="1113"/>
      <c r="S30" s="1113"/>
      <c r="T30" s="1113"/>
      <c r="U30" s="1113"/>
      <c r="V30" s="1113">
        <v>579</v>
      </c>
      <c r="W30" s="1113"/>
      <c r="X30" s="1113"/>
      <c r="Y30" s="1113"/>
      <c r="Z30" s="1113"/>
      <c r="AA30" s="1113">
        <v>2</v>
      </c>
      <c r="AB30" s="1113"/>
      <c r="AC30" s="1113"/>
      <c r="AD30" s="1113"/>
      <c r="AE30" s="1114"/>
      <c r="AF30" s="1088">
        <v>2</v>
      </c>
      <c r="AG30" s="1089"/>
      <c r="AH30" s="1089"/>
      <c r="AI30" s="1089"/>
      <c r="AJ30" s="1090"/>
      <c r="AK30" s="1049">
        <v>175</v>
      </c>
      <c r="AL30" s="1040"/>
      <c r="AM30" s="1040"/>
      <c r="AN30" s="1040"/>
      <c r="AO30" s="1040"/>
      <c r="AP30" s="1040" t="s">
        <v>585</v>
      </c>
      <c r="AQ30" s="1040"/>
      <c r="AR30" s="1040"/>
      <c r="AS30" s="1040"/>
      <c r="AT30" s="1040"/>
      <c r="AU30" s="1040" t="s">
        <v>584</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394</v>
      </c>
      <c r="C31" s="1107"/>
      <c r="D31" s="1107"/>
      <c r="E31" s="1107"/>
      <c r="F31" s="1107"/>
      <c r="G31" s="1107"/>
      <c r="H31" s="1107"/>
      <c r="I31" s="1107"/>
      <c r="J31" s="1107"/>
      <c r="K31" s="1107"/>
      <c r="L31" s="1107"/>
      <c r="M31" s="1107"/>
      <c r="N31" s="1107"/>
      <c r="O31" s="1107"/>
      <c r="P31" s="1108"/>
      <c r="Q31" s="1112">
        <v>734</v>
      </c>
      <c r="R31" s="1113"/>
      <c r="S31" s="1113"/>
      <c r="T31" s="1113"/>
      <c r="U31" s="1113"/>
      <c r="V31" s="1113">
        <v>666</v>
      </c>
      <c r="W31" s="1113"/>
      <c r="X31" s="1113"/>
      <c r="Y31" s="1113"/>
      <c r="Z31" s="1113"/>
      <c r="AA31" s="1113">
        <v>68</v>
      </c>
      <c r="AB31" s="1113"/>
      <c r="AC31" s="1113"/>
      <c r="AD31" s="1113"/>
      <c r="AE31" s="1114"/>
      <c r="AF31" s="1088">
        <v>219</v>
      </c>
      <c r="AG31" s="1089"/>
      <c r="AH31" s="1089"/>
      <c r="AI31" s="1089"/>
      <c r="AJ31" s="1090"/>
      <c r="AK31" s="1049">
        <v>20</v>
      </c>
      <c r="AL31" s="1040"/>
      <c r="AM31" s="1040"/>
      <c r="AN31" s="1040"/>
      <c r="AO31" s="1040"/>
      <c r="AP31" s="1040">
        <v>3542</v>
      </c>
      <c r="AQ31" s="1040"/>
      <c r="AR31" s="1040"/>
      <c r="AS31" s="1040"/>
      <c r="AT31" s="1040"/>
      <c r="AU31" s="1040">
        <v>142</v>
      </c>
      <c r="AV31" s="1040"/>
      <c r="AW31" s="1040"/>
      <c r="AX31" s="1040"/>
      <c r="AY31" s="1040"/>
      <c r="AZ31" s="1111"/>
      <c r="BA31" s="1111"/>
      <c r="BB31" s="1111"/>
      <c r="BC31" s="1111"/>
      <c r="BD31" s="1111"/>
      <c r="BE31" s="1101" t="s">
        <v>395</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396</v>
      </c>
      <c r="C32" s="1107"/>
      <c r="D32" s="1107"/>
      <c r="E32" s="1107"/>
      <c r="F32" s="1107"/>
      <c r="G32" s="1107"/>
      <c r="H32" s="1107"/>
      <c r="I32" s="1107"/>
      <c r="J32" s="1107"/>
      <c r="K32" s="1107"/>
      <c r="L32" s="1107"/>
      <c r="M32" s="1107"/>
      <c r="N32" s="1107"/>
      <c r="O32" s="1107"/>
      <c r="P32" s="1108"/>
      <c r="Q32" s="1112">
        <v>91</v>
      </c>
      <c r="R32" s="1113"/>
      <c r="S32" s="1113"/>
      <c r="T32" s="1113"/>
      <c r="U32" s="1113"/>
      <c r="V32" s="1113">
        <v>90</v>
      </c>
      <c r="W32" s="1113"/>
      <c r="X32" s="1113"/>
      <c r="Y32" s="1113"/>
      <c r="Z32" s="1113"/>
      <c r="AA32" s="1113">
        <v>1</v>
      </c>
      <c r="AB32" s="1113"/>
      <c r="AC32" s="1113"/>
      <c r="AD32" s="1113"/>
      <c r="AE32" s="1114"/>
      <c r="AF32" s="1088">
        <v>1</v>
      </c>
      <c r="AG32" s="1089"/>
      <c r="AH32" s="1089"/>
      <c r="AI32" s="1089"/>
      <c r="AJ32" s="1090"/>
      <c r="AK32" s="1049">
        <v>37</v>
      </c>
      <c r="AL32" s="1040"/>
      <c r="AM32" s="1040"/>
      <c r="AN32" s="1040"/>
      <c r="AO32" s="1040"/>
      <c r="AP32" s="1040">
        <v>454</v>
      </c>
      <c r="AQ32" s="1040"/>
      <c r="AR32" s="1040"/>
      <c r="AS32" s="1040"/>
      <c r="AT32" s="1040"/>
      <c r="AU32" s="1040">
        <v>376</v>
      </c>
      <c r="AV32" s="1040"/>
      <c r="AW32" s="1040"/>
      <c r="AX32" s="1040"/>
      <c r="AY32" s="1040"/>
      <c r="AZ32" s="1111"/>
      <c r="BA32" s="1111"/>
      <c r="BB32" s="1111"/>
      <c r="BC32" s="1111"/>
      <c r="BD32" s="1111"/>
      <c r="BE32" s="1101" t="s">
        <v>397</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398</v>
      </c>
      <c r="C33" s="1107"/>
      <c r="D33" s="1107"/>
      <c r="E33" s="1107"/>
      <c r="F33" s="1107"/>
      <c r="G33" s="1107"/>
      <c r="H33" s="1107"/>
      <c r="I33" s="1107"/>
      <c r="J33" s="1107"/>
      <c r="K33" s="1107"/>
      <c r="L33" s="1107"/>
      <c r="M33" s="1107"/>
      <c r="N33" s="1107"/>
      <c r="O33" s="1107"/>
      <c r="P33" s="1108"/>
      <c r="Q33" s="1112">
        <v>1365</v>
      </c>
      <c r="R33" s="1113"/>
      <c r="S33" s="1113"/>
      <c r="T33" s="1113"/>
      <c r="U33" s="1113"/>
      <c r="V33" s="1113">
        <v>1340</v>
      </c>
      <c r="W33" s="1113"/>
      <c r="X33" s="1113"/>
      <c r="Y33" s="1113"/>
      <c r="Z33" s="1113"/>
      <c r="AA33" s="1113">
        <v>24</v>
      </c>
      <c r="AB33" s="1113"/>
      <c r="AC33" s="1113"/>
      <c r="AD33" s="1113"/>
      <c r="AE33" s="1114"/>
      <c r="AF33" s="1088">
        <v>10</v>
      </c>
      <c r="AG33" s="1089"/>
      <c r="AH33" s="1089"/>
      <c r="AI33" s="1089"/>
      <c r="AJ33" s="1090"/>
      <c r="AK33" s="1049">
        <v>497</v>
      </c>
      <c r="AL33" s="1040"/>
      <c r="AM33" s="1040"/>
      <c r="AN33" s="1040"/>
      <c r="AO33" s="1040"/>
      <c r="AP33" s="1040">
        <v>6095</v>
      </c>
      <c r="AQ33" s="1040"/>
      <c r="AR33" s="1040"/>
      <c r="AS33" s="1040"/>
      <c r="AT33" s="1040"/>
      <c r="AU33" s="1040">
        <v>5223</v>
      </c>
      <c r="AV33" s="1040"/>
      <c r="AW33" s="1040"/>
      <c r="AX33" s="1040"/>
      <c r="AY33" s="1040"/>
      <c r="AZ33" s="1111"/>
      <c r="BA33" s="1111"/>
      <c r="BB33" s="1111"/>
      <c r="BC33" s="1111"/>
      <c r="BD33" s="1111"/>
      <c r="BE33" s="1101" t="s">
        <v>399</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400</v>
      </c>
      <c r="C34" s="1107"/>
      <c r="D34" s="1107"/>
      <c r="E34" s="1107"/>
      <c r="F34" s="1107"/>
      <c r="G34" s="1107"/>
      <c r="H34" s="1107"/>
      <c r="I34" s="1107"/>
      <c r="J34" s="1107"/>
      <c r="K34" s="1107"/>
      <c r="L34" s="1107"/>
      <c r="M34" s="1107"/>
      <c r="N34" s="1107"/>
      <c r="O34" s="1107"/>
      <c r="P34" s="1108"/>
      <c r="Q34" s="1112">
        <v>154</v>
      </c>
      <c r="R34" s="1113"/>
      <c r="S34" s="1113"/>
      <c r="T34" s="1113"/>
      <c r="U34" s="1113"/>
      <c r="V34" s="1113">
        <v>151</v>
      </c>
      <c r="W34" s="1113"/>
      <c r="X34" s="1113"/>
      <c r="Y34" s="1113"/>
      <c r="Z34" s="1113"/>
      <c r="AA34" s="1113">
        <v>3</v>
      </c>
      <c r="AB34" s="1113"/>
      <c r="AC34" s="1113"/>
      <c r="AD34" s="1113"/>
      <c r="AE34" s="1114"/>
      <c r="AF34" s="1088">
        <v>3</v>
      </c>
      <c r="AG34" s="1089"/>
      <c r="AH34" s="1089"/>
      <c r="AI34" s="1089"/>
      <c r="AJ34" s="1090"/>
      <c r="AK34" s="1049">
        <v>89</v>
      </c>
      <c r="AL34" s="1040"/>
      <c r="AM34" s="1040"/>
      <c r="AN34" s="1040"/>
      <c r="AO34" s="1040"/>
      <c r="AP34" s="1040">
        <v>843</v>
      </c>
      <c r="AQ34" s="1040"/>
      <c r="AR34" s="1040"/>
      <c r="AS34" s="1040"/>
      <c r="AT34" s="1040"/>
      <c r="AU34" s="1040">
        <v>818</v>
      </c>
      <c r="AV34" s="1040"/>
      <c r="AW34" s="1040"/>
      <c r="AX34" s="1040"/>
      <c r="AY34" s="1040"/>
      <c r="AZ34" s="1111"/>
      <c r="BA34" s="1111"/>
      <c r="BB34" s="1111"/>
      <c r="BC34" s="1111"/>
      <c r="BD34" s="1111"/>
      <c r="BE34" s="1101" t="s">
        <v>401</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t="s">
        <v>402</v>
      </c>
      <c r="C35" s="1107"/>
      <c r="D35" s="1107"/>
      <c r="E35" s="1107"/>
      <c r="F35" s="1107"/>
      <c r="G35" s="1107"/>
      <c r="H35" s="1107"/>
      <c r="I35" s="1107"/>
      <c r="J35" s="1107"/>
      <c r="K35" s="1107"/>
      <c r="L35" s="1107"/>
      <c r="M35" s="1107"/>
      <c r="N35" s="1107"/>
      <c r="O35" s="1107"/>
      <c r="P35" s="1108"/>
      <c r="Q35" s="1112">
        <v>120</v>
      </c>
      <c r="R35" s="1113"/>
      <c r="S35" s="1113"/>
      <c r="T35" s="1113"/>
      <c r="U35" s="1113"/>
      <c r="V35" s="1113">
        <v>119</v>
      </c>
      <c r="W35" s="1113"/>
      <c r="X35" s="1113"/>
      <c r="Y35" s="1113"/>
      <c r="Z35" s="1113"/>
      <c r="AA35" s="1113">
        <v>1</v>
      </c>
      <c r="AB35" s="1113"/>
      <c r="AC35" s="1113"/>
      <c r="AD35" s="1113"/>
      <c r="AE35" s="1114"/>
      <c r="AF35" s="1088">
        <v>1</v>
      </c>
      <c r="AG35" s="1089"/>
      <c r="AH35" s="1089"/>
      <c r="AI35" s="1089"/>
      <c r="AJ35" s="1090"/>
      <c r="AK35" s="1049">
        <v>74</v>
      </c>
      <c r="AL35" s="1040"/>
      <c r="AM35" s="1040"/>
      <c r="AN35" s="1040"/>
      <c r="AO35" s="1040"/>
      <c r="AP35" s="1040">
        <v>850</v>
      </c>
      <c r="AQ35" s="1040"/>
      <c r="AR35" s="1040"/>
      <c r="AS35" s="1040"/>
      <c r="AT35" s="1040"/>
      <c r="AU35" s="1040">
        <v>850</v>
      </c>
      <c r="AV35" s="1040"/>
      <c r="AW35" s="1040"/>
      <c r="AX35" s="1040"/>
      <c r="AY35" s="1040"/>
      <c r="AZ35" s="1111"/>
      <c r="BA35" s="1111"/>
      <c r="BB35" s="1111"/>
      <c r="BC35" s="1111"/>
      <c r="BD35" s="1111"/>
      <c r="BE35" s="1101" t="s">
        <v>397</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t="s">
        <v>403</v>
      </c>
      <c r="C36" s="1107"/>
      <c r="D36" s="1107"/>
      <c r="E36" s="1107"/>
      <c r="F36" s="1107"/>
      <c r="G36" s="1107"/>
      <c r="H36" s="1107"/>
      <c r="I36" s="1107"/>
      <c r="J36" s="1107"/>
      <c r="K36" s="1107"/>
      <c r="L36" s="1107"/>
      <c r="M36" s="1107"/>
      <c r="N36" s="1107"/>
      <c r="O36" s="1107"/>
      <c r="P36" s="1108"/>
      <c r="Q36" s="1112">
        <v>11</v>
      </c>
      <c r="R36" s="1113"/>
      <c r="S36" s="1113"/>
      <c r="T36" s="1113"/>
      <c r="U36" s="1113"/>
      <c r="V36" s="1113">
        <v>11</v>
      </c>
      <c r="W36" s="1113"/>
      <c r="X36" s="1113"/>
      <c r="Y36" s="1113"/>
      <c r="Z36" s="1113"/>
      <c r="AA36" s="1113">
        <v>0</v>
      </c>
      <c r="AB36" s="1113"/>
      <c r="AC36" s="1113"/>
      <c r="AD36" s="1113"/>
      <c r="AE36" s="1114"/>
      <c r="AF36" s="1088">
        <v>0</v>
      </c>
      <c r="AG36" s="1089"/>
      <c r="AH36" s="1089"/>
      <c r="AI36" s="1089"/>
      <c r="AJ36" s="1090"/>
      <c r="AK36" s="1049">
        <v>9</v>
      </c>
      <c r="AL36" s="1040"/>
      <c r="AM36" s="1040"/>
      <c r="AN36" s="1040"/>
      <c r="AO36" s="1040"/>
      <c r="AP36" s="1040">
        <v>66</v>
      </c>
      <c r="AQ36" s="1040"/>
      <c r="AR36" s="1040"/>
      <c r="AS36" s="1040"/>
      <c r="AT36" s="1040"/>
      <c r="AU36" s="1040">
        <v>66</v>
      </c>
      <c r="AV36" s="1040"/>
      <c r="AW36" s="1040"/>
      <c r="AX36" s="1040"/>
      <c r="AY36" s="1040"/>
      <c r="AZ36" s="1111"/>
      <c r="BA36" s="1111"/>
      <c r="BB36" s="1111"/>
      <c r="BC36" s="1111"/>
      <c r="BD36" s="1111"/>
      <c r="BE36" s="1101" t="s">
        <v>399</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t="s">
        <v>404</v>
      </c>
      <c r="C37" s="1107"/>
      <c r="D37" s="1107"/>
      <c r="E37" s="1107"/>
      <c r="F37" s="1107"/>
      <c r="G37" s="1107"/>
      <c r="H37" s="1107"/>
      <c r="I37" s="1107"/>
      <c r="J37" s="1107"/>
      <c r="K37" s="1107"/>
      <c r="L37" s="1107"/>
      <c r="M37" s="1107"/>
      <c r="N37" s="1107"/>
      <c r="O37" s="1107"/>
      <c r="P37" s="1108"/>
      <c r="Q37" s="1112">
        <v>11</v>
      </c>
      <c r="R37" s="1113"/>
      <c r="S37" s="1113"/>
      <c r="T37" s="1113"/>
      <c r="U37" s="1113"/>
      <c r="V37" s="1113">
        <v>10</v>
      </c>
      <c r="W37" s="1113"/>
      <c r="X37" s="1113"/>
      <c r="Y37" s="1113"/>
      <c r="Z37" s="1113"/>
      <c r="AA37" s="1113">
        <v>0</v>
      </c>
      <c r="AB37" s="1113"/>
      <c r="AC37" s="1113"/>
      <c r="AD37" s="1113"/>
      <c r="AE37" s="1114"/>
      <c r="AF37" s="1088">
        <v>0</v>
      </c>
      <c r="AG37" s="1089"/>
      <c r="AH37" s="1089"/>
      <c r="AI37" s="1089"/>
      <c r="AJ37" s="1090"/>
      <c r="AK37" s="1049">
        <v>4</v>
      </c>
      <c r="AL37" s="1040"/>
      <c r="AM37" s="1040"/>
      <c r="AN37" s="1040"/>
      <c r="AO37" s="1040"/>
      <c r="AP37" s="1040">
        <v>43</v>
      </c>
      <c r="AQ37" s="1040"/>
      <c r="AR37" s="1040"/>
      <c r="AS37" s="1040"/>
      <c r="AT37" s="1040"/>
      <c r="AU37" s="1040">
        <v>43</v>
      </c>
      <c r="AV37" s="1040"/>
      <c r="AW37" s="1040"/>
      <c r="AX37" s="1040"/>
      <c r="AY37" s="1040"/>
      <c r="AZ37" s="1111"/>
      <c r="BA37" s="1111"/>
      <c r="BB37" s="1111"/>
      <c r="BC37" s="1111"/>
      <c r="BD37" s="1111"/>
      <c r="BE37" s="1101" t="s">
        <v>405</v>
      </c>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t="s">
        <v>406</v>
      </c>
      <c r="C38" s="1107"/>
      <c r="D38" s="1107"/>
      <c r="E38" s="1107"/>
      <c r="F38" s="1107"/>
      <c r="G38" s="1107"/>
      <c r="H38" s="1107"/>
      <c r="I38" s="1107"/>
      <c r="J38" s="1107"/>
      <c r="K38" s="1107"/>
      <c r="L38" s="1107"/>
      <c r="M38" s="1107"/>
      <c r="N38" s="1107"/>
      <c r="O38" s="1107"/>
      <c r="P38" s="1108"/>
      <c r="Q38" s="1112">
        <v>49</v>
      </c>
      <c r="R38" s="1113"/>
      <c r="S38" s="1113"/>
      <c r="T38" s="1113"/>
      <c r="U38" s="1113"/>
      <c r="V38" s="1113">
        <v>44</v>
      </c>
      <c r="W38" s="1113"/>
      <c r="X38" s="1113"/>
      <c r="Y38" s="1113"/>
      <c r="Z38" s="1113"/>
      <c r="AA38" s="1113">
        <v>4</v>
      </c>
      <c r="AB38" s="1113"/>
      <c r="AC38" s="1113"/>
      <c r="AD38" s="1113"/>
      <c r="AE38" s="1114"/>
      <c r="AF38" s="1088">
        <v>4</v>
      </c>
      <c r="AG38" s="1089"/>
      <c r="AH38" s="1089"/>
      <c r="AI38" s="1089"/>
      <c r="AJ38" s="1090"/>
      <c r="AK38" s="1049" t="s">
        <v>584</v>
      </c>
      <c r="AL38" s="1040"/>
      <c r="AM38" s="1040"/>
      <c r="AN38" s="1040"/>
      <c r="AO38" s="1040"/>
      <c r="AP38" s="1040" t="s">
        <v>582</v>
      </c>
      <c r="AQ38" s="1040"/>
      <c r="AR38" s="1040"/>
      <c r="AS38" s="1040"/>
      <c r="AT38" s="1040"/>
      <c r="AU38" s="1040" t="s">
        <v>583</v>
      </c>
      <c r="AV38" s="1040"/>
      <c r="AW38" s="1040"/>
      <c r="AX38" s="1040"/>
      <c r="AY38" s="1040"/>
      <c r="AZ38" s="1111"/>
      <c r="BA38" s="1111"/>
      <c r="BB38" s="1111"/>
      <c r="BC38" s="1111"/>
      <c r="BD38" s="1111"/>
      <c r="BE38" s="1101" t="s">
        <v>397</v>
      </c>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407</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378</v>
      </c>
      <c r="B63" s="1013" t="s">
        <v>408</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681</v>
      </c>
      <c r="AG63" s="1028"/>
      <c r="AH63" s="1028"/>
      <c r="AI63" s="1028"/>
      <c r="AJ63" s="1099"/>
      <c r="AK63" s="1100"/>
      <c r="AL63" s="1032"/>
      <c r="AM63" s="1032"/>
      <c r="AN63" s="1032"/>
      <c r="AO63" s="1032"/>
      <c r="AP63" s="1028">
        <v>11893</v>
      </c>
      <c r="AQ63" s="1028"/>
      <c r="AR63" s="1028"/>
      <c r="AS63" s="1028"/>
      <c r="AT63" s="1028"/>
      <c r="AU63" s="1028">
        <v>7518</v>
      </c>
      <c r="AV63" s="1028"/>
      <c r="AW63" s="1028"/>
      <c r="AX63" s="1028"/>
      <c r="AY63" s="1028"/>
      <c r="AZ63" s="1094"/>
      <c r="BA63" s="1094"/>
      <c r="BB63" s="1094"/>
      <c r="BC63" s="1094"/>
      <c r="BD63" s="1094"/>
      <c r="BE63" s="1029"/>
      <c r="BF63" s="1029"/>
      <c r="BG63" s="1029"/>
      <c r="BH63" s="1029"/>
      <c r="BI63" s="1030"/>
      <c r="BJ63" s="1095" t="s">
        <v>409</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411</v>
      </c>
      <c r="B66" s="1065"/>
      <c r="C66" s="1065"/>
      <c r="D66" s="1065"/>
      <c r="E66" s="1065"/>
      <c r="F66" s="1065"/>
      <c r="G66" s="1065"/>
      <c r="H66" s="1065"/>
      <c r="I66" s="1065"/>
      <c r="J66" s="1065"/>
      <c r="K66" s="1065"/>
      <c r="L66" s="1065"/>
      <c r="M66" s="1065"/>
      <c r="N66" s="1065"/>
      <c r="O66" s="1065"/>
      <c r="P66" s="1066"/>
      <c r="Q66" s="1070" t="s">
        <v>412</v>
      </c>
      <c r="R66" s="1071"/>
      <c r="S66" s="1071"/>
      <c r="T66" s="1071"/>
      <c r="U66" s="1072"/>
      <c r="V66" s="1070" t="s">
        <v>413</v>
      </c>
      <c r="W66" s="1071"/>
      <c r="X66" s="1071"/>
      <c r="Y66" s="1071"/>
      <c r="Z66" s="1072"/>
      <c r="AA66" s="1070" t="s">
        <v>414</v>
      </c>
      <c r="AB66" s="1071"/>
      <c r="AC66" s="1071"/>
      <c r="AD66" s="1071"/>
      <c r="AE66" s="1072"/>
      <c r="AF66" s="1076" t="s">
        <v>415</v>
      </c>
      <c r="AG66" s="1077"/>
      <c r="AH66" s="1077"/>
      <c r="AI66" s="1077"/>
      <c r="AJ66" s="1078"/>
      <c r="AK66" s="1070" t="s">
        <v>416</v>
      </c>
      <c r="AL66" s="1065"/>
      <c r="AM66" s="1065"/>
      <c r="AN66" s="1065"/>
      <c r="AO66" s="1066"/>
      <c r="AP66" s="1070" t="s">
        <v>417</v>
      </c>
      <c r="AQ66" s="1071"/>
      <c r="AR66" s="1071"/>
      <c r="AS66" s="1071"/>
      <c r="AT66" s="1072"/>
      <c r="AU66" s="1070" t="s">
        <v>418</v>
      </c>
      <c r="AV66" s="1071"/>
      <c r="AW66" s="1071"/>
      <c r="AX66" s="1071"/>
      <c r="AY66" s="1072"/>
      <c r="AZ66" s="1070" t="s">
        <v>366</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588</v>
      </c>
      <c r="C68" s="1055"/>
      <c r="D68" s="1055"/>
      <c r="E68" s="1055"/>
      <c r="F68" s="1055"/>
      <c r="G68" s="1055"/>
      <c r="H68" s="1055"/>
      <c r="I68" s="1055"/>
      <c r="J68" s="1055"/>
      <c r="K68" s="1055"/>
      <c r="L68" s="1055"/>
      <c r="M68" s="1055"/>
      <c r="N68" s="1055"/>
      <c r="O68" s="1055"/>
      <c r="P68" s="1056"/>
      <c r="Q68" s="1057">
        <v>105</v>
      </c>
      <c r="R68" s="1051"/>
      <c r="S68" s="1051"/>
      <c r="T68" s="1051"/>
      <c r="U68" s="1051"/>
      <c r="V68" s="1051">
        <v>100</v>
      </c>
      <c r="W68" s="1051"/>
      <c r="X68" s="1051"/>
      <c r="Y68" s="1051"/>
      <c r="Z68" s="1051"/>
      <c r="AA68" s="1051">
        <v>4</v>
      </c>
      <c r="AB68" s="1051"/>
      <c r="AC68" s="1051"/>
      <c r="AD68" s="1051"/>
      <c r="AE68" s="1051"/>
      <c r="AF68" s="1051">
        <v>4</v>
      </c>
      <c r="AG68" s="1051"/>
      <c r="AH68" s="1051"/>
      <c r="AI68" s="1051"/>
      <c r="AJ68" s="1051"/>
      <c r="AK68" s="1051" t="s">
        <v>593</v>
      </c>
      <c r="AL68" s="1051"/>
      <c r="AM68" s="1051"/>
      <c r="AN68" s="1051"/>
      <c r="AO68" s="1051"/>
      <c r="AP68" s="1051">
        <v>57</v>
      </c>
      <c r="AQ68" s="1051"/>
      <c r="AR68" s="1051"/>
      <c r="AS68" s="1051"/>
      <c r="AT68" s="1051"/>
      <c r="AU68" s="1051">
        <v>57</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590</v>
      </c>
      <c r="C69" s="1044"/>
      <c r="D69" s="1044"/>
      <c r="E69" s="1044"/>
      <c r="F69" s="1044"/>
      <c r="G69" s="1044"/>
      <c r="H69" s="1044"/>
      <c r="I69" s="1044"/>
      <c r="J69" s="1044"/>
      <c r="K69" s="1044"/>
      <c r="L69" s="1044"/>
      <c r="M69" s="1044"/>
      <c r="N69" s="1044"/>
      <c r="O69" s="1044"/>
      <c r="P69" s="1045"/>
      <c r="Q69" s="1046">
        <v>31</v>
      </c>
      <c r="R69" s="1040"/>
      <c r="S69" s="1040"/>
      <c r="T69" s="1040"/>
      <c r="U69" s="1040"/>
      <c r="V69" s="1040">
        <v>30</v>
      </c>
      <c r="W69" s="1040"/>
      <c r="X69" s="1040"/>
      <c r="Y69" s="1040"/>
      <c r="Z69" s="1040"/>
      <c r="AA69" s="1040">
        <v>1</v>
      </c>
      <c r="AB69" s="1040"/>
      <c r="AC69" s="1040"/>
      <c r="AD69" s="1040"/>
      <c r="AE69" s="1040"/>
      <c r="AF69" s="1040">
        <v>1</v>
      </c>
      <c r="AG69" s="1040"/>
      <c r="AH69" s="1040"/>
      <c r="AI69" s="1040"/>
      <c r="AJ69" s="1040"/>
      <c r="AK69" s="1040">
        <v>2</v>
      </c>
      <c r="AL69" s="1040"/>
      <c r="AM69" s="1040"/>
      <c r="AN69" s="1040"/>
      <c r="AO69" s="1040"/>
      <c r="AP69" s="1040" t="s">
        <v>594</v>
      </c>
      <c r="AQ69" s="1040"/>
      <c r="AR69" s="1040"/>
      <c r="AS69" s="1040"/>
      <c r="AT69" s="1040"/>
      <c r="AU69" s="1040" t="s">
        <v>595</v>
      </c>
      <c r="AV69" s="1040"/>
      <c r="AW69" s="1040"/>
      <c r="AX69" s="1040"/>
      <c r="AY69" s="1040"/>
      <c r="AZ69" s="1041" t="s">
        <v>596</v>
      </c>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589</v>
      </c>
      <c r="C70" s="1044"/>
      <c r="D70" s="1044"/>
      <c r="E70" s="1044"/>
      <c r="F70" s="1044"/>
      <c r="G70" s="1044"/>
      <c r="H70" s="1044"/>
      <c r="I70" s="1044"/>
      <c r="J70" s="1044"/>
      <c r="K70" s="1044"/>
      <c r="L70" s="1044"/>
      <c r="M70" s="1044"/>
      <c r="N70" s="1044"/>
      <c r="O70" s="1044"/>
      <c r="P70" s="1045"/>
      <c r="Q70" s="1046">
        <v>62</v>
      </c>
      <c r="R70" s="1040"/>
      <c r="S70" s="1040"/>
      <c r="T70" s="1040"/>
      <c r="U70" s="1040"/>
      <c r="V70" s="1040">
        <v>47</v>
      </c>
      <c r="W70" s="1040"/>
      <c r="X70" s="1040"/>
      <c r="Y70" s="1040"/>
      <c r="Z70" s="1040"/>
      <c r="AA70" s="1040">
        <v>15</v>
      </c>
      <c r="AB70" s="1040"/>
      <c r="AC70" s="1040"/>
      <c r="AD70" s="1040"/>
      <c r="AE70" s="1040"/>
      <c r="AF70" s="1040">
        <v>15</v>
      </c>
      <c r="AG70" s="1040"/>
      <c r="AH70" s="1040"/>
      <c r="AI70" s="1040"/>
      <c r="AJ70" s="1040"/>
      <c r="AK70" s="1040" t="s">
        <v>593</v>
      </c>
      <c r="AL70" s="1040"/>
      <c r="AM70" s="1040"/>
      <c r="AN70" s="1040"/>
      <c r="AO70" s="1040"/>
      <c r="AP70" s="1040" t="s">
        <v>597</v>
      </c>
      <c r="AQ70" s="1040"/>
      <c r="AR70" s="1040"/>
      <c r="AS70" s="1040"/>
      <c r="AT70" s="1040"/>
      <c r="AU70" s="1040" t="s">
        <v>598</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591</v>
      </c>
      <c r="C71" s="1044"/>
      <c r="D71" s="1044"/>
      <c r="E71" s="1044"/>
      <c r="F71" s="1044"/>
      <c r="G71" s="1044"/>
      <c r="H71" s="1044"/>
      <c r="I71" s="1044"/>
      <c r="J71" s="1044"/>
      <c r="K71" s="1044"/>
      <c r="L71" s="1044"/>
      <c r="M71" s="1044"/>
      <c r="N71" s="1044"/>
      <c r="O71" s="1044"/>
      <c r="P71" s="1045"/>
      <c r="Q71" s="1046">
        <v>256</v>
      </c>
      <c r="R71" s="1040"/>
      <c r="S71" s="1040"/>
      <c r="T71" s="1040"/>
      <c r="U71" s="1040"/>
      <c r="V71" s="1040">
        <v>182</v>
      </c>
      <c r="W71" s="1040"/>
      <c r="X71" s="1040"/>
      <c r="Y71" s="1040"/>
      <c r="Z71" s="1040"/>
      <c r="AA71" s="1040">
        <v>74</v>
      </c>
      <c r="AB71" s="1040"/>
      <c r="AC71" s="1040"/>
      <c r="AD71" s="1040"/>
      <c r="AE71" s="1040"/>
      <c r="AF71" s="1040">
        <v>74</v>
      </c>
      <c r="AG71" s="1040"/>
      <c r="AH71" s="1040"/>
      <c r="AI71" s="1040"/>
      <c r="AJ71" s="1040"/>
      <c r="AK71" s="1040">
        <v>27</v>
      </c>
      <c r="AL71" s="1040"/>
      <c r="AM71" s="1040"/>
      <c r="AN71" s="1040"/>
      <c r="AO71" s="1040"/>
      <c r="AP71" s="1040" t="s">
        <v>599</v>
      </c>
      <c r="AQ71" s="1040"/>
      <c r="AR71" s="1040"/>
      <c r="AS71" s="1040"/>
      <c r="AT71" s="1040"/>
      <c r="AU71" s="1040" t="s">
        <v>600</v>
      </c>
      <c r="AV71" s="1040"/>
      <c r="AW71" s="1040"/>
      <c r="AX71" s="1040"/>
      <c r="AY71" s="1040"/>
      <c r="AZ71" s="1041" t="s">
        <v>601</v>
      </c>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592</v>
      </c>
      <c r="C72" s="1044"/>
      <c r="D72" s="1044"/>
      <c r="E72" s="1044"/>
      <c r="F72" s="1044"/>
      <c r="G72" s="1044"/>
      <c r="H72" s="1044"/>
      <c r="I72" s="1044"/>
      <c r="J72" s="1044"/>
      <c r="K72" s="1044"/>
      <c r="L72" s="1044"/>
      <c r="M72" s="1044"/>
      <c r="N72" s="1044"/>
      <c r="O72" s="1044"/>
      <c r="P72" s="1045"/>
      <c r="Q72" s="1046">
        <v>196657</v>
      </c>
      <c r="R72" s="1040"/>
      <c r="S72" s="1040"/>
      <c r="T72" s="1040"/>
      <c r="U72" s="1040"/>
      <c r="V72" s="1040">
        <v>186520</v>
      </c>
      <c r="W72" s="1040"/>
      <c r="X72" s="1040"/>
      <c r="Y72" s="1040"/>
      <c r="Z72" s="1040"/>
      <c r="AA72" s="1040">
        <v>10137</v>
      </c>
      <c r="AB72" s="1040"/>
      <c r="AC72" s="1040"/>
      <c r="AD72" s="1040"/>
      <c r="AE72" s="1040"/>
      <c r="AF72" s="1040">
        <v>10137</v>
      </c>
      <c r="AG72" s="1040"/>
      <c r="AH72" s="1040"/>
      <c r="AI72" s="1040"/>
      <c r="AJ72" s="1040"/>
      <c r="AK72" s="1040" t="s">
        <v>602</v>
      </c>
      <c r="AL72" s="1040"/>
      <c r="AM72" s="1040"/>
      <c r="AN72" s="1040"/>
      <c r="AO72" s="1040"/>
      <c r="AP72" s="1040" t="s">
        <v>593</v>
      </c>
      <c r="AQ72" s="1040"/>
      <c r="AR72" s="1040"/>
      <c r="AS72" s="1040"/>
      <c r="AT72" s="1040"/>
      <c r="AU72" s="1040" t="s">
        <v>593</v>
      </c>
      <c r="AV72" s="1040"/>
      <c r="AW72" s="1040"/>
      <c r="AX72" s="1040"/>
      <c r="AY72" s="1040"/>
      <c r="AZ72" s="1041" t="s">
        <v>603</v>
      </c>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378</v>
      </c>
      <c r="B88" s="1013" t="s">
        <v>419</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10231</v>
      </c>
      <c r="AG88" s="1028"/>
      <c r="AH88" s="1028"/>
      <c r="AI88" s="1028"/>
      <c r="AJ88" s="1028"/>
      <c r="AK88" s="1032"/>
      <c r="AL88" s="1032"/>
      <c r="AM88" s="1032"/>
      <c r="AN88" s="1032"/>
      <c r="AO88" s="1032"/>
      <c r="AP88" s="1028">
        <v>57</v>
      </c>
      <c r="AQ88" s="1028"/>
      <c r="AR88" s="1028"/>
      <c r="AS88" s="1028"/>
      <c r="AT88" s="1028"/>
      <c r="AU88" s="1028">
        <v>57</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1013" t="s">
        <v>420</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19</v>
      </c>
      <c r="CS102" s="1020"/>
      <c r="CT102" s="1020"/>
      <c r="CU102" s="1020"/>
      <c r="CV102" s="1021"/>
      <c r="CW102" s="1019">
        <v>16</v>
      </c>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427</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428</v>
      </c>
      <c r="AB109" s="963"/>
      <c r="AC109" s="963"/>
      <c r="AD109" s="963"/>
      <c r="AE109" s="964"/>
      <c r="AF109" s="965" t="s">
        <v>297</v>
      </c>
      <c r="AG109" s="963"/>
      <c r="AH109" s="963"/>
      <c r="AI109" s="963"/>
      <c r="AJ109" s="964"/>
      <c r="AK109" s="965" t="s">
        <v>296</v>
      </c>
      <c r="AL109" s="963"/>
      <c r="AM109" s="963"/>
      <c r="AN109" s="963"/>
      <c r="AO109" s="964"/>
      <c r="AP109" s="965" t="s">
        <v>429</v>
      </c>
      <c r="AQ109" s="963"/>
      <c r="AR109" s="963"/>
      <c r="AS109" s="963"/>
      <c r="AT109" s="994"/>
      <c r="AU109" s="962" t="s">
        <v>427</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428</v>
      </c>
      <c r="BR109" s="963"/>
      <c r="BS109" s="963"/>
      <c r="BT109" s="963"/>
      <c r="BU109" s="964"/>
      <c r="BV109" s="965" t="s">
        <v>297</v>
      </c>
      <c r="BW109" s="963"/>
      <c r="BX109" s="963"/>
      <c r="BY109" s="963"/>
      <c r="BZ109" s="964"/>
      <c r="CA109" s="965" t="s">
        <v>296</v>
      </c>
      <c r="CB109" s="963"/>
      <c r="CC109" s="963"/>
      <c r="CD109" s="963"/>
      <c r="CE109" s="964"/>
      <c r="CF109" s="1001" t="s">
        <v>429</v>
      </c>
      <c r="CG109" s="1001"/>
      <c r="CH109" s="1001"/>
      <c r="CI109" s="1001"/>
      <c r="CJ109" s="1001"/>
      <c r="CK109" s="965" t="s">
        <v>430</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428</v>
      </c>
      <c r="DH109" s="963"/>
      <c r="DI109" s="963"/>
      <c r="DJ109" s="963"/>
      <c r="DK109" s="964"/>
      <c r="DL109" s="965" t="s">
        <v>297</v>
      </c>
      <c r="DM109" s="963"/>
      <c r="DN109" s="963"/>
      <c r="DO109" s="963"/>
      <c r="DP109" s="964"/>
      <c r="DQ109" s="965" t="s">
        <v>296</v>
      </c>
      <c r="DR109" s="963"/>
      <c r="DS109" s="963"/>
      <c r="DT109" s="963"/>
      <c r="DU109" s="964"/>
      <c r="DV109" s="965" t="s">
        <v>429</v>
      </c>
      <c r="DW109" s="963"/>
      <c r="DX109" s="963"/>
      <c r="DY109" s="963"/>
      <c r="DZ109" s="994"/>
    </row>
    <row r="110" spans="1:131" s="226" customFormat="1" ht="26.25" customHeight="1" x14ac:dyDescent="0.15">
      <c r="A110" s="865" t="s">
        <v>431</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2910967</v>
      </c>
      <c r="AB110" s="956"/>
      <c r="AC110" s="956"/>
      <c r="AD110" s="956"/>
      <c r="AE110" s="957"/>
      <c r="AF110" s="958">
        <v>2810833</v>
      </c>
      <c r="AG110" s="956"/>
      <c r="AH110" s="956"/>
      <c r="AI110" s="956"/>
      <c r="AJ110" s="957"/>
      <c r="AK110" s="958">
        <v>2960244</v>
      </c>
      <c r="AL110" s="956"/>
      <c r="AM110" s="956"/>
      <c r="AN110" s="956"/>
      <c r="AO110" s="957"/>
      <c r="AP110" s="959">
        <v>31.8</v>
      </c>
      <c r="AQ110" s="960"/>
      <c r="AR110" s="960"/>
      <c r="AS110" s="960"/>
      <c r="AT110" s="961"/>
      <c r="AU110" s="995" t="s">
        <v>67</v>
      </c>
      <c r="AV110" s="996"/>
      <c r="AW110" s="996"/>
      <c r="AX110" s="996"/>
      <c r="AY110" s="996"/>
      <c r="AZ110" s="921" t="s">
        <v>432</v>
      </c>
      <c r="BA110" s="866"/>
      <c r="BB110" s="866"/>
      <c r="BC110" s="866"/>
      <c r="BD110" s="866"/>
      <c r="BE110" s="866"/>
      <c r="BF110" s="866"/>
      <c r="BG110" s="866"/>
      <c r="BH110" s="866"/>
      <c r="BI110" s="866"/>
      <c r="BJ110" s="866"/>
      <c r="BK110" s="866"/>
      <c r="BL110" s="866"/>
      <c r="BM110" s="866"/>
      <c r="BN110" s="866"/>
      <c r="BO110" s="866"/>
      <c r="BP110" s="867"/>
      <c r="BQ110" s="922">
        <v>25424095</v>
      </c>
      <c r="BR110" s="903"/>
      <c r="BS110" s="903"/>
      <c r="BT110" s="903"/>
      <c r="BU110" s="903"/>
      <c r="BV110" s="903">
        <v>25745653</v>
      </c>
      <c r="BW110" s="903"/>
      <c r="BX110" s="903"/>
      <c r="BY110" s="903"/>
      <c r="BZ110" s="903"/>
      <c r="CA110" s="903">
        <v>25708172</v>
      </c>
      <c r="CB110" s="903"/>
      <c r="CC110" s="903"/>
      <c r="CD110" s="903"/>
      <c r="CE110" s="903"/>
      <c r="CF110" s="927">
        <v>276.39999999999998</v>
      </c>
      <c r="CG110" s="928"/>
      <c r="CH110" s="928"/>
      <c r="CI110" s="928"/>
      <c r="CJ110" s="928"/>
      <c r="CK110" s="991" t="s">
        <v>433</v>
      </c>
      <c r="CL110" s="877"/>
      <c r="CM110" s="952" t="s">
        <v>434</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435</v>
      </c>
      <c r="DH110" s="903"/>
      <c r="DI110" s="903"/>
      <c r="DJ110" s="903"/>
      <c r="DK110" s="903"/>
      <c r="DL110" s="903" t="s">
        <v>436</v>
      </c>
      <c r="DM110" s="903"/>
      <c r="DN110" s="903"/>
      <c r="DO110" s="903"/>
      <c r="DP110" s="903"/>
      <c r="DQ110" s="903" t="s">
        <v>435</v>
      </c>
      <c r="DR110" s="903"/>
      <c r="DS110" s="903"/>
      <c r="DT110" s="903"/>
      <c r="DU110" s="903"/>
      <c r="DV110" s="904" t="s">
        <v>409</v>
      </c>
      <c r="DW110" s="904"/>
      <c r="DX110" s="904"/>
      <c r="DY110" s="904"/>
      <c r="DZ110" s="905"/>
    </row>
    <row r="111" spans="1:131" s="226" customFormat="1" ht="26.25" customHeight="1" x14ac:dyDescent="0.15">
      <c r="A111" s="832" t="s">
        <v>437</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435</v>
      </c>
      <c r="AB111" s="984"/>
      <c r="AC111" s="984"/>
      <c r="AD111" s="984"/>
      <c r="AE111" s="985"/>
      <c r="AF111" s="986" t="s">
        <v>436</v>
      </c>
      <c r="AG111" s="984"/>
      <c r="AH111" s="984"/>
      <c r="AI111" s="984"/>
      <c r="AJ111" s="985"/>
      <c r="AK111" s="986" t="s">
        <v>409</v>
      </c>
      <c r="AL111" s="984"/>
      <c r="AM111" s="984"/>
      <c r="AN111" s="984"/>
      <c r="AO111" s="985"/>
      <c r="AP111" s="987" t="s">
        <v>435</v>
      </c>
      <c r="AQ111" s="988"/>
      <c r="AR111" s="988"/>
      <c r="AS111" s="988"/>
      <c r="AT111" s="989"/>
      <c r="AU111" s="997"/>
      <c r="AV111" s="998"/>
      <c r="AW111" s="998"/>
      <c r="AX111" s="998"/>
      <c r="AY111" s="998"/>
      <c r="AZ111" s="873" t="s">
        <v>438</v>
      </c>
      <c r="BA111" s="808"/>
      <c r="BB111" s="808"/>
      <c r="BC111" s="808"/>
      <c r="BD111" s="808"/>
      <c r="BE111" s="808"/>
      <c r="BF111" s="808"/>
      <c r="BG111" s="808"/>
      <c r="BH111" s="808"/>
      <c r="BI111" s="808"/>
      <c r="BJ111" s="808"/>
      <c r="BK111" s="808"/>
      <c r="BL111" s="808"/>
      <c r="BM111" s="808"/>
      <c r="BN111" s="808"/>
      <c r="BO111" s="808"/>
      <c r="BP111" s="809"/>
      <c r="BQ111" s="874">
        <v>236440</v>
      </c>
      <c r="BR111" s="875"/>
      <c r="BS111" s="875"/>
      <c r="BT111" s="875"/>
      <c r="BU111" s="875"/>
      <c r="BV111" s="875">
        <v>198904</v>
      </c>
      <c r="BW111" s="875"/>
      <c r="BX111" s="875"/>
      <c r="BY111" s="875"/>
      <c r="BZ111" s="875"/>
      <c r="CA111" s="875">
        <v>169514</v>
      </c>
      <c r="CB111" s="875"/>
      <c r="CC111" s="875"/>
      <c r="CD111" s="875"/>
      <c r="CE111" s="875"/>
      <c r="CF111" s="936">
        <v>1.8</v>
      </c>
      <c r="CG111" s="937"/>
      <c r="CH111" s="937"/>
      <c r="CI111" s="937"/>
      <c r="CJ111" s="937"/>
      <c r="CK111" s="992"/>
      <c r="CL111" s="879"/>
      <c r="CM111" s="882" t="s">
        <v>439</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435</v>
      </c>
      <c r="DH111" s="875"/>
      <c r="DI111" s="875"/>
      <c r="DJ111" s="875"/>
      <c r="DK111" s="875"/>
      <c r="DL111" s="875" t="s">
        <v>435</v>
      </c>
      <c r="DM111" s="875"/>
      <c r="DN111" s="875"/>
      <c r="DO111" s="875"/>
      <c r="DP111" s="875"/>
      <c r="DQ111" s="875" t="s">
        <v>435</v>
      </c>
      <c r="DR111" s="875"/>
      <c r="DS111" s="875"/>
      <c r="DT111" s="875"/>
      <c r="DU111" s="875"/>
      <c r="DV111" s="852" t="s">
        <v>409</v>
      </c>
      <c r="DW111" s="852"/>
      <c r="DX111" s="852"/>
      <c r="DY111" s="852"/>
      <c r="DZ111" s="853"/>
    </row>
    <row r="112" spans="1:131" s="226" customFormat="1" ht="26.25" customHeight="1" x14ac:dyDescent="0.15">
      <c r="A112" s="977" t="s">
        <v>440</v>
      </c>
      <c r="B112" s="978"/>
      <c r="C112" s="808" t="s">
        <v>441</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409</v>
      </c>
      <c r="AB112" s="838"/>
      <c r="AC112" s="838"/>
      <c r="AD112" s="838"/>
      <c r="AE112" s="839"/>
      <c r="AF112" s="840" t="s">
        <v>442</v>
      </c>
      <c r="AG112" s="838"/>
      <c r="AH112" s="838"/>
      <c r="AI112" s="838"/>
      <c r="AJ112" s="839"/>
      <c r="AK112" s="840" t="s">
        <v>409</v>
      </c>
      <c r="AL112" s="838"/>
      <c r="AM112" s="838"/>
      <c r="AN112" s="838"/>
      <c r="AO112" s="839"/>
      <c r="AP112" s="885" t="s">
        <v>409</v>
      </c>
      <c r="AQ112" s="886"/>
      <c r="AR112" s="886"/>
      <c r="AS112" s="886"/>
      <c r="AT112" s="887"/>
      <c r="AU112" s="997"/>
      <c r="AV112" s="998"/>
      <c r="AW112" s="998"/>
      <c r="AX112" s="998"/>
      <c r="AY112" s="998"/>
      <c r="AZ112" s="873" t="s">
        <v>443</v>
      </c>
      <c r="BA112" s="808"/>
      <c r="BB112" s="808"/>
      <c r="BC112" s="808"/>
      <c r="BD112" s="808"/>
      <c r="BE112" s="808"/>
      <c r="BF112" s="808"/>
      <c r="BG112" s="808"/>
      <c r="BH112" s="808"/>
      <c r="BI112" s="808"/>
      <c r="BJ112" s="808"/>
      <c r="BK112" s="808"/>
      <c r="BL112" s="808"/>
      <c r="BM112" s="808"/>
      <c r="BN112" s="808"/>
      <c r="BO112" s="808"/>
      <c r="BP112" s="809"/>
      <c r="BQ112" s="874">
        <v>8306910</v>
      </c>
      <c r="BR112" s="875"/>
      <c r="BS112" s="875"/>
      <c r="BT112" s="875"/>
      <c r="BU112" s="875"/>
      <c r="BV112" s="875">
        <v>7878651</v>
      </c>
      <c r="BW112" s="875"/>
      <c r="BX112" s="875"/>
      <c r="BY112" s="875"/>
      <c r="BZ112" s="875"/>
      <c r="CA112" s="875">
        <v>7518562</v>
      </c>
      <c r="CB112" s="875"/>
      <c r="CC112" s="875"/>
      <c r="CD112" s="875"/>
      <c r="CE112" s="875"/>
      <c r="CF112" s="936">
        <v>80.8</v>
      </c>
      <c r="CG112" s="937"/>
      <c r="CH112" s="937"/>
      <c r="CI112" s="937"/>
      <c r="CJ112" s="937"/>
      <c r="CK112" s="992"/>
      <c r="CL112" s="879"/>
      <c r="CM112" s="882" t="s">
        <v>444</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435</v>
      </c>
      <c r="DH112" s="875"/>
      <c r="DI112" s="875"/>
      <c r="DJ112" s="875"/>
      <c r="DK112" s="875"/>
      <c r="DL112" s="875" t="s">
        <v>409</v>
      </c>
      <c r="DM112" s="875"/>
      <c r="DN112" s="875"/>
      <c r="DO112" s="875"/>
      <c r="DP112" s="875"/>
      <c r="DQ112" s="875" t="s">
        <v>409</v>
      </c>
      <c r="DR112" s="875"/>
      <c r="DS112" s="875"/>
      <c r="DT112" s="875"/>
      <c r="DU112" s="875"/>
      <c r="DV112" s="852" t="s">
        <v>445</v>
      </c>
      <c r="DW112" s="852"/>
      <c r="DX112" s="852"/>
      <c r="DY112" s="852"/>
      <c r="DZ112" s="853"/>
    </row>
    <row r="113" spans="1:130" s="226" customFormat="1" ht="26.25" customHeight="1" x14ac:dyDescent="0.15">
      <c r="A113" s="979"/>
      <c r="B113" s="980"/>
      <c r="C113" s="808" t="s">
        <v>446</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713633</v>
      </c>
      <c r="AB113" s="984"/>
      <c r="AC113" s="984"/>
      <c r="AD113" s="984"/>
      <c r="AE113" s="985"/>
      <c r="AF113" s="986">
        <v>677556</v>
      </c>
      <c r="AG113" s="984"/>
      <c r="AH113" s="984"/>
      <c r="AI113" s="984"/>
      <c r="AJ113" s="985"/>
      <c r="AK113" s="986">
        <v>650648</v>
      </c>
      <c r="AL113" s="984"/>
      <c r="AM113" s="984"/>
      <c r="AN113" s="984"/>
      <c r="AO113" s="985"/>
      <c r="AP113" s="987">
        <v>7</v>
      </c>
      <c r="AQ113" s="988"/>
      <c r="AR113" s="988"/>
      <c r="AS113" s="988"/>
      <c r="AT113" s="989"/>
      <c r="AU113" s="997"/>
      <c r="AV113" s="998"/>
      <c r="AW113" s="998"/>
      <c r="AX113" s="998"/>
      <c r="AY113" s="998"/>
      <c r="AZ113" s="873" t="s">
        <v>447</v>
      </c>
      <c r="BA113" s="808"/>
      <c r="BB113" s="808"/>
      <c r="BC113" s="808"/>
      <c r="BD113" s="808"/>
      <c r="BE113" s="808"/>
      <c r="BF113" s="808"/>
      <c r="BG113" s="808"/>
      <c r="BH113" s="808"/>
      <c r="BI113" s="808"/>
      <c r="BJ113" s="808"/>
      <c r="BK113" s="808"/>
      <c r="BL113" s="808"/>
      <c r="BM113" s="808"/>
      <c r="BN113" s="808"/>
      <c r="BO113" s="808"/>
      <c r="BP113" s="809"/>
      <c r="BQ113" s="874">
        <v>62100</v>
      </c>
      <c r="BR113" s="875"/>
      <c r="BS113" s="875"/>
      <c r="BT113" s="875"/>
      <c r="BU113" s="875"/>
      <c r="BV113" s="875">
        <v>62100</v>
      </c>
      <c r="BW113" s="875"/>
      <c r="BX113" s="875"/>
      <c r="BY113" s="875"/>
      <c r="BZ113" s="875"/>
      <c r="CA113" s="875">
        <v>56925</v>
      </c>
      <c r="CB113" s="875"/>
      <c r="CC113" s="875"/>
      <c r="CD113" s="875"/>
      <c r="CE113" s="875"/>
      <c r="CF113" s="936">
        <v>0.6</v>
      </c>
      <c r="CG113" s="937"/>
      <c r="CH113" s="937"/>
      <c r="CI113" s="937"/>
      <c r="CJ113" s="937"/>
      <c r="CK113" s="992"/>
      <c r="CL113" s="879"/>
      <c r="CM113" s="882" t="s">
        <v>448</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409</v>
      </c>
      <c r="DH113" s="838"/>
      <c r="DI113" s="838"/>
      <c r="DJ113" s="838"/>
      <c r="DK113" s="839"/>
      <c r="DL113" s="840" t="s">
        <v>409</v>
      </c>
      <c r="DM113" s="838"/>
      <c r="DN113" s="838"/>
      <c r="DO113" s="838"/>
      <c r="DP113" s="839"/>
      <c r="DQ113" s="840" t="s">
        <v>409</v>
      </c>
      <c r="DR113" s="838"/>
      <c r="DS113" s="838"/>
      <c r="DT113" s="838"/>
      <c r="DU113" s="839"/>
      <c r="DV113" s="885" t="s">
        <v>409</v>
      </c>
      <c r="DW113" s="886"/>
      <c r="DX113" s="886"/>
      <c r="DY113" s="886"/>
      <c r="DZ113" s="887"/>
    </row>
    <row r="114" spans="1:130" s="226" customFormat="1" ht="26.25" customHeight="1" x14ac:dyDescent="0.15">
      <c r="A114" s="979"/>
      <c r="B114" s="980"/>
      <c r="C114" s="808" t="s">
        <v>449</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318</v>
      </c>
      <c r="AB114" s="838"/>
      <c r="AC114" s="838"/>
      <c r="AD114" s="838"/>
      <c r="AE114" s="839"/>
      <c r="AF114" s="840">
        <v>317</v>
      </c>
      <c r="AG114" s="838"/>
      <c r="AH114" s="838"/>
      <c r="AI114" s="838"/>
      <c r="AJ114" s="839"/>
      <c r="AK114" s="840">
        <v>5485</v>
      </c>
      <c r="AL114" s="838"/>
      <c r="AM114" s="838"/>
      <c r="AN114" s="838"/>
      <c r="AO114" s="839"/>
      <c r="AP114" s="885">
        <v>0.1</v>
      </c>
      <c r="AQ114" s="886"/>
      <c r="AR114" s="886"/>
      <c r="AS114" s="886"/>
      <c r="AT114" s="887"/>
      <c r="AU114" s="997"/>
      <c r="AV114" s="998"/>
      <c r="AW114" s="998"/>
      <c r="AX114" s="998"/>
      <c r="AY114" s="998"/>
      <c r="AZ114" s="873" t="s">
        <v>450</v>
      </c>
      <c r="BA114" s="808"/>
      <c r="BB114" s="808"/>
      <c r="BC114" s="808"/>
      <c r="BD114" s="808"/>
      <c r="BE114" s="808"/>
      <c r="BF114" s="808"/>
      <c r="BG114" s="808"/>
      <c r="BH114" s="808"/>
      <c r="BI114" s="808"/>
      <c r="BJ114" s="808"/>
      <c r="BK114" s="808"/>
      <c r="BL114" s="808"/>
      <c r="BM114" s="808"/>
      <c r="BN114" s="808"/>
      <c r="BO114" s="808"/>
      <c r="BP114" s="809"/>
      <c r="BQ114" s="874">
        <v>3195964</v>
      </c>
      <c r="BR114" s="875"/>
      <c r="BS114" s="875"/>
      <c r="BT114" s="875"/>
      <c r="BU114" s="875"/>
      <c r="BV114" s="875">
        <v>3020594</v>
      </c>
      <c r="BW114" s="875"/>
      <c r="BX114" s="875"/>
      <c r="BY114" s="875"/>
      <c r="BZ114" s="875"/>
      <c r="CA114" s="875">
        <v>3025222</v>
      </c>
      <c r="CB114" s="875"/>
      <c r="CC114" s="875"/>
      <c r="CD114" s="875"/>
      <c r="CE114" s="875"/>
      <c r="CF114" s="936">
        <v>32.5</v>
      </c>
      <c r="CG114" s="937"/>
      <c r="CH114" s="937"/>
      <c r="CI114" s="937"/>
      <c r="CJ114" s="937"/>
      <c r="CK114" s="992"/>
      <c r="CL114" s="879"/>
      <c r="CM114" s="882" t="s">
        <v>451</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409</v>
      </c>
      <c r="DH114" s="838"/>
      <c r="DI114" s="838"/>
      <c r="DJ114" s="838"/>
      <c r="DK114" s="839"/>
      <c r="DL114" s="840" t="s">
        <v>409</v>
      </c>
      <c r="DM114" s="838"/>
      <c r="DN114" s="838"/>
      <c r="DO114" s="838"/>
      <c r="DP114" s="839"/>
      <c r="DQ114" s="840" t="s">
        <v>442</v>
      </c>
      <c r="DR114" s="838"/>
      <c r="DS114" s="838"/>
      <c r="DT114" s="838"/>
      <c r="DU114" s="839"/>
      <c r="DV114" s="885" t="s">
        <v>409</v>
      </c>
      <c r="DW114" s="886"/>
      <c r="DX114" s="886"/>
      <c r="DY114" s="886"/>
      <c r="DZ114" s="887"/>
    </row>
    <row r="115" spans="1:130" s="226" customFormat="1" ht="26.25" customHeight="1" x14ac:dyDescent="0.15">
      <c r="A115" s="979"/>
      <c r="B115" s="980"/>
      <c r="C115" s="808" t="s">
        <v>452</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71824</v>
      </c>
      <c r="AB115" s="984"/>
      <c r="AC115" s="984"/>
      <c r="AD115" s="984"/>
      <c r="AE115" s="985"/>
      <c r="AF115" s="986">
        <v>78777</v>
      </c>
      <c r="AG115" s="984"/>
      <c r="AH115" s="984"/>
      <c r="AI115" s="984"/>
      <c r="AJ115" s="985"/>
      <c r="AK115" s="986">
        <v>49725</v>
      </c>
      <c r="AL115" s="984"/>
      <c r="AM115" s="984"/>
      <c r="AN115" s="984"/>
      <c r="AO115" s="985"/>
      <c r="AP115" s="987">
        <v>0.5</v>
      </c>
      <c r="AQ115" s="988"/>
      <c r="AR115" s="988"/>
      <c r="AS115" s="988"/>
      <c r="AT115" s="989"/>
      <c r="AU115" s="997"/>
      <c r="AV115" s="998"/>
      <c r="AW115" s="998"/>
      <c r="AX115" s="998"/>
      <c r="AY115" s="998"/>
      <c r="AZ115" s="873" t="s">
        <v>453</v>
      </c>
      <c r="BA115" s="808"/>
      <c r="BB115" s="808"/>
      <c r="BC115" s="808"/>
      <c r="BD115" s="808"/>
      <c r="BE115" s="808"/>
      <c r="BF115" s="808"/>
      <c r="BG115" s="808"/>
      <c r="BH115" s="808"/>
      <c r="BI115" s="808"/>
      <c r="BJ115" s="808"/>
      <c r="BK115" s="808"/>
      <c r="BL115" s="808"/>
      <c r="BM115" s="808"/>
      <c r="BN115" s="808"/>
      <c r="BO115" s="808"/>
      <c r="BP115" s="809"/>
      <c r="BQ115" s="874">
        <v>303</v>
      </c>
      <c r="BR115" s="875"/>
      <c r="BS115" s="875"/>
      <c r="BT115" s="875"/>
      <c r="BU115" s="875"/>
      <c r="BV115" s="875">
        <v>1570</v>
      </c>
      <c r="BW115" s="875"/>
      <c r="BX115" s="875"/>
      <c r="BY115" s="875"/>
      <c r="BZ115" s="875"/>
      <c r="CA115" s="875">
        <v>1722</v>
      </c>
      <c r="CB115" s="875"/>
      <c r="CC115" s="875"/>
      <c r="CD115" s="875"/>
      <c r="CE115" s="875"/>
      <c r="CF115" s="936">
        <v>0</v>
      </c>
      <c r="CG115" s="937"/>
      <c r="CH115" s="937"/>
      <c r="CI115" s="937"/>
      <c r="CJ115" s="937"/>
      <c r="CK115" s="992"/>
      <c r="CL115" s="879"/>
      <c r="CM115" s="873" t="s">
        <v>454</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442</v>
      </c>
      <c r="DH115" s="838"/>
      <c r="DI115" s="838"/>
      <c r="DJ115" s="838"/>
      <c r="DK115" s="839"/>
      <c r="DL115" s="840" t="s">
        <v>409</v>
      </c>
      <c r="DM115" s="838"/>
      <c r="DN115" s="838"/>
      <c r="DO115" s="838"/>
      <c r="DP115" s="839"/>
      <c r="DQ115" s="840" t="s">
        <v>435</v>
      </c>
      <c r="DR115" s="838"/>
      <c r="DS115" s="838"/>
      <c r="DT115" s="838"/>
      <c r="DU115" s="839"/>
      <c r="DV115" s="885" t="s">
        <v>435</v>
      </c>
      <c r="DW115" s="886"/>
      <c r="DX115" s="886"/>
      <c r="DY115" s="886"/>
      <c r="DZ115" s="887"/>
    </row>
    <row r="116" spans="1:130" s="226" customFormat="1" ht="26.25" customHeight="1" x14ac:dyDescent="0.15">
      <c r="A116" s="981"/>
      <c r="B116" s="982"/>
      <c r="C116" s="941" t="s">
        <v>455</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409</v>
      </c>
      <c r="AB116" s="838"/>
      <c r="AC116" s="838"/>
      <c r="AD116" s="838"/>
      <c r="AE116" s="839"/>
      <c r="AF116" s="840" t="s">
        <v>409</v>
      </c>
      <c r="AG116" s="838"/>
      <c r="AH116" s="838"/>
      <c r="AI116" s="838"/>
      <c r="AJ116" s="839"/>
      <c r="AK116" s="840" t="s">
        <v>409</v>
      </c>
      <c r="AL116" s="838"/>
      <c r="AM116" s="838"/>
      <c r="AN116" s="838"/>
      <c r="AO116" s="839"/>
      <c r="AP116" s="885" t="s">
        <v>442</v>
      </c>
      <c r="AQ116" s="886"/>
      <c r="AR116" s="886"/>
      <c r="AS116" s="886"/>
      <c r="AT116" s="887"/>
      <c r="AU116" s="997"/>
      <c r="AV116" s="998"/>
      <c r="AW116" s="998"/>
      <c r="AX116" s="998"/>
      <c r="AY116" s="998"/>
      <c r="AZ116" s="924" t="s">
        <v>456</v>
      </c>
      <c r="BA116" s="925"/>
      <c r="BB116" s="925"/>
      <c r="BC116" s="925"/>
      <c r="BD116" s="925"/>
      <c r="BE116" s="925"/>
      <c r="BF116" s="925"/>
      <c r="BG116" s="925"/>
      <c r="BH116" s="925"/>
      <c r="BI116" s="925"/>
      <c r="BJ116" s="925"/>
      <c r="BK116" s="925"/>
      <c r="BL116" s="925"/>
      <c r="BM116" s="925"/>
      <c r="BN116" s="925"/>
      <c r="BO116" s="925"/>
      <c r="BP116" s="926"/>
      <c r="BQ116" s="874" t="s">
        <v>442</v>
      </c>
      <c r="BR116" s="875"/>
      <c r="BS116" s="875"/>
      <c r="BT116" s="875"/>
      <c r="BU116" s="875"/>
      <c r="BV116" s="875" t="s">
        <v>435</v>
      </c>
      <c r="BW116" s="875"/>
      <c r="BX116" s="875"/>
      <c r="BY116" s="875"/>
      <c r="BZ116" s="875"/>
      <c r="CA116" s="875" t="s">
        <v>435</v>
      </c>
      <c r="CB116" s="875"/>
      <c r="CC116" s="875"/>
      <c r="CD116" s="875"/>
      <c r="CE116" s="875"/>
      <c r="CF116" s="936" t="s">
        <v>409</v>
      </c>
      <c r="CG116" s="937"/>
      <c r="CH116" s="937"/>
      <c r="CI116" s="937"/>
      <c r="CJ116" s="937"/>
      <c r="CK116" s="992"/>
      <c r="CL116" s="879"/>
      <c r="CM116" s="882" t="s">
        <v>457</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435</v>
      </c>
      <c r="DH116" s="838"/>
      <c r="DI116" s="838"/>
      <c r="DJ116" s="838"/>
      <c r="DK116" s="839"/>
      <c r="DL116" s="840" t="s">
        <v>442</v>
      </c>
      <c r="DM116" s="838"/>
      <c r="DN116" s="838"/>
      <c r="DO116" s="838"/>
      <c r="DP116" s="839"/>
      <c r="DQ116" s="840" t="s">
        <v>442</v>
      </c>
      <c r="DR116" s="838"/>
      <c r="DS116" s="838"/>
      <c r="DT116" s="838"/>
      <c r="DU116" s="839"/>
      <c r="DV116" s="885" t="s">
        <v>409</v>
      </c>
      <c r="DW116" s="886"/>
      <c r="DX116" s="886"/>
      <c r="DY116" s="886"/>
      <c r="DZ116" s="887"/>
    </row>
    <row r="117" spans="1:130" s="226" customFormat="1" ht="26.25" customHeight="1" x14ac:dyDescent="0.15">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458</v>
      </c>
      <c r="Z117" s="964"/>
      <c r="AA117" s="969">
        <v>3696742</v>
      </c>
      <c r="AB117" s="970"/>
      <c r="AC117" s="970"/>
      <c r="AD117" s="970"/>
      <c r="AE117" s="971"/>
      <c r="AF117" s="972">
        <v>3567483</v>
      </c>
      <c r="AG117" s="970"/>
      <c r="AH117" s="970"/>
      <c r="AI117" s="970"/>
      <c r="AJ117" s="971"/>
      <c r="AK117" s="972">
        <v>3666102</v>
      </c>
      <c r="AL117" s="970"/>
      <c r="AM117" s="970"/>
      <c r="AN117" s="970"/>
      <c r="AO117" s="971"/>
      <c r="AP117" s="973"/>
      <c r="AQ117" s="974"/>
      <c r="AR117" s="974"/>
      <c r="AS117" s="974"/>
      <c r="AT117" s="975"/>
      <c r="AU117" s="997"/>
      <c r="AV117" s="998"/>
      <c r="AW117" s="998"/>
      <c r="AX117" s="998"/>
      <c r="AY117" s="998"/>
      <c r="AZ117" s="924" t="s">
        <v>459</v>
      </c>
      <c r="BA117" s="925"/>
      <c r="BB117" s="925"/>
      <c r="BC117" s="925"/>
      <c r="BD117" s="925"/>
      <c r="BE117" s="925"/>
      <c r="BF117" s="925"/>
      <c r="BG117" s="925"/>
      <c r="BH117" s="925"/>
      <c r="BI117" s="925"/>
      <c r="BJ117" s="925"/>
      <c r="BK117" s="925"/>
      <c r="BL117" s="925"/>
      <c r="BM117" s="925"/>
      <c r="BN117" s="925"/>
      <c r="BO117" s="925"/>
      <c r="BP117" s="926"/>
      <c r="BQ117" s="874" t="s">
        <v>445</v>
      </c>
      <c r="BR117" s="875"/>
      <c r="BS117" s="875"/>
      <c r="BT117" s="875"/>
      <c r="BU117" s="875"/>
      <c r="BV117" s="875" t="s">
        <v>445</v>
      </c>
      <c r="BW117" s="875"/>
      <c r="BX117" s="875"/>
      <c r="BY117" s="875"/>
      <c r="BZ117" s="875"/>
      <c r="CA117" s="875" t="s">
        <v>445</v>
      </c>
      <c r="CB117" s="875"/>
      <c r="CC117" s="875"/>
      <c r="CD117" s="875"/>
      <c r="CE117" s="875"/>
      <c r="CF117" s="936" t="s">
        <v>445</v>
      </c>
      <c r="CG117" s="937"/>
      <c r="CH117" s="937"/>
      <c r="CI117" s="937"/>
      <c r="CJ117" s="937"/>
      <c r="CK117" s="992"/>
      <c r="CL117" s="879"/>
      <c r="CM117" s="882" t="s">
        <v>460</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445</v>
      </c>
      <c r="DH117" s="838"/>
      <c r="DI117" s="838"/>
      <c r="DJ117" s="838"/>
      <c r="DK117" s="839"/>
      <c r="DL117" s="840" t="s">
        <v>445</v>
      </c>
      <c r="DM117" s="838"/>
      <c r="DN117" s="838"/>
      <c r="DO117" s="838"/>
      <c r="DP117" s="839"/>
      <c r="DQ117" s="840" t="s">
        <v>445</v>
      </c>
      <c r="DR117" s="838"/>
      <c r="DS117" s="838"/>
      <c r="DT117" s="838"/>
      <c r="DU117" s="839"/>
      <c r="DV117" s="885" t="s">
        <v>435</v>
      </c>
      <c r="DW117" s="886"/>
      <c r="DX117" s="886"/>
      <c r="DY117" s="886"/>
      <c r="DZ117" s="887"/>
    </row>
    <row r="118" spans="1:130" s="226" customFormat="1" ht="26.25" customHeight="1" x14ac:dyDescent="0.15">
      <c r="A118" s="962" t="s">
        <v>430</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428</v>
      </c>
      <c r="AB118" s="963"/>
      <c r="AC118" s="963"/>
      <c r="AD118" s="963"/>
      <c r="AE118" s="964"/>
      <c r="AF118" s="965" t="s">
        <v>297</v>
      </c>
      <c r="AG118" s="963"/>
      <c r="AH118" s="963"/>
      <c r="AI118" s="963"/>
      <c r="AJ118" s="964"/>
      <c r="AK118" s="965" t="s">
        <v>296</v>
      </c>
      <c r="AL118" s="963"/>
      <c r="AM118" s="963"/>
      <c r="AN118" s="963"/>
      <c r="AO118" s="964"/>
      <c r="AP118" s="966" t="s">
        <v>429</v>
      </c>
      <c r="AQ118" s="967"/>
      <c r="AR118" s="967"/>
      <c r="AS118" s="967"/>
      <c r="AT118" s="968"/>
      <c r="AU118" s="997"/>
      <c r="AV118" s="998"/>
      <c r="AW118" s="998"/>
      <c r="AX118" s="998"/>
      <c r="AY118" s="998"/>
      <c r="AZ118" s="940" t="s">
        <v>461</v>
      </c>
      <c r="BA118" s="941"/>
      <c r="BB118" s="941"/>
      <c r="BC118" s="941"/>
      <c r="BD118" s="941"/>
      <c r="BE118" s="941"/>
      <c r="BF118" s="941"/>
      <c r="BG118" s="941"/>
      <c r="BH118" s="941"/>
      <c r="BI118" s="941"/>
      <c r="BJ118" s="941"/>
      <c r="BK118" s="941"/>
      <c r="BL118" s="941"/>
      <c r="BM118" s="941"/>
      <c r="BN118" s="941"/>
      <c r="BO118" s="941"/>
      <c r="BP118" s="942"/>
      <c r="BQ118" s="943" t="s">
        <v>436</v>
      </c>
      <c r="BR118" s="906"/>
      <c r="BS118" s="906"/>
      <c r="BT118" s="906"/>
      <c r="BU118" s="906"/>
      <c r="BV118" s="906" t="s">
        <v>462</v>
      </c>
      <c r="BW118" s="906"/>
      <c r="BX118" s="906"/>
      <c r="BY118" s="906"/>
      <c r="BZ118" s="906"/>
      <c r="CA118" s="906" t="s">
        <v>463</v>
      </c>
      <c r="CB118" s="906"/>
      <c r="CC118" s="906"/>
      <c r="CD118" s="906"/>
      <c r="CE118" s="906"/>
      <c r="CF118" s="936" t="s">
        <v>464</v>
      </c>
      <c r="CG118" s="937"/>
      <c r="CH118" s="937"/>
      <c r="CI118" s="937"/>
      <c r="CJ118" s="937"/>
      <c r="CK118" s="992"/>
      <c r="CL118" s="879"/>
      <c r="CM118" s="882" t="s">
        <v>465</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463</v>
      </c>
      <c r="DH118" s="838"/>
      <c r="DI118" s="838"/>
      <c r="DJ118" s="838"/>
      <c r="DK118" s="839"/>
      <c r="DL118" s="840" t="s">
        <v>436</v>
      </c>
      <c r="DM118" s="838"/>
      <c r="DN118" s="838"/>
      <c r="DO118" s="838"/>
      <c r="DP118" s="839"/>
      <c r="DQ118" s="840" t="s">
        <v>466</v>
      </c>
      <c r="DR118" s="838"/>
      <c r="DS118" s="838"/>
      <c r="DT118" s="838"/>
      <c r="DU118" s="839"/>
      <c r="DV118" s="885" t="s">
        <v>435</v>
      </c>
      <c r="DW118" s="886"/>
      <c r="DX118" s="886"/>
      <c r="DY118" s="886"/>
      <c r="DZ118" s="887"/>
    </row>
    <row r="119" spans="1:130" s="226" customFormat="1" ht="26.25" customHeight="1" x14ac:dyDescent="0.15">
      <c r="A119" s="876" t="s">
        <v>433</v>
      </c>
      <c r="B119" s="877"/>
      <c r="C119" s="952" t="s">
        <v>434</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464</v>
      </c>
      <c r="AB119" s="956"/>
      <c r="AC119" s="956"/>
      <c r="AD119" s="956"/>
      <c r="AE119" s="957"/>
      <c r="AF119" s="958" t="s">
        <v>467</v>
      </c>
      <c r="AG119" s="956"/>
      <c r="AH119" s="956"/>
      <c r="AI119" s="956"/>
      <c r="AJ119" s="957"/>
      <c r="AK119" s="958" t="s">
        <v>463</v>
      </c>
      <c r="AL119" s="956"/>
      <c r="AM119" s="956"/>
      <c r="AN119" s="956"/>
      <c r="AO119" s="957"/>
      <c r="AP119" s="959" t="s">
        <v>436</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468</v>
      </c>
      <c r="BP119" s="939"/>
      <c r="BQ119" s="943">
        <v>37225812</v>
      </c>
      <c r="BR119" s="906"/>
      <c r="BS119" s="906"/>
      <c r="BT119" s="906"/>
      <c r="BU119" s="906"/>
      <c r="BV119" s="906">
        <v>36907472</v>
      </c>
      <c r="BW119" s="906"/>
      <c r="BX119" s="906"/>
      <c r="BY119" s="906"/>
      <c r="BZ119" s="906"/>
      <c r="CA119" s="906">
        <v>36480117</v>
      </c>
      <c r="CB119" s="906"/>
      <c r="CC119" s="906"/>
      <c r="CD119" s="906"/>
      <c r="CE119" s="906"/>
      <c r="CF119" s="804"/>
      <c r="CG119" s="805"/>
      <c r="CH119" s="805"/>
      <c r="CI119" s="805"/>
      <c r="CJ119" s="895"/>
      <c r="CK119" s="993"/>
      <c r="CL119" s="881"/>
      <c r="CM119" s="899" t="s">
        <v>469</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236440</v>
      </c>
      <c r="DH119" s="821"/>
      <c r="DI119" s="821"/>
      <c r="DJ119" s="821"/>
      <c r="DK119" s="822"/>
      <c r="DL119" s="823">
        <v>198904</v>
      </c>
      <c r="DM119" s="821"/>
      <c r="DN119" s="821"/>
      <c r="DO119" s="821"/>
      <c r="DP119" s="822"/>
      <c r="DQ119" s="823">
        <v>169514</v>
      </c>
      <c r="DR119" s="821"/>
      <c r="DS119" s="821"/>
      <c r="DT119" s="821"/>
      <c r="DU119" s="822"/>
      <c r="DV119" s="909">
        <v>1.8</v>
      </c>
      <c r="DW119" s="910"/>
      <c r="DX119" s="910"/>
      <c r="DY119" s="910"/>
      <c r="DZ119" s="911"/>
    </row>
    <row r="120" spans="1:130" s="226" customFormat="1" ht="26.25" customHeight="1" x14ac:dyDescent="0.15">
      <c r="A120" s="878"/>
      <c r="B120" s="879"/>
      <c r="C120" s="882" t="s">
        <v>439</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436</v>
      </c>
      <c r="AB120" s="838"/>
      <c r="AC120" s="838"/>
      <c r="AD120" s="838"/>
      <c r="AE120" s="839"/>
      <c r="AF120" s="840" t="s">
        <v>435</v>
      </c>
      <c r="AG120" s="838"/>
      <c r="AH120" s="838"/>
      <c r="AI120" s="838"/>
      <c r="AJ120" s="839"/>
      <c r="AK120" s="840" t="s">
        <v>436</v>
      </c>
      <c r="AL120" s="838"/>
      <c r="AM120" s="838"/>
      <c r="AN120" s="838"/>
      <c r="AO120" s="839"/>
      <c r="AP120" s="885" t="s">
        <v>470</v>
      </c>
      <c r="AQ120" s="886"/>
      <c r="AR120" s="886"/>
      <c r="AS120" s="886"/>
      <c r="AT120" s="887"/>
      <c r="AU120" s="944" t="s">
        <v>471</v>
      </c>
      <c r="AV120" s="945"/>
      <c r="AW120" s="945"/>
      <c r="AX120" s="945"/>
      <c r="AY120" s="946"/>
      <c r="AZ120" s="921" t="s">
        <v>472</v>
      </c>
      <c r="BA120" s="866"/>
      <c r="BB120" s="866"/>
      <c r="BC120" s="866"/>
      <c r="BD120" s="866"/>
      <c r="BE120" s="866"/>
      <c r="BF120" s="866"/>
      <c r="BG120" s="866"/>
      <c r="BH120" s="866"/>
      <c r="BI120" s="866"/>
      <c r="BJ120" s="866"/>
      <c r="BK120" s="866"/>
      <c r="BL120" s="866"/>
      <c r="BM120" s="866"/>
      <c r="BN120" s="866"/>
      <c r="BO120" s="866"/>
      <c r="BP120" s="867"/>
      <c r="BQ120" s="922">
        <v>9510381</v>
      </c>
      <c r="BR120" s="903"/>
      <c r="BS120" s="903"/>
      <c r="BT120" s="903"/>
      <c r="BU120" s="903"/>
      <c r="BV120" s="903">
        <v>9541701</v>
      </c>
      <c r="BW120" s="903"/>
      <c r="BX120" s="903"/>
      <c r="BY120" s="903"/>
      <c r="BZ120" s="903"/>
      <c r="CA120" s="903">
        <v>9426931</v>
      </c>
      <c r="CB120" s="903"/>
      <c r="CC120" s="903"/>
      <c r="CD120" s="903"/>
      <c r="CE120" s="903"/>
      <c r="CF120" s="927">
        <v>101.3</v>
      </c>
      <c r="CG120" s="928"/>
      <c r="CH120" s="928"/>
      <c r="CI120" s="928"/>
      <c r="CJ120" s="928"/>
      <c r="CK120" s="929" t="s">
        <v>473</v>
      </c>
      <c r="CL120" s="913"/>
      <c r="CM120" s="913"/>
      <c r="CN120" s="913"/>
      <c r="CO120" s="914"/>
      <c r="CP120" s="933" t="s">
        <v>474</v>
      </c>
      <c r="CQ120" s="934"/>
      <c r="CR120" s="934"/>
      <c r="CS120" s="934"/>
      <c r="CT120" s="934"/>
      <c r="CU120" s="934"/>
      <c r="CV120" s="934"/>
      <c r="CW120" s="934"/>
      <c r="CX120" s="934"/>
      <c r="CY120" s="934"/>
      <c r="CZ120" s="934"/>
      <c r="DA120" s="934"/>
      <c r="DB120" s="934"/>
      <c r="DC120" s="934"/>
      <c r="DD120" s="934"/>
      <c r="DE120" s="934"/>
      <c r="DF120" s="935"/>
      <c r="DG120" s="922">
        <v>5821290</v>
      </c>
      <c r="DH120" s="903"/>
      <c r="DI120" s="903"/>
      <c r="DJ120" s="903"/>
      <c r="DK120" s="903"/>
      <c r="DL120" s="903">
        <v>5457885</v>
      </c>
      <c r="DM120" s="903"/>
      <c r="DN120" s="903"/>
      <c r="DO120" s="903"/>
      <c r="DP120" s="903"/>
      <c r="DQ120" s="903">
        <v>5223187</v>
      </c>
      <c r="DR120" s="903"/>
      <c r="DS120" s="903"/>
      <c r="DT120" s="903"/>
      <c r="DU120" s="903"/>
      <c r="DV120" s="904">
        <v>56.2</v>
      </c>
      <c r="DW120" s="904"/>
      <c r="DX120" s="904"/>
      <c r="DY120" s="904"/>
      <c r="DZ120" s="905"/>
    </row>
    <row r="121" spans="1:130" s="226" customFormat="1" ht="26.25" customHeight="1" x14ac:dyDescent="0.15">
      <c r="A121" s="878"/>
      <c r="B121" s="879"/>
      <c r="C121" s="924" t="s">
        <v>475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463</v>
      </c>
      <c r="AB121" s="838"/>
      <c r="AC121" s="838"/>
      <c r="AD121" s="838"/>
      <c r="AE121" s="839"/>
      <c r="AF121" s="840" t="s">
        <v>464</v>
      </c>
      <c r="AG121" s="838"/>
      <c r="AH121" s="838"/>
      <c r="AI121" s="838"/>
      <c r="AJ121" s="839"/>
      <c r="AK121" s="840" t="s">
        <v>476</v>
      </c>
      <c r="AL121" s="838"/>
      <c r="AM121" s="838"/>
      <c r="AN121" s="838"/>
      <c r="AO121" s="839"/>
      <c r="AP121" s="885" t="s">
        <v>435</v>
      </c>
      <c r="AQ121" s="886"/>
      <c r="AR121" s="886"/>
      <c r="AS121" s="886"/>
      <c r="AT121" s="887"/>
      <c r="AU121" s="947"/>
      <c r="AV121" s="948"/>
      <c r="AW121" s="948"/>
      <c r="AX121" s="948"/>
      <c r="AY121" s="949"/>
      <c r="AZ121" s="873" t="s">
        <v>477</v>
      </c>
      <c r="BA121" s="808"/>
      <c r="BB121" s="808"/>
      <c r="BC121" s="808"/>
      <c r="BD121" s="808"/>
      <c r="BE121" s="808"/>
      <c r="BF121" s="808"/>
      <c r="BG121" s="808"/>
      <c r="BH121" s="808"/>
      <c r="BI121" s="808"/>
      <c r="BJ121" s="808"/>
      <c r="BK121" s="808"/>
      <c r="BL121" s="808"/>
      <c r="BM121" s="808"/>
      <c r="BN121" s="808"/>
      <c r="BO121" s="808"/>
      <c r="BP121" s="809"/>
      <c r="BQ121" s="874">
        <v>2081779</v>
      </c>
      <c r="BR121" s="875"/>
      <c r="BS121" s="875"/>
      <c r="BT121" s="875"/>
      <c r="BU121" s="875"/>
      <c r="BV121" s="875">
        <v>1928773</v>
      </c>
      <c r="BW121" s="875"/>
      <c r="BX121" s="875"/>
      <c r="BY121" s="875"/>
      <c r="BZ121" s="875"/>
      <c r="CA121" s="875">
        <v>2163416</v>
      </c>
      <c r="CB121" s="875"/>
      <c r="CC121" s="875"/>
      <c r="CD121" s="875"/>
      <c r="CE121" s="875"/>
      <c r="CF121" s="936">
        <v>23.3</v>
      </c>
      <c r="CG121" s="937"/>
      <c r="CH121" s="937"/>
      <c r="CI121" s="937"/>
      <c r="CJ121" s="937"/>
      <c r="CK121" s="930"/>
      <c r="CL121" s="916"/>
      <c r="CM121" s="916"/>
      <c r="CN121" s="916"/>
      <c r="CO121" s="917"/>
      <c r="CP121" s="896" t="s">
        <v>478</v>
      </c>
      <c r="CQ121" s="897"/>
      <c r="CR121" s="897"/>
      <c r="CS121" s="897"/>
      <c r="CT121" s="897"/>
      <c r="CU121" s="897"/>
      <c r="CV121" s="897"/>
      <c r="CW121" s="897"/>
      <c r="CX121" s="897"/>
      <c r="CY121" s="897"/>
      <c r="CZ121" s="897"/>
      <c r="DA121" s="897"/>
      <c r="DB121" s="897"/>
      <c r="DC121" s="897"/>
      <c r="DD121" s="897"/>
      <c r="DE121" s="897"/>
      <c r="DF121" s="898"/>
      <c r="DG121" s="874">
        <v>917979</v>
      </c>
      <c r="DH121" s="875"/>
      <c r="DI121" s="875"/>
      <c r="DJ121" s="875"/>
      <c r="DK121" s="875"/>
      <c r="DL121" s="875">
        <v>882874</v>
      </c>
      <c r="DM121" s="875"/>
      <c r="DN121" s="875"/>
      <c r="DO121" s="875"/>
      <c r="DP121" s="875"/>
      <c r="DQ121" s="875">
        <v>849975</v>
      </c>
      <c r="DR121" s="875"/>
      <c r="DS121" s="875"/>
      <c r="DT121" s="875"/>
      <c r="DU121" s="875"/>
      <c r="DV121" s="852">
        <v>9.1</v>
      </c>
      <c r="DW121" s="852"/>
      <c r="DX121" s="852"/>
      <c r="DY121" s="852"/>
      <c r="DZ121" s="853"/>
    </row>
    <row r="122" spans="1:130" s="226" customFormat="1" ht="26.25" customHeight="1" x14ac:dyDescent="0.15">
      <c r="A122" s="878"/>
      <c r="B122" s="879"/>
      <c r="C122" s="882" t="s">
        <v>451</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463</v>
      </c>
      <c r="AB122" s="838"/>
      <c r="AC122" s="838"/>
      <c r="AD122" s="838"/>
      <c r="AE122" s="839"/>
      <c r="AF122" s="840" t="s">
        <v>436</v>
      </c>
      <c r="AG122" s="838"/>
      <c r="AH122" s="838"/>
      <c r="AI122" s="838"/>
      <c r="AJ122" s="839"/>
      <c r="AK122" s="840" t="s">
        <v>463</v>
      </c>
      <c r="AL122" s="838"/>
      <c r="AM122" s="838"/>
      <c r="AN122" s="838"/>
      <c r="AO122" s="839"/>
      <c r="AP122" s="885" t="s">
        <v>463</v>
      </c>
      <c r="AQ122" s="886"/>
      <c r="AR122" s="886"/>
      <c r="AS122" s="886"/>
      <c r="AT122" s="887"/>
      <c r="AU122" s="947"/>
      <c r="AV122" s="948"/>
      <c r="AW122" s="948"/>
      <c r="AX122" s="948"/>
      <c r="AY122" s="949"/>
      <c r="AZ122" s="940" t="s">
        <v>479</v>
      </c>
      <c r="BA122" s="941"/>
      <c r="BB122" s="941"/>
      <c r="BC122" s="941"/>
      <c r="BD122" s="941"/>
      <c r="BE122" s="941"/>
      <c r="BF122" s="941"/>
      <c r="BG122" s="941"/>
      <c r="BH122" s="941"/>
      <c r="BI122" s="941"/>
      <c r="BJ122" s="941"/>
      <c r="BK122" s="941"/>
      <c r="BL122" s="941"/>
      <c r="BM122" s="941"/>
      <c r="BN122" s="941"/>
      <c r="BO122" s="941"/>
      <c r="BP122" s="942"/>
      <c r="BQ122" s="943">
        <v>24300556</v>
      </c>
      <c r="BR122" s="906"/>
      <c r="BS122" s="906"/>
      <c r="BT122" s="906"/>
      <c r="BU122" s="906"/>
      <c r="BV122" s="906">
        <v>24372015</v>
      </c>
      <c r="BW122" s="906"/>
      <c r="BX122" s="906"/>
      <c r="BY122" s="906"/>
      <c r="BZ122" s="906"/>
      <c r="CA122" s="906">
        <v>24351432</v>
      </c>
      <c r="CB122" s="906"/>
      <c r="CC122" s="906"/>
      <c r="CD122" s="906"/>
      <c r="CE122" s="906"/>
      <c r="CF122" s="907">
        <v>261.8</v>
      </c>
      <c r="CG122" s="908"/>
      <c r="CH122" s="908"/>
      <c r="CI122" s="908"/>
      <c r="CJ122" s="908"/>
      <c r="CK122" s="930"/>
      <c r="CL122" s="916"/>
      <c r="CM122" s="916"/>
      <c r="CN122" s="916"/>
      <c r="CO122" s="917"/>
      <c r="CP122" s="896" t="s">
        <v>480</v>
      </c>
      <c r="CQ122" s="897"/>
      <c r="CR122" s="897"/>
      <c r="CS122" s="897"/>
      <c r="CT122" s="897"/>
      <c r="CU122" s="897"/>
      <c r="CV122" s="897"/>
      <c r="CW122" s="897"/>
      <c r="CX122" s="897"/>
      <c r="CY122" s="897"/>
      <c r="CZ122" s="897"/>
      <c r="DA122" s="897"/>
      <c r="DB122" s="897"/>
      <c r="DC122" s="897"/>
      <c r="DD122" s="897"/>
      <c r="DE122" s="897"/>
      <c r="DF122" s="898"/>
      <c r="DG122" s="874">
        <v>963721</v>
      </c>
      <c r="DH122" s="875"/>
      <c r="DI122" s="875"/>
      <c r="DJ122" s="875"/>
      <c r="DK122" s="875"/>
      <c r="DL122" s="875">
        <v>892449</v>
      </c>
      <c r="DM122" s="875"/>
      <c r="DN122" s="875"/>
      <c r="DO122" s="875"/>
      <c r="DP122" s="875"/>
      <c r="DQ122" s="875">
        <v>817859</v>
      </c>
      <c r="DR122" s="875"/>
      <c r="DS122" s="875"/>
      <c r="DT122" s="875"/>
      <c r="DU122" s="875"/>
      <c r="DV122" s="852">
        <v>8.8000000000000007</v>
      </c>
      <c r="DW122" s="852"/>
      <c r="DX122" s="852"/>
      <c r="DY122" s="852"/>
      <c r="DZ122" s="853"/>
    </row>
    <row r="123" spans="1:130" s="226" customFormat="1" ht="26.25" customHeight="1" x14ac:dyDescent="0.15">
      <c r="A123" s="878"/>
      <c r="B123" s="879"/>
      <c r="C123" s="882" t="s">
        <v>457</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476</v>
      </c>
      <c r="AB123" s="838"/>
      <c r="AC123" s="838"/>
      <c r="AD123" s="838"/>
      <c r="AE123" s="839"/>
      <c r="AF123" s="840" t="s">
        <v>481</v>
      </c>
      <c r="AG123" s="838"/>
      <c r="AH123" s="838"/>
      <c r="AI123" s="838"/>
      <c r="AJ123" s="839"/>
      <c r="AK123" s="840" t="s">
        <v>436</v>
      </c>
      <c r="AL123" s="838"/>
      <c r="AM123" s="838"/>
      <c r="AN123" s="838"/>
      <c r="AO123" s="839"/>
      <c r="AP123" s="885" t="s">
        <v>462</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482</v>
      </c>
      <c r="BP123" s="939"/>
      <c r="BQ123" s="893">
        <v>35892716</v>
      </c>
      <c r="BR123" s="894"/>
      <c r="BS123" s="894"/>
      <c r="BT123" s="894"/>
      <c r="BU123" s="894"/>
      <c r="BV123" s="894">
        <v>35842489</v>
      </c>
      <c r="BW123" s="894"/>
      <c r="BX123" s="894"/>
      <c r="BY123" s="894"/>
      <c r="BZ123" s="894"/>
      <c r="CA123" s="894">
        <v>35941779</v>
      </c>
      <c r="CB123" s="894"/>
      <c r="CC123" s="894"/>
      <c r="CD123" s="894"/>
      <c r="CE123" s="894"/>
      <c r="CF123" s="804"/>
      <c r="CG123" s="805"/>
      <c r="CH123" s="805"/>
      <c r="CI123" s="805"/>
      <c r="CJ123" s="895"/>
      <c r="CK123" s="930"/>
      <c r="CL123" s="916"/>
      <c r="CM123" s="916"/>
      <c r="CN123" s="916"/>
      <c r="CO123" s="917"/>
      <c r="CP123" s="896" t="s">
        <v>483</v>
      </c>
      <c r="CQ123" s="897"/>
      <c r="CR123" s="897"/>
      <c r="CS123" s="897"/>
      <c r="CT123" s="897"/>
      <c r="CU123" s="897"/>
      <c r="CV123" s="897"/>
      <c r="CW123" s="897"/>
      <c r="CX123" s="897"/>
      <c r="CY123" s="897"/>
      <c r="CZ123" s="897"/>
      <c r="DA123" s="897"/>
      <c r="DB123" s="897"/>
      <c r="DC123" s="897"/>
      <c r="DD123" s="897"/>
      <c r="DE123" s="897"/>
      <c r="DF123" s="898"/>
      <c r="DG123" s="837">
        <v>396971</v>
      </c>
      <c r="DH123" s="838"/>
      <c r="DI123" s="838"/>
      <c r="DJ123" s="838"/>
      <c r="DK123" s="839"/>
      <c r="DL123" s="840">
        <v>419813</v>
      </c>
      <c r="DM123" s="838"/>
      <c r="DN123" s="838"/>
      <c r="DO123" s="838"/>
      <c r="DP123" s="839"/>
      <c r="DQ123" s="840">
        <v>376328</v>
      </c>
      <c r="DR123" s="838"/>
      <c r="DS123" s="838"/>
      <c r="DT123" s="838"/>
      <c r="DU123" s="839"/>
      <c r="DV123" s="885">
        <v>4</v>
      </c>
      <c r="DW123" s="886"/>
      <c r="DX123" s="886"/>
      <c r="DY123" s="886"/>
      <c r="DZ123" s="887"/>
    </row>
    <row r="124" spans="1:130" s="226" customFormat="1" ht="26.25" customHeight="1" thickBot="1" x14ac:dyDescent="0.2">
      <c r="A124" s="878"/>
      <c r="B124" s="879"/>
      <c r="C124" s="882" t="s">
        <v>460</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435</v>
      </c>
      <c r="AB124" s="838"/>
      <c r="AC124" s="838"/>
      <c r="AD124" s="838"/>
      <c r="AE124" s="839"/>
      <c r="AF124" s="840" t="s">
        <v>435</v>
      </c>
      <c r="AG124" s="838"/>
      <c r="AH124" s="838"/>
      <c r="AI124" s="838"/>
      <c r="AJ124" s="839"/>
      <c r="AK124" s="840" t="s">
        <v>436</v>
      </c>
      <c r="AL124" s="838"/>
      <c r="AM124" s="838"/>
      <c r="AN124" s="838"/>
      <c r="AO124" s="839"/>
      <c r="AP124" s="885" t="s">
        <v>435</v>
      </c>
      <c r="AQ124" s="886"/>
      <c r="AR124" s="886"/>
      <c r="AS124" s="886"/>
      <c r="AT124" s="887"/>
      <c r="AU124" s="888" t="s">
        <v>484</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13.9</v>
      </c>
      <c r="BR124" s="892"/>
      <c r="BS124" s="892"/>
      <c r="BT124" s="892"/>
      <c r="BU124" s="892"/>
      <c r="BV124" s="892">
        <v>11.3</v>
      </c>
      <c r="BW124" s="892"/>
      <c r="BX124" s="892"/>
      <c r="BY124" s="892"/>
      <c r="BZ124" s="892"/>
      <c r="CA124" s="892">
        <v>5.7</v>
      </c>
      <c r="CB124" s="892"/>
      <c r="CC124" s="892"/>
      <c r="CD124" s="892"/>
      <c r="CE124" s="892"/>
      <c r="CF124" s="782"/>
      <c r="CG124" s="783"/>
      <c r="CH124" s="783"/>
      <c r="CI124" s="783"/>
      <c r="CJ124" s="923"/>
      <c r="CK124" s="931"/>
      <c r="CL124" s="931"/>
      <c r="CM124" s="931"/>
      <c r="CN124" s="931"/>
      <c r="CO124" s="932"/>
      <c r="CP124" s="896" t="s">
        <v>485</v>
      </c>
      <c r="CQ124" s="897"/>
      <c r="CR124" s="897"/>
      <c r="CS124" s="897"/>
      <c r="CT124" s="897"/>
      <c r="CU124" s="897"/>
      <c r="CV124" s="897"/>
      <c r="CW124" s="897"/>
      <c r="CX124" s="897"/>
      <c r="CY124" s="897"/>
      <c r="CZ124" s="897"/>
      <c r="DA124" s="897"/>
      <c r="DB124" s="897"/>
      <c r="DC124" s="897"/>
      <c r="DD124" s="897"/>
      <c r="DE124" s="897"/>
      <c r="DF124" s="898"/>
      <c r="DG124" s="820">
        <v>206949</v>
      </c>
      <c r="DH124" s="821"/>
      <c r="DI124" s="821"/>
      <c r="DJ124" s="821"/>
      <c r="DK124" s="822"/>
      <c r="DL124" s="823">
        <v>225630</v>
      </c>
      <c r="DM124" s="821"/>
      <c r="DN124" s="821"/>
      <c r="DO124" s="821"/>
      <c r="DP124" s="822"/>
      <c r="DQ124" s="823">
        <v>251213</v>
      </c>
      <c r="DR124" s="821"/>
      <c r="DS124" s="821"/>
      <c r="DT124" s="821"/>
      <c r="DU124" s="822"/>
      <c r="DV124" s="909">
        <v>2.7</v>
      </c>
      <c r="DW124" s="910"/>
      <c r="DX124" s="910"/>
      <c r="DY124" s="910"/>
      <c r="DZ124" s="911"/>
    </row>
    <row r="125" spans="1:130" s="226" customFormat="1" ht="26.25" customHeight="1" x14ac:dyDescent="0.15">
      <c r="A125" s="878"/>
      <c r="B125" s="879"/>
      <c r="C125" s="882" t="s">
        <v>465</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v>71824</v>
      </c>
      <c r="AB125" s="838"/>
      <c r="AC125" s="838"/>
      <c r="AD125" s="838"/>
      <c r="AE125" s="839"/>
      <c r="AF125" s="840">
        <v>78777</v>
      </c>
      <c r="AG125" s="838"/>
      <c r="AH125" s="838"/>
      <c r="AI125" s="838"/>
      <c r="AJ125" s="839"/>
      <c r="AK125" s="840">
        <v>49725</v>
      </c>
      <c r="AL125" s="838"/>
      <c r="AM125" s="838"/>
      <c r="AN125" s="838"/>
      <c r="AO125" s="839"/>
      <c r="AP125" s="885">
        <v>0.5</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486</v>
      </c>
      <c r="CL125" s="913"/>
      <c r="CM125" s="913"/>
      <c r="CN125" s="913"/>
      <c r="CO125" s="914"/>
      <c r="CP125" s="921" t="s">
        <v>487</v>
      </c>
      <c r="CQ125" s="866"/>
      <c r="CR125" s="866"/>
      <c r="CS125" s="866"/>
      <c r="CT125" s="866"/>
      <c r="CU125" s="866"/>
      <c r="CV125" s="866"/>
      <c r="CW125" s="866"/>
      <c r="CX125" s="866"/>
      <c r="CY125" s="866"/>
      <c r="CZ125" s="866"/>
      <c r="DA125" s="866"/>
      <c r="DB125" s="866"/>
      <c r="DC125" s="866"/>
      <c r="DD125" s="866"/>
      <c r="DE125" s="866"/>
      <c r="DF125" s="867"/>
      <c r="DG125" s="922" t="s">
        <v>467</v>
      </c>
      <c r="DH125" s="903"/>
      <c r="DI125" s="903"/>
      <c r="DJ125" s="903"/>
      <c r="DK125" s="903"/>
      <c r="DL125" s="903" t="s">
        <v>436</v>
      </c>
      <c r="DM125" s="903"/>
      <c r="DN125" s="903"/>
      <c r="DO125" s="903"/>
      <c r="DP125" s="903"/>
      <c r="DQ125" s="903" t="s">
        <v>488</v>
      </c>
      <c r="DR125" s="903"/>
      <c r="DS125" s="903"/>
      <c r="DT125" s="903"/>
      <c r="DU125" s="903"/>
      <c r="DV125" s="904" t="s">
        <v>467</v>
      </c>
      <c r="DW125" s="904"/>
      <c r="DX125" s="904"/>
      <c r="DY125" s="904"/>
      <c r="DZ125" s="905"/>
    </row>
    <row r="126" spans="1:130" s="226" customFormat="1" ht="26.25" customHeight="1" thickBot="1" x14ac:dyDescent="0.2">
      <c r="A126" s="878"/>
      <c r="B126" s="879"/>
      <c r="C126" s="882" t="s">
        <v>469</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435</v>
      </c>
      <c r="AB126" s="838"/>
      <c r="AC126" s="838"/>
      <c r="AD126" s="838"/>
      <c r="AE126" s="839"/>
      <c r="AF126" s="840" t="s">
        <v>466</v>
      </c>
      <c r="AG126" s="838"/>
      <c r="AH126" s="838"/>
      <c r="AI126" s="838"/>
      <c r="AJ126" s="839"/>
      <c r="AK126" s="840" t="s">
        <v>476</v>
      </c>
      <c r="AL126" s="838"/>
      <c r="AM126" s="838"/>
      <c r="AN126" s="838"/>
      <c r="AO126" s="839"/>
      <c r="AP126" s="885" t="s">
        <v>435</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489</v>
      </c>
      <c r="CQ126" s="808"/>
      <c r="CR126" s="808"/>
      <c r="CS126" s="808"/>
      <c r="CT126" s="808"/>
      <c r="CU126" s="808"/>
      <c r="CV126" s="808"/>
      <c r="CW126" s="808"/>
      <c r="CX126" s="808"/>
      <c r="CY126" s="808"/>
      <c r="CZ126" s="808"/>
      <c r="DA126" s="808"/>
      <c r="DB126" s="808"/>
      <c r="DC126" s="808"/>
      <c r="DD126" s="808"/>
      <c r="DE126" s="808"/>
      <c r="DF126" s="809"/>
      <c r="DG126" s="874" t="s">
        <v>463</v>
      </c>
      <c r="DH126" s="875"/>
      <c r="DI126" s="875"/>
      <c r="DJ126" s="875"/>
      <c r="DK126" s="875"/>
      <c r="DL126" s="875" t="s">
        <v>476</v>
      </c>
      <c r="DM126" s="875"/>
      <c r="DN126" s="875"/>
      <c r="DO126" s="875"/>
      <c r="DP126" s="875"/>
      <c r="DQ126" s="875" t="s">
        <v>466</v>
      </c>
      <c r="DR126" s="875"/>
      <c r="DS126" s="875"/>
      <c r="DT126" s="875"/>
      <c r="DU126" s="875"/>
      <c r="DV126" s="852" t="s">
        <v>463</v>
      </c>
      <c r="DW126" s="852"/>
      <c r="DX126" s="852"/>
      <c r="DY126" s="852"/>
      <c r="DZ126" s="853"/>
    </row>
    <row r="127" spans="1:130" s="226" customFormat="1" ht="26.25" customHeight="1" x14ac:dyDescent="0.15">
      <c r="A127" s="880"/>
      <c r="B127" s="881"/>
      <c r="C127" s="899" t="s">
        <v>490</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435</v>
      </c>
      <c r="AB127" s="838"/>
      <c r="AC127" s="838"/>
      <c r="AD127" s="838"/>
      <c r="AE127" s="839"/>
      <c r="AF127" s="840" t="s">
        <v>463</v>
      </c>
      <c r="AG127" s="838"/>
      <c r="AH127" s="838"/>
      <c r="AI127" s="838"/>
      <c r="AJ127" s="839"/>
      <c r="AK127" s="840" t="s">
        <v>466</v>
      </c>
      <c r="AL127" s="838"/>
      <c r="AM127" s="838"/>
      <c r="AN127" s="838"/>
      <c r="AO127" s="839"/>
      <c r="AP127" s="885" t="s">
        <v>491</v>
      </c>
      <c r="AQ127" s="886"/>
      <c r="AR127" s="886"/>
      <c r="AS127" s="886"/>
      <c r="AT127" s="887"/>
      <c r="AU127" s="262"/>
      <c r="AV127" s="262"/>
      <c r="AW127" s="262"/>
      <c r="AX127" s="902" t="s">
        <v>492</v>
      </c>
      <c r="AY127" s="870"/>
      <c r="AZ127" s="870"/>
      <c r="BA127" s="870"/>
      <c r="BB127" s="870"/>
      <c r="BC127" s="870"/>
      <c r="BD127" s="870"/>
      <c r="BE127" s="871"/>
      <c r="BF127" s="869" t="s">
        <v>493</v>
      </c>
      <c r="BG127" s="870"/>
      <c r="BH127" s="870"/>
      <c r="BI127" s="870"/>
      <c r="BJ127" s="870"/>
      <c r="BK127" s="870"/>
      <c r="BL127" s="871"/>
      <c r="BM127" s="869" t="s">
        <v>494</v>
      </c>
      <c r="BN127" s="870"/>
      <c r="BO127" s="870"/>
      <c r="BP127" s="870"/>
      <c r="BQ127" s="870"/>
      <c r="BR127" s="870"/>
      <c r="BS127" s="871"/>
      <c r="BT127" s="869" t="s">
        <v>495</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496</v>
      </c>
      <c r="CQ127" s="808"/>
      <c r="CR127" s="808"/>
      <c r="CS127" s="808"/>
      <c r="CT127" s="808"/>
      <c r="CU127" s="808"/>
      <c r="CV127" s="808"/>
      <c r="CW127" s="808"/>
      <c r="CX127" s="808"/>
      <c r="CY127" s="808"/>
      <c r="CZ127" s="808"/>
      <c r="DA127" s="808"/>
      <c r="DB127" s="808"/>
      <c r="DC127" s="808"/>
      <c r="DD127" s="808"/>
      <c r="DE127" s="808"/>
      <c r="DF127" s="809"/>
      <c r="DG127" s="874" t="s">
        <v>464</v>
      </c>
      <c r="DH127" s="875"/>
      <c r="DI127" s="875"/>
      <c r="DJ127" s="875"/>
      <c r="DK127" s="875"/>
      <c r="DL127" s="875" t="s">
        <v>435</v>
      </c>
      <c r="DM127" s="875"/>
      <c r="DN127" s="875"/>
      <c r="DO127" s="875"/>
      <c r="DP127" s="875"/>
      <c r="DQ127" s="875" t="s">
        <v>435</v>
      </c>
      <c r="DR127" s="875"/>
      <c r="DS127" s="875"/>
      <c r="DT127" s="875"/>
      <c r="DU127" s="875"/>
      <c r="DV127" s="852" t="s">
        <v>476</v>
      </c>
      <c r="DW127" s="852"/>
      <c r="DX127" s="852"/>
      <c r="DY127" s="852"/>
      <c r="DZ127" s="853"/>
    </row>
    <row r="128" spans="1:130" s="226" customFormat="1" ht="26.25" customHeight="1" thickBot="1" x14ac:dyDescent="0.2">
      <c r="A128" s="854" t="s">
        <v>497</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498</v>
      </c>
      <c r="X128" s="856"/>
      <c r="Y128" s="856"/>
      <c r="Z128" s="857"/>
      <c r="AA128" s="858">
        <v>253933</v>
      </c>
      <c r="AB128" s="859"/>
      <c r="AC128" s="859"/>
      <c r="AD128" s="859"/>
      <c r="AE128" s="860"/>
      <c r="AF128" s="861">
        <v>237448</v>
      </c>
      <c r="AG128" s="859"/>
      <c r="AH128" s="859"/>
      <c r="AI128" s="859"/>
      <c r="AJ128" s="860"/>
      <c r="AK128" s="861">
        <v>240780</v>
      </c>
      <c r="AL128" s="859"/>
      <c r="AM128" s="859"/>
      <c r="AN128" s="859"/>
      <c r="AO128" s="860"/>
      <c r="AP128" s="862"/>
      <c r="AQ128" s="863"/>
      <c r="AR128" s="863"/>
      <c r="AS128" s="863"/>
      <c r="AT128" s="864"/>
      <c r="AU128" s="262"/>
      <c r="AV128" s="262"/>
      <c r="AW128" s="262"/>
      <c r="AX128" s="865" t="s">
        <v>499</v>
      </c>
      <c r="AY128" s="866"/>
      <c r="AZ128" s="866"/>
      <c r="BA128" s="866"/>
      <c r="BB128" s="866"/>
      <c r="BC128" s="866"/>
      <c r="BD128" s="866"/>
      <c r="BE128" s="867"/>
      <c r="BF128" s="844" t="s">
        <v>435</v>
      </c>
      <c r="BG128" s="845"/>
      <c r="BH128" s="845"/>
      <c r="BI128" s="845"/>
      <c r="BJ128" s="845"/>
      <c r="BK128" s="845"/>
      <c r="BL128" s="868"/>
      <c r="BM128" s="844">
        <v>13.09</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500</v>
      </c>
      <c r="CQ128" s="786"/>
      <c r="CR128" s="786"/>
      <c r="CS128" s="786"/>
      <c r="CT128" s="786"/>
      <c r="CU128" s="786"/>
      <c r="CV128" s="786"/>
      <c r="CW128" s="786"/>
      <c r="CX128" s="786"/>
      <c r="CY128" s="786"/>
      <c r="CZ128" s="786"/>
      <c r="DA128" s="786"/>
      <c r="DB128" s="786"/>
      <c r="DC128" s="786"/>
      <c r="DD128" s="786"/>
      <c r="DE128" s="786"/>
      <c r="DF128" s="787"/>
      <c r="DG128" s="848">
        <v>303</v>
      </c>
      <c r="DH128" s="849"/>
      <c r="DI128" s="849"/>
      <c r="DJ128" s="849"/>
      <c r="DK128" s="849"/>
      <c r="DL128" s="849">
        <v>1570</v>
      </c>
      <c r="DM128" s="849"/>
      <c r="DN128" s="849"/>
      <c r="DO128" s="849"/>
      <c r="DP128" s="849"/>
      <c r="DQ128" s="849">
        <v>1722</v>
      </c>
      <c r="DR128" s="849"/>
      <c r="DS128" s="849"/>
      <c r="DT128" s="849"/>
      <c r="DU128" s="849"/>
      <c r="DV128" s="850">
        <v>0</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501</v>
      </c>
      <c r="X129" s="835"/>
      <c r="Y129" s="835"/>
      <c r="Z129" s="836"/>
      <c r="AA129" s="837">
        <v>11955645</v>
      </c>
      <c r="AB129" s="838"/>
      <c r="AC129" s="838"/>
      <c r="AD129" s="838"/>
      <c r="AE129" s="839"/>
      <c r="AF129" s="840">
        <v>11735659</v>
      </c>
      <c r="AG129" s="838"/>
      <c r="AH129" s="838"/>
      <c r="AI129" s="838"/>
      <c r="AJ129" s="839"/>
      <c r="AK129" s="840">
        <v>11715125</v>
      </c>
      <c r="AL129" s="838"/>
      <c r="AM129" s="838"/>
      <c r="AN129" s="838"/>
      <c r="AO129" s="839"/>
      <c r="AP129" s="841"/>
      <c r="AQ129" s="842"/>
      <c r="AR129" s="842"/>
      <c r="AS129" s="842"/>
      <c r="AT129" s="843"/>
      <c r="AU129" s="264"/>
      <c r="AV129" s="264"/>
      <c r="AW129" s="264"/>
      <c r="AX129" s="807" t="s">
        <v>502</v>
      </c>
      <c r="AY129" s="808"/>
      <c r="AZ129" s="808"/>
      <c r="BA129" s="808"/>
      <c r="BB129" s="808"/>
      <c r="BC129" s="808"/>
      <c r="BD129" s="808"/>
      <c r="BE129" s="809"/>
      <c r="BF129" s="827" t="s">
        <v>488</v>
      </c>
      <c r="BG129" s="828"/>
      <c r="BH129" s="828"/>
      <c r="BI129" s="828"/>
      <c r="BJ129" s="828"/>
      <c r="BK129" s="828"/>
      <c r="BL129" s="829"/>
      <c r="BM129" s="827">
        <v>18.09</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503</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504</v>
      </c>
      <c r="X130" s="835"/>
      <c r="Y130" s="835"/>
      <c r="Z130" s="836"/>
      <c r="AA130" s="837">
        <v>2392490</v>
      </c>
      <c r="AB130" s="838"/>
      <c r="AC130" s="838"/>
      <c r="AD130" s="838"/>
      <c r="AE130" s="839"/>
      <c r="AF130" s="840">
        <v>2319039</v>
      </c>
      <c r="AG130" s="838"/>
      <c r="AH130" s="838"/>
      <c r="AI130" s="838"/>
      <c r="AJ130" s="839"/>
      <c r="AK130" s="840">
        <v>2413604</v>
      </c>
      <c r="AL130" s="838"/>
      <c r="AM130" s="838"/>
      <c r="AN130" s="838"/>
      <c r="AO130" s="839"/>
      <c r="AP130" s="841"/>
      <c r="AQ130" s="842"/>
      <c r="AR130" s="842"/>
      <c r="AS130" s="842"/>
      <c r="AT130" s="843"/>
      <c r="AU130" s="264"/>
      <c r="AV130" s="264"/>
      <c r="AW130" s="264"/>
      <c r="AX130" s="807" t="s">
        <v>505</v>
      </c>
      <c r="AY130" s="808"/>
      <c r="AZ130" s="808"/>
      <c r="BA130" s="808"/>
      <c r="BB130" s="808"/>
      <c r="BC130" s="808"/>
      <c r="BD130" s="808"/>
      <c r="BE130" s="809"/>
      <c r="BF130" s="810">
        <v>10.8</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506</v>
      </c>
      <c r="X131" s="818"/>
      <c r="Y131" s="818"/>
      <c r="Z131" s="819"/>
      <c r="AA131" s="820">
        <v>9563155</v>
      </c>
      <c r="AB131" s="821"/>
      <c r="AC131" s="821"/>
      <c r="AD131" s="821"/>
      <c r="AE131" s="822"/>
      <c r="AF131" s="823">
        <v>9416620</v>
      </c>
      <c r="AG131" s="821"/>
      <c r="AH131" s="821"/>
      <c r="AI131" s="821"/>
      <c r="AJ131" s="822"/>
      <c r="AK131" s="823">
        <v>9301521</v>
      </c>
      <c r="AL131" s="821"/>
      <c r="AM131" s="821"/>
      <c r="AN131" s="821"/>
      <c r="AO131" s="822"/>
      <c r="AP131" s="824"/>
      <c r="AQ131" s="825"/>
      <c r="AR131" s="825"/>
      <c r="AS131" s="825"/>
      <c r="AT131" s="826"/>
      <c r="AU131" s="264"/>
      <c r="AV131" s="264"/>
      <c r="AW131" s="264"/>
      <c r="AX131" s="785" t="s">
        <v>507</v>
      </c>
      <c r="AY131" s="786"/>
      <c r="AZ131" s="786"/>
      <c r="BA131" s="786"/>
      <c r="BB131" s="786"/>
      <c r="BC131" s="786"/>
      <c r="BD131" s="786"/>
      <c r="BE131" s="787"/>
      <c r="BF131" s="788">
        <v>5.7</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508</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509</v>
      </c>
      <c r="W132" s="798"/>
      <c r="X132" s="798"/>
      <c r="Y132" s="798"/>
      <c r="Z132" s="799"/>
      <c r="AA132" s="800">
        <v>10.982975809999999</v>
      </c>
      <c r="AB132" s="801"/>
      <c r="AC132" s="801"/>
      <c r="AD132" s="801"/>
      <c r="AE132" s="802"/>
      <c r="AF132" s="803">
        <v>10.736293910000001</v>
      </c>
      <c r="AG132" s="801"/>
      <c r="AH132" s="801"/>
      <c r="AI132" s="801"/>
      <c r="AJ132" s="802"/>
      <c r="AK132" s="803">
        <v>10.876909270000001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510</v>
      </c>
      <c r="W133" s="777"/>
      <c r="X133" s="777"/>
      <c r="Y133" s="777"/>
      <c r="Z133" s="778"/>
      <c r="AA133" s="779">
        <v>11.2</v>
      </c>
      <c r="AB133" s="780"/>
      <c r="AC133" s="780"/>
      <c r="AD133" s="780"/>
      <c r="AE133" s="781"/>
      <c r="AF133" s="779">
        <v>10.9</v>
      </c>
      <c r="AG133" s="780"/>
      <c r="AH133" s="780"/>
      <c r="AI133" s="780"/>
      <c r="AJ133" s="781"/>
      <c r="AK133" s="779">
        <v>10.8</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YEGR8ASIjZrn65oX0IHKBH1Sp/xHcb4arMKURCZ/tuYSiyUNxpJlYZeoIRcr8KYr0fDUUkh4WE3SGX1Wx1XzZg==" saltValue="X+vWmMqp/Ff9LOrAnyITH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511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Y/g0rsM0RoEIlhzLnsL8pJkpKGcP7vKo3dMIvQqIN44tigoDqEwPMuKImKEne3phxjqWAuWBLUXTRp3R5TH0Q==" saltValue="9N27dwuLeJpgby5LllNBI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HaQEycThaupXR86OG4hTC+k1l4vs/addpax2ik5OBNTwqLwiXUMKrFLcGoovnNy2lALCRgkOGq4APi0KjgONNA==" saltValue="f6SoYAiiynSnfSIiS5fLX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512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514</v>
      </c>
      <c r="AP7" s="283"/>
      <c r="AQ7" s="284" t="s">
        <v>515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516</v>
      </c>
      <c r="AQ8" s="290" t="s">
        <v>517</v>
      </c>
      <c r="AR8" s="291" t="s">
        <v>518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519</v>
      </c>
      <c r="AL9" s="1207"/>
      <c r="AM9" s="1207"/>
      <c r="AN9" s="1208"/>
      <c r="AO9" s="292">
        <v>3029396</v>
      </c>
      <c r="AP9" s="292">
        <v>76953</v>
      </c>
      <c r="AQ9" s="293">
        <v>69000</v>
      </c>
      <c r="AR9" s="294">
        <v>11.5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520</v>
      </c>
      <c r="AL10" s="1207"/>
      <c r="AM10" s="1207"/>
      <c r="AN10" s="1208"/>
      <c r="AO10" s="295">
        <v>349567</v>
      </c>
      <c r="AP10" s="295">
        <v>8880</v>
      </c>
      <c r="AQ10" s="296">
        <v>7980</v>
      </c>
      <c r="AR10" s="297">
        <v>11.3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521</v>
      </c>
      <c r="AL11" s="1207"/>
      <c r="AM11" s="1207"/>
      <c r="AN11" s="1208"/>
      <c r="AO11" s="295">
        <v>1598</v>
      </c>
      <c r="AP11" s="295">
        <v>41</v>
      </c>
      <c r="AQ11" s="296">
        <v>8263</v>
      </c>
      <c r="AR11" s="297">
        <v>-99.5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522</v>
      </c>
      <c r="AL12" s="1207"/>
      <c r="AM12" s="1207"/>
      <c r="AN12" s="1208"/>
      <c r="AO12" s="295" t="s">
        <v>523</v>
      </c>
      <c r="AP12" s="295" t="s">
        <v>523</v>
      </c>
      <c r="AQ12" s="296">
        <v>1174</v>
      </c>
      <c r="AR12" s="297" t="s">
        <v>523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524</v>
      </c>
      <c r="AL13" s="1207"/>
      <c r="AM13" s="1207"/>
      <c r="AN13" s="1208"/>
      <c r="AO13" s="295" t="s">
        <v>523</v>
      </c>
      <c r="AP13" s="295" t="s">
        <v>523</v>
      </c>
      <c r="AQ13" s="296">
        <v>18</v>
      </c>
      <c r="AR13" s="297" t="s">
        <v>523</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525</v>
      </c>
      <c r="AL14" s="1207"/>
      <c r="AM14" s="1207"/>
      <c r="AN14" s="1208"/>
      <c r="AO14" s="295">
        <v>96504</v>
      </c>
      <c r="AP14" s="295">
        <v>2451</v>
      </c>
      <c r="AQ14" s="296">
        <v>2909</v>
      </c>
      <c r="AR14" s="297">
        <v>-15.7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526</v>
      </c>
      <c r="AL15" s="1207"/>
      <c r="AM15" s="1207"/>
      <c r="AN15" s="1208"/>
      <c r="AO15" s="295">
        <v>88371</v>
      </c>
      <c r="AP15" s="295">
        <v>2245</v>
      </c>
      <c r="AQ15" s="296">
        <v>1519</v>
      </c>
      <c r="AR15" s="297">
        <v>47.8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527</v>
      </c>
      <c r="AL16" s="1210"/>
      <c r="AM16" s="1210"/>
      <c r="AN16" s="1211"/>
      <c r="AO16" s="295">
        <v>-187504</v>
      </c>
      <c r="AP16" s="295">
        <v>-4763</v>
      </c>
      <c r="AQ16" s="296">
        <v>-6242</v>
      </c>
      <c r="AR16" s="297">
        <v>-23.7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3377932</v>
      </c>
      <c r="AP17" s="295">
        <v>85806</v>
      </c>
      <c r="AQ17" s="296">
        <v>84621</v>
      </c>
      <c r="AR17" s="297">
        <v>1.4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529</v>
      </c>
      <c r="AP20" s="303" t="s">
        <v>530</v>
      </c>
      <c r="AQ20" s="304" t="s">
        <v>531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532</v>
      </c>
      <c r="AL21" s="1204"/>
      <c r="AM21" s="1204"/>
      <c r="AN21" s="1205"/>
      <c r="AO21" s="307">
        <v>9.2200000000000006</v>
      </c>
      <c r="AP21" s="308">
        <v>8.0399999999999991</v>
      </c>
      <c r="AQ21" s="309">
        <v>1.18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533</v>
      </c>
      <c r="AL22" s="1204"/>
      <c r="AM22" s="1204"/>
      <c r="AN22" s="1205"/>
      <c r="AO22" s="312">
        <v>100.6</v>
      </c>
      <c r="AP22" s="313">
        <v>97.7</v>
      </c>
      <c r="AQ22" s="314">
        <v>2.9</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535</v>
      </c>
      <c r="AO27" s="273"/>
      <c r="AP27" s="273"/>
      <c r="AQ27" s="273"/>
      <c r="AR27" s="273"/>
      <c r="AS27" s="273"/>
      <c r="AT27" s="273"/>
    </row>
    <row r="28" spans="1:46" ht="17.25" x14ac:dyDescent="0.15">
      <c r="A28" s="274" t="s">
        <v>536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514</v>
      </c>
      <c r="AP30" s="283"/>
      <c r="AQ30" s="284" t="s">
        <v>515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516</v>
      </c>
      <c r="AQ31" s="290" t="s">
        <v>517</v>
      </c>
      <c r="AR31" s="291" t="s">
        <v>518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538</v>
      </c>
      <c r="AL32" s="1195"/>
      <c r="AM32" s="1195"/>
      <c r="AN32" s="1196"/>
      <c r="AO32" s="322">
        <v>2960244</v>
      </c>
      <c r="AP32" s="322">
        <v>75196</v>
      </c>
      <c r="AQ32" s="323">
        <v>49627</v>
      </c>
      <c r="AR32" s="324">
        <v>51.5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539</v>
      </c>
      <c r="AL33" s="1195"/>
      <c r="AM33" s="1195"/>
      <c r="AN33" s="1196"/>
      <c r="AO33" s="322" t="s">
        <v>523</v>
      </c>
      <c r="AP33" s="322" t="s">
        <v>523</v>
      </c>
      <c r="AQ33" s="323" t="s">
        <v>523</v>
      </c>
      <c r="AR33" s="324" t="s">
        <v>523</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540</v>
      </c>
      <c r="AL34" s="1195"/>
      <c r="AM34" s="1195"/>
      <c r="AN34" s="1196"/>
      <c r="AO34" s="322" t="s">
        <v>523</v>
      </c>
      <c r="AP34" s="322" t="s">
        <v>523</v>
      </c>
      <c r="AQ34" s="323">
        <v>64</v>
      </c>
      <c r="AR34" s="324" t="s">
        <v>523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541</v>
      </c>
      <c r="AL35" s="1195"/>
      <c r="AM35" s="1195"/>
      <c r="AN35" s="1196"/>
      <c r="AO35" s="322">
        <v>650648</v>
      </c>
      <c r="AP35" s="322">
        <v>16528</v>
      </c>
      <c r="AQ35" s="323">
        <v>20466</v>
      </c>
      <c r="AR35" s="324">
        <v>-19.2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542</v>
      </c>
      <c r="AL36" s="1195"/>
      <c r="AM36" s="1195"/>
      <c r="AN36" s="1196"/>
      <c r="AO36" s="322">
        <v>5485</v>
      </c>
      <c r="AP36" s="322">
        <v>139</v>
      </c>
      <c r="AQ36" s="323">
        <v>2860</v>
      </c>
      <c r="AR36" s="324">
        <v>-95.1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543</v>
      </c>
      <c r="AL37" s="1195"/>
      <c r="AM37" s="1195"/>
      <c r="AN37" s="1196"/>
      <c r="AO37" s="322">
        <v>49725</v>
      </c>
      <c r="AP37" s="322">
        <v>1263</v>
      </c>
      <c r="AQ37" s="323">
        <v>677</v>
      </c>
      <c r="AR37" s="324">
        <v>86.6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544</v>
      </c>
      <c r="AL38" s="1198"/>
      <c r="AM38" s="1198"/>
      <c r="AN38" s="1199"/>
      <c r="AO38" s="325" t="s">
        <v>523</v>
      </c>
      <c r="AP38" s="325" t="s">
        <v>523</v>
      </c>
      <c r="AQ38" s="326">
        <v>4</v>
      </c>
      <c r="AR38" s="314" t="s">
        <v>523</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545</v>
      </c>
      <c r="AL39" s="1198"/>
      <c r="AM39" s="1198"/>
      <c r="AN39" s="1199"/>
      <c r="AO39" s="322">
        <v>-240780</v>
      </c>
      <c r="AP39" s="322">
        <v>-6116</v>
      </c>
      <c r="AQ39" s="323">
        <v>-4704</v>
      </c>
      <c r="AR39" s="324">
        <v>30</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546</v>
      </c>
      <c r="AL40" s="1195"/>
      <c r="AM40" s="1195"/>
      <c r="AN40" s="1196"/>
      <c r="AO40" s="322">
        <v>-2413604</v>
      </c>
      <c r="AP40" s="322">
        <v>-61310</v>
      </c>
      <c r="AQ40" s="323">
        <v>-47177</v>
      </c>
      <c r="AR40" s="324">
        <v>30</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291</v>
      </c>
      <c r="AL41" s="1201"/>
      <c r="AM41" s="1201"/>
      <c r="AN41" s="1202"/>
      <c r="AO41" s="322">
        <v>1011718</v>
      </c>
      <c r="AP41" s="322">
        <v>25700</v>
      </c>
      <c r="AQ41" s="323">
        <v>21817</v>
      </c>
      <c r="AR41" s="324">
        <v>17.8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514</v>
      </c>
      <c r="AN49" s="1189" t="s">
        <v>550</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551</v>
      </c>
      <c r="AO50" s="339" t="s">
        <v>552</v>
      </c>
      <c r="AP50" s="340" t="s">
        <v>553</v>
      </c>
      <c r="AQ50" s="341" t="s">
        <v>554</v>
      </c>
      <c r="AR50" s="342" t="s">
        <v>555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556</v>
      </c>
      <c r="AL51" s="335"/>
      <c r="AM51" s="343">
        <v>3605806</v>
      </c>
      <c r="AN51" s="344">
        <v>86916</v>
      </c>
      <c r="AO51" s="345">
        <v>17.899999999999999</v>
      </c>
      <c r="AP51" s="346">
        <v>90961</v>
      </c>
      <c r="AQ51" s="347">
        <v>20.100000000000001</v>
      </c>
      <c r="AR51" s="348">
        <v>-2.2000000000000002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557</v>
      </c>
      <c r="AM52" s="351">
        <v>1945471</v>
      </c>
      <c r="AN52" s="352">
        <v>46895</v>
      </c>
      <c r="AO52" s="353">
        <v>3.5</v>
      </c>
      <c r="AP52" s="354">
        <v>37720</v>
      </c>
      <c r="AQ52" s="355">
        <v>7.1</v>
      </c>
      <c r="AR52" s="356">
        <v>-3.6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558</v>
      </c>
      <c r="AL53" s="335"/>
      <c r="AM53" s="343">
        <v>3626214</v>
      </c>
      <c r="AN53" s="344">
        <v>88408</v>
      </c>
      <c r="AO53" s="345">
        <v>1.7</v>
      </c>
      <c r="AP53" s="346">
        <v>106614</v>
      </c>
      <c r="AQ53" s="347">
        <v>17.2</v>
      </c>
      <c r="AR53" s="348">
        <v>-15.5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557</v>
      </c>
      <c r="AM54" s="351">
        <v>2471297</v>
      </c>
      <c r="AN54" s="352">
        <v>60251</v>
      </c>
      <c r="AO54" s="353">
        <v>28.5</v>
      </c>
      <c r="AP54" s="354">
        <v>45545</v>
      </c>
      <c r="AQ54" s="355">
        <v>20.7</v>
      </c>
      <c r="AR54" s="356">
        <v>7.8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559</v>
      </c>
      <c r="AL55" s="335"/>
      <c r="AM55" s="343">
        <v>3989354</v>
      </c>
      <c r="AN55" s="344">
        <v>98641</v>
      </c>
      <c r="AO55" s="345">
        <v>11.6</v>
      </c>
      <c r="AP55" s="346">
        <v>85459</v>
      </c>
      <c r="AQ55" s="347">
        <v>-19.8</v>
      </c>
      <c r="AR55" s="348">
        <v>31.4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557</v>
      </c>
      <c r="AM56" s="351">
        <v>2409922</v>
      </c>
      <c r="AN56" s="352">
        <v>59588</v>
      </c>
      <c r="AO56" s="353">
        <v>-1.1000000000000001</v>
      </c>
      <c r="AP56" s="354">
        <v>44378</v>
      </c>
      <c r="AQ56" s="355">
        <v>-2.6</v>
      </c>
      <c r="AR56" s="356">
        <v>1.5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560</v>
      </c>
      <c r="AL57" s="335"/>
      <c r="AM57" s="343">
        <v>3831403</v>
      </c>
      <c r="AN57" s="344">
        <v>95900</v>
      </c>
      <c r="AO57" s="345">
        <v>-2.8</v>
      </c>
      <c r="AP57" s="346">
        <v>65876</v>
      </c>
      <c r="AQ57" s="347">
        <v>-22.9</v>
      </c>
      <c r="AR57" s="348">
        <v>20.100000000000001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557</v>
      </c>
      <c r="AM58" s="351">
        <v>2579825</v>
      </c>
      <c r="AN58" s="352">
        <v>64573</v>
      </c>
      <c r="AO58" s="353">
        <v>8.4</v>
      </c>
      <c r="AP58" s="354">
        <v>36484</v>
      </c>
      <c r="AQ58" s="355">
        <v>-17.8</v>
      </c>
      <c r="AR58" s="356">
        <v>26.2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561</v>
      </c>
      <c r="AL59" s="335"/>
      <c r="AM59" s="343">
        <v>3348937</v>
      </c>
      <c r="AN59" s="344">
        <v>85070</v>
      </c>
      <c r="AO59" s="345">
        <v>-11.3</v>
      </c>
      <c r="AP59" s="346">
        <v>68468</v>
      </c>
      <c r="AQ59" s="347">
        <v>3.9</v>
      </c>
      <c r="AR59" s="348">
        <v>-15.2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557</v>
      </c>
      <c r="AM60" s="351">
        <v>1967918</v>
      </c>
      <c r="AN60" s="352">
        <v>49989</v>
      </c>
      <c r="AO60" s="353">
        <v>-22.6</v>
      </c>
      <c r="AP60" s="354">
        <v>34140</v>
      </c>
      <c r="AQ60" s="355">
        <v>-6.4</v>
      </c>
      <c r="AR60" s="356">
        <v>-16.2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562</v>
      </c>
      <c r="AL61" s="357"/>
      <c r="AM61" s="358">
        <v>3680343</v>
      </c>
      <c r="AN61" s="359">
        <v>90987</v>
      </c>
      <c r="AO61" s="360">
        <v>3.4</v>
      </c>
      <c r="AP61" s="361">
        <v>83476</v>
      </c>
      <c r="AQ61" s="362">
        <v>-0.3</v>
      </c>
      <c r="AR61" s="348">
        <v>3.7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557</v>
      </c>
      <c r="AM62" s="351">
        <v>2274887</v>
      </c>
      <c r="AN62" s="352">
        <v>56259</v>
      </c>
      <c r="AO62" s="353">
        <v>3.3</v>
      </c>
      <c r="AP62" s="354">
        <v>39653</v>
      </c>
      <c r="AQ62" s="355">
        <v>0.2</v>
      </c>
      <c r="AR62" s="356">
        <v>3.1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MoXd6FEVSr/EIpRfRdAOU4JZa0G7zvet4adolHPHXp4Cv8KTt3cp4tEIgLhrB5fmCstMxddE5dyI5WbaMcKJ/w==" saltValue="TD05pKeUGhPCkTydPGphI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keEg3PJNpkQdElqqi0gvrccdh3gap/2f1+QqbJs8obP66ui7GPHNrC+IooZ16yQ9OIgpm8mtXlY7cbM09paUQ==" saltValue="JldSobR3JIbJHfDmzTRdP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t6fvO6KOa5rN6tgBPczD8h77KYvHzmcOJVeBKkrI6klMcSzt/YgxowrOBkyatBeOgiN2dWh8LcgcSX0toxe2A==" saltValue="glZ4Pgt2t0T6T3QzexWsD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12" t="s">
        <v>3</v>
      </c>
      <c r="D47" s="1212"/>
      <c r="E47" s="1213"/>
      <c r="F47" s="11">
        <v>25.53</v>
      </c>
      <c r="G47" s="12">
        <v>27.21</v>
      </c>
      <c r="H47" s="12">
        <v>28.45</v>
      </c>
      <c r="I47" s="12">
        <v>29.07</v>
      </c>
      <c r="J47" s="13">
        <v>25.89</v>
      </c>
    </row>
    <row r="48" spans="2:10" ht="57.75" customHeight="1" x14ac:dyDescent="0.15">
      <c r="B48" s="14"/>
      <c r="C48" s="1214" t="s">
        <v>4</v>
      </c>
      <c r="D48" s="1214"/>
      <c r="E48" s="1215"/>
      <c r="F48" s="15">
        <v>3.19</v>
      </c>
      <c r="G48" s="16">
        <v>3.01</v>
      </c>
      <c r="H48" s="16">
        <v>3.07</v>
      </c>
      <c r="I48" s="16">
        <v>3.05</v>
      </c>
      <c r="J48" s="17">
        <v>3.14</v>
      </c>
    </row>
    <row r="49" spans="2:10" ht="57.75" customHeight="1" thickBot="1" x14ac:dyDescent="0.2">
      <c r="B49" s="18"/>
      <c r="C49" s="1216" t="s">
        <v>5</v>
      </c>
      <c r="D49" s="1216"/>
      <c r="E49" s="1217"/>
      <c r="F49" s="19">
        <v>2.6</v>
      </c>
      <c r="G49" s="20">
        <v>1.41</v>
      </c>
      <c r="H49" s="20">
        <v>1.64</v>
      </c>
      <c r="I49" s="20">
        <v>0.12</v>
      </c>
      <c r="J49" s="21" t="s">
        <v>571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IVGLozA8FWxcNdM6ISHwAS6Oi+zvGABzG3UrODx2kSdEiZPo0+kXMDvVVVkj7mHrSRX8orMFxNeWZ/65tHEx4g==" saltValue="OuxwYwvJNaQTHxP6x1wf5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2019-03-15T00:15:10Z</cp:lastPrinted>
  <dcterms:created xsi:type="dcterms:W3CDTF">2019-02-14T05:15:05Z</dcterms:created>
  <dcterms:modified xsi:type="dcterms:W3CDTF">2019-11-01T04:28:29Z</dcterms:modified>
  <cp:category/>
</cp:coreProperties>
</file>