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5佐伯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AM38" i="10"/>
  <c r="C38" i="10"/>
  <c r="AM37" i="10"/>
  <c r="C37" i="10"/>
  <c r="AM36" i="10"/>
  <c r="BW34" i="10"/>
  <c r="BW35" i="10" s="1"/>
  <c r="BW36" i="10" s="1"/>
  <c r="BW37" i="10" s="1"/>
  <c r="BW38" i="10" s="1"/>
  <c r="C34" i="10"/>
  <c r="C35" i="10" s="1"/>
  <c r="CO34" i="10" l="1"/>
  <c r="CO35" i="10" s="1"/>
  <c r="CO36" i="10" s="1"/>
  <c r="CO37" i="10" s="1"/>
  <c r="C36"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 r="BE37" i="10" s="1"/>
  <c r="BE38" i="10" s="1"/>
  <c r="BE39" i="10" s="1"/>
</calcChain>
</file>

<file path=xl/sharedStrings.xml><?xml version="1.0" encoding="utf-8"?>
<sst xmlns="http://schemas.openxmlformats.org/spreadsheetml/2006/main" count="1177" uniqueCount="642">
  <si>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</si>
  <si>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</si>
  <si>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</si>
  <si>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</si>
  <si>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</si>
  <si>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</si>
  <si>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</si>
  <si>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</si>
  <si>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</si>
  <si>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</si>
  <si>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</si>
  <si>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</si>
  <si>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</si>
  <si>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</si>
  <si>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</si>
  <si>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</si>
  <si>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</si>
  <si>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</si>
  <si>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</si>
  <si>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</si>
  <si>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</si>
  <si>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</si>
  <si>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</si>
  <si>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</si>
  <si>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</si>
  <si>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</si>
  <si>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</si>
  <si>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</si>
  <si>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</si>
  <si>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</si>
  <si>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</si>
  <si>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</si>
  <si>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</si>
  <si>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</si>
  <si>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</si>
  <si>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</si>
  <si>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</si>
  <si>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</si>
  <si>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</si>
  <si>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</si>
  <si>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</si>
  <si>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</si>
  <si>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</si>
  <si>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</si>
  <si>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</si>
  <si>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</si>
  <si>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</si>
  <si>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</si>
  <si>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</si>
  <si>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</si>
  <si>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</si>
  <si>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</si>
  <si>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</si>
  <si>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</si>
  <si>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</si>
  <si>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</si>
  <si>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</si>
  <si>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</si>
  <si>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</si>
  <si>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</si>
  <si>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</si>
  <si>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</si>
  <si>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</si>
  <si>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</si>
  <si>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</si>
  <si>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</si>
  <si>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</si>
  <si>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</si>
  <si>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</si>
  <si>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</si>
  <si>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</si>
  <si>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</si>
  <si>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</si>
  <si>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</si>
  <si>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</si>
  <si>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</si>
  <si>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</si>
  <si>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</si>
  <si>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</si>
  <si>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</si>
  <si>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</si>
  <si>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</si>
  <si>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</si>
  <si>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</si>
  <si>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</si>
  <si>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</si>
  <si>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</si>
  <si>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</si>
  <si>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</si>
  <si>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</si>
  <si>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</si>
  <si>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</si>
  <si>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</si>
  <si>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</si>
  <si>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</si>
  <si>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</si>
  <si>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</si>
  <si>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</si>
  <si>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</si>
  <si>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</si>
  <si>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</si>
  <si>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</si>
  <si>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</si>
  <si>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</si>
  <si>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</si>
  <si>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</si>
  <si>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</si>
  <si>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</si>
  <si>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</si>
  <si>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</si>
  <si>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</si>
  <si>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</si>
  <si>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</si>
  <si>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</si>
  <si>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</si>
  <si>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</si>
  <si>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</si>
  <si>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</si>
  <si>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</si>
  <si>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</si>
  <si>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</si>
  <si>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</si>
  <si>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</si>
  <si>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</si>
  <si>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</si>
  <si>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</si>
  <si>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</si>
  <si>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</si>
  <si>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</si>
  <si>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</si>
  <si>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</si>
  <si>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</si>
  <si>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</si>
  <si>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</si>
  <si>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</si>
  <si>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</si>
  <si>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</si>
  <si>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</si>
  <si>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</si>
  <si>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</si>
  <si>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</si>
  <si>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</si>
  <si>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</si>
  <si>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</si>
  <si>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</si>
  <si>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</si>
  <si>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</si>
  <si>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</si>
  <si>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</si>
  <si>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</si>
  <si>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</si>
  <si>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</si>
  <si>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</si>
  <si>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</si>
  <si>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</si>
  <si>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</si>
  <si>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</si>
  <si>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</si>
  <si>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</si>
  <si>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</si>
  <si>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</si>
  <si>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</si>
  <si>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</si>
  <si>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</si>
  <si>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</si>
  <si>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</si>
  <si>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</si>
  <si>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</si>
  <si>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</si>
  <si>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</si>
  <si>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</si>
  <si>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</si>
  <si>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</si>
  <si>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</si>
  <si>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</si>
  <si>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</si>
  <si>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</si>
  <si>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</si>
  <si>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</si>
  <si>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</si>
  <si>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</si>
  <si>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</si>
  <si>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</si>
  <si>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</si>
  <si>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</si>
  <si>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</si>
  <si>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</si>
  <si>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</si>
  <si>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</si>
  <si>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</si>
  <si>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</si>
  <si>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</si>
  <si>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</si>
  <si>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</si>
  <si>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</si>
  <si>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</si>
  <si>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</si>
  <si>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</si>
  <si>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</si>
  <si>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</si>
  <si>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</si>
  <si>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</si>
  <si>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</si>
  <si>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</si>
  <si>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</si>
  <si>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</si>
  <si>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</si>
  <si>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</si>
  <si>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</si>
  <si>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</si>
  <si>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</si>
  <si>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大分県佐伯市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</si>
  <si>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</si>
  <si>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</si>
  <si>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</si>
  <si>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</si>
  <si>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</si>
  <si>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</si>
  <si>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</si>
  <si>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</si>
  <si>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</si>
  <si>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</si>
  <si>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</si>
  <si>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</si>
  <si>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</si>
  <si>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</si>
  <si>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</si>
  <si>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</si>
  <si>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</si>
  <si>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</si>
  <si>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</si>
  <si>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</si>
  <si>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</si>
  <si>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</si>
  <si>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</si>
  <si>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</si>
  <si>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</si>
  <si>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</si>
  <si>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</si>
  <si>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</si>
  <si>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</si>
  <si>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</si>
  <si>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</si>
  <si>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</si>
  <si>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</si>
  <si>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</si>
  <si>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</si>
  <si>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</si>
  <si>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</si>
  <si>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</si>
  <si>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</si>
  <si>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</si>
  <si>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</si>
  <si>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</si>
  <si>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</si>
  <si>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</si>
  <si>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</si>
  <si>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</si>
  <si>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</si>
  <si>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</si>
  <si>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</si>
  <si>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</si>
  <si>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</si>
  <si>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</si>
  <si>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</si>
  <si>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</si>
  <si>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</si>
  <si>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</si>
  <si>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</si>
  <si>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</si>
  <si>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</si>
  <si>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</si>
  <si>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</si>
  <si>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</si>
  <si>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</si>
  <si>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</si>
  <si>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</si>
  <si>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</si>
  <si>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</si>
  <si>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</si>
  <si>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</si>
  <si>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</si>
  <si>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</si>
  <si>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</si>
  <si>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</si>
  <si>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</si>
  <si>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</si>
  <si>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</si>
  <si>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</si>
  <si>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</si>
  <si>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</si>
  <si>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</si>
  <si>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</si>
  <si>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</si>
  <si>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</si>
  <si>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</si>
  <si>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</si>
  <si>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</si>
  <si>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</si>
  <si>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</si>
  <si>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</si>
  <si>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</si>
  <si>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</si>
  <si>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</si>
  <si>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</si>
  <si>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</si>
  <si>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</si>
  <si>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</si>
  <si>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</si>
  <si>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</si>
  <si>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</si>
  <si>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</si>
  <si>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</si>
  <si>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</si>
  <si>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</si>
  <si>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</si>
  <si>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</si>
  <si>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</si>
  <si>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</si>
  <si>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</si>
  <si>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</si>
  <si>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</si>
  <si>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</si>
  <si>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</si>
  <si>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</si>
  <si>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</si>
  <si>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</si>
  <si>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</si>
  <si>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</si>
  <si>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</si>
  <si>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</si>
  <si>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</si>
  <si>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</si>
  <si>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</si>
  <si>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</si>
  <si>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</si>
  <si>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</si>
  <si>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</si>
  <si>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</si>
  <si>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</si>
  <si>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</si>
  <si>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</si>
  <si>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</si>
  <si>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</si>
  <si>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</si>
  <si>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</si>
  <si>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</si>
  <si>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</si>
  <si>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</si>
  <si>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</si>
  <si>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</si>
  <si>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</si>
  <si>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</si>
  <si>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</si>
  <si>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</si>
  <si>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</si>
  <si>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</si>
  <si>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</si>
  <si>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</si>
  <si>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</si>
  <si>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</si>
  <si>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</si>
  <si>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</si>
  <si>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</si>
  <si>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</si>
  <si>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</si>
  <si>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大分県佐伯市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</si>
  <si>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</si>
  <si>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</si>
  <si>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</si>
  <si>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</si>
  <si>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</si>
  <si>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</si>
  <si>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</si>
  <si>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</si>
  <si>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</si>
  <si>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</si>
  <si>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</si>
  <si>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</si>
  <si>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</si>
  <si>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</si>
  <si>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</si>
  <si>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</si>
  <si>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</si>
  <si>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</si>
  <si>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</si>
  <si>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</si>
  <si>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</si>
  <si>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t>
    <phoneticPr fontId="5"/>
  </si>
  <si>
    <t>情報ネットワーク施設事業特別会計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</si>
  <si>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</si>
  <si>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</si>
  <si>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</si>
  <si>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</si>
  <si>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</si>
  <si>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</si>
  <si>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</si>
  <si>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</si>
  <si>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</si>
  <si>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</si>
  <si>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</si>
  <si>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</si>
  <si>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</si>
  <si>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</si>
  <si>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</si>
  <si>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</si>
  <si>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</si>
  <si>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介護保険特別会計</t>
    <phoneticPr fontId="5"/>
  </si>
  <si>
    <t>後期高齢者医療特別会計</t>
    <phoneticPr fontId="5"/>
  </si>
  <si>
    <t>介護予防支援事業特別会計</t>
    <phoneticPr fontId="5"/>
  </si>
  <si>
    <t>-</t>
    <phoneticPr fontId="5"/>
  </si>
  <si>
    <t>水道事業会計</t>
    <phoneticPr fontId="5"/>
  </si>
  <si>
    <t>法適用企業</t>
    <phoneticPr fontId="5"/>
  </si>
  <si>
    <t>下水道事業会計</t>
    <phoneticPr fontId="5"/>
  </si>
  <si>
    <t>法適用企業</t>
    <phoneticPr fontId="5"/>
  </si>
  <si>
    <t>大島航路事業特別会計</t>
    <phoneticPr fontId="5"/>
  </si>
  <si>
    <t>-</t>
    <phoneticPr fontId="5"/>
  </si>
  <si>
    <t>法非適用企業</t>
    <phoneticPr fontId="5"/>
  </si>
  <si>
    <t>地方卸売市場事業特別会計</t>
    <phoneticPr fontId="5"/>
  </si>
  <si>
    <t>法非適用企業</t>
    <phoneticPr fontId="5"/>
  </si>
  <si>
    <t>農業集落排水事業特別会計</t>
    <phoneticPr fontId="5"/>
  </si>
  <si>
    <t>法非適用企業</t>
    <phoneticPr fontId="5"/>
  </si>
  <si>
    <t>漁業集落排水事業特別会計</t>
    <phoneticPr fontId="5"/>
  </si>
  <si>
    <t>-</t>
    <phoneticPr fontId="5"/>
  </si>
  <si>
    <t>小規模集合排水処理事業特別会計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</si>
  <si>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</si>
  <si>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</si>
  <si>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</si>
  <si>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</si>
  <si>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</si>
  <si>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</si>
  <si>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</si>
  <si>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</si>
  <si>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</si>
  <si>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</si>
  <si>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</si>
  <si>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</si>
  <si>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</si>
  <si>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</si>
  <si>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</si>
  <si>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</si>
  <si>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</si>
  <si>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</si>
  <si>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</si>
  <si>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</si>
  <si>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</si>
  <si>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</si>
  <si>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</si>
  <si>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</si>
  <si>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</si>
  <si>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</si>
  <si>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</si>
  <si>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</si>
  <si>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</si>
  <si>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</si>
  <si>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</si>
  <si>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</si>
  <si>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</si>
  <si>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</si>
  <si>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</si>
  <si>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</si>
  <si>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</si>
  <si>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</si>
  <si>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</si>
  <si>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</si>
  <si>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</si>
  <si>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</si>
  <si>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</si>
  <si>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</si>
  <si>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</si>
  <si>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</si>
  <si>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</si>
  <si>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</si>
  <si>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</si>
  <si>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</si>
  <si>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</si>
  <si>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</si>
  <si>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</si>
  <si>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</si>
  <si>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</si>
  <si>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</si>
  <si>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</si>
  <si>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</si>
  <si>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</si>
  <si>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</si>
  <si>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</si>
  <si>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</si>
  <si>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</si>
  <si>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</si>
  <si>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</si>
  <si>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</si>
  <si>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</si>
  <si>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</si>
  <si>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</si>
  <si>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</si>
  <si>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</si>
  <si>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</si>
  <si>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</si>
  <si>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</si>
  <si>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</si>
  <si>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</si>
  <si>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</si>
  <si>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</si>
  <si>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</si>
  <si>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</si>
  <si>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</si>
  <si>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</si>
  <si>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</si>
  <si>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</si>
  <si>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</si>
  <si>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</si>
  <si>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</si>
  <si>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</si>
  <si>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</si>
  <si>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</si>
  <si>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</si>
  <si>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</si>
  <si>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</si>
  <si>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</si>
  <si>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</si>
  <si>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</si>
  <si>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</si>
  <si>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</si>
  <si>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</si>
  <si>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</si>
  <si>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</si>
  <si>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</si>
  <si>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</si>
  <si>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</si>
  <si>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</si>
  <si>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</si>
  <si>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</si>
  <si>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</si>
  <si>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</si>
  <si>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</si>
  <si>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</si>
  <si>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</si>
  <si>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</si>
  <si>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</si>
  <si>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</si>
  <si>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</si>
  <si>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</si>
  <si>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</si>
  <si>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</si>
  <si>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</si>
  <si>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</si>
  <si>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</si>
  <si>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</si>
  <si>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</si>
  <si>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</si>
  <si>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</si>
  <si>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</si>
  <si>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</si>
  <si>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</si>
  <si>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</si>
  <si>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</si>
  <si>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</si>
  <si>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</si>
  <si>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</si>
  <si>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</si>
  <si>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</si>
  <si>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</si>
  <si>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</si>
  <si>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</si>
  <si>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</si>
  <si>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</si>
  <si>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</si>
  <si>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</si>
  <si>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</si>
  <si>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</si>
  <si>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</si>
  <si>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</si>
  <si>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</si>
  <si>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</si>
  <si>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</si>
  <si>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</si>
  <si>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</si>
  <si>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</si>
  <si>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</si>
  <si>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</si>
  <si>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</si>
  <si>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</si>
  <si>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</si>
  <si>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</si>
  <si>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</si>
  <si>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</si>
  <si>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0.78</t>
  </si>
  <si>
    <t>▲ 1.40</t>
  </si>
  <si>
    <t>▲ 2.93</t>
  </si>
  <si>
    <t>▲ 2.54</t>
  </si>
  <si>
    <t>▲ 0.07</t>
  </si>
  <si>
    <t>一般会計</t>
  </si>
  <si>
    <t>下水道事業会計</t>
  </si>
  <si>
    <t>水道事業会計</t>
  </si>
  <si>
    <t>国民健康保険特別会計（事業勘定）</t>
  </si>
  <si>
    <t>地方卸売市場事業特別会計</t>
  </si>
  <si>
    <t>後期高齢者医療特別会計</t>
  </si>
  <si>
    <t>介護保険特別会計</t>
  </si>
  <si>
    <t>飲料水供給事業特別会計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</si>
  <si>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</si>
  <si>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</si>
  <si>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</si>
  <si>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</si>
  <si>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</si>
  <si>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</si>
  <si>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</si>
  <si>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</si>
  <si>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</si>
  <si>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三余館</t>
    <rPh sb="0" eb="2">
      <t>サンヨ</t>
    </rPh>
    <rPh sb="2" eb="3">
      <t>カン</t>
    </rPh>
    <phoneticPr fontId="2"/>
  </si>
  <si>
    <t>さいき農林公社</t>
    <rPh sb="3" eb="5">
      <t>ノウリン</t>
    </rPh>
    <rPh sb="5" eb="7">
      <t>コウシャ</t>
    </rPh>
    <phoneticPr fontId="2"/>
  </si>
  <si>
    <t>きらり</t>
  </si>
  <si>
    <t>まちづくり佐伯</t>
    <rPh sb="5" eb="7">
      <t>サイキ</t>
    </rPh>
    <phoneticPr fontId="2"/>
  </si>
  <si>
    <t>-</t>
    <phoneticPr fontId="2"/>
  </si>
  <si>
    <t>-</t>
    <phoneticPr fontId="2"/>
  </si>
  <si>
    <t>大分県消防補償当組合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</si>
  <si>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</si>
  <si>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</si>
  <si>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</si>
  <si>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</si>
  <si>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地域振興基金</t>
    <rPh sb="0" eb="2">
      <t>チイキ</t>
    </rPh>
    <rPh sb="2" eb="4">
      <t>シンコウ</t>
    </rPh>
    <rPh sb="4" eb="6">
      <t>キキン</t>
    </rPh>
    <phoneticPr fontId="5"/>
  </si>
  <si>
    <t>ふるさと基金</t>
    <rPh sb="4" eb="6">
      <t>キキン</t>
    </rPh>
    <phoneticPr fontId="5"/>
  </si>
  <si>
    <t>地域福祉基金</t>
    <rPh sb="0" eb="2">
      <t>チイキ</t>
    </rPh>
    <rPh sb="2" eb="4">
      <t>フクシ</t>
    </rPh>
    <rPh sb="4" eb="6">
      <t>キキン</t>
    </rPh>
    <phoneticPr fontId="5"/>
  </si>
  <si>
    <t>まちづくり整備基金</t>
  </si>
  <si>
    <t>-</t>
    <phoneticPr fontId="2"/>
  </si>
  <si>
    <t>基金から2百万円繰入</t>
    <rPh sb="0" eb="2">
      <t>キキン</t>
    </rPh>
    <rPh sb="5" eb="8">
      <t>ヒャクマンエン</t>
    </rPh>
    <rPh sb="8" eb="10">
      <t>クリイレ</t>
    </rPh>
    <phoneticPr fontId="2"/>
  </si>
  <si>
    <t>基金から65百万円繰入</t>
    <rPh sb="0" eb="2">
      <t>キキン</t>
    </rPh>
    <rPh sb="6" eb="9">
      <t>ヒャクマンエン</t>
    </rPh>
    <rPh sb="9" eb="11">
      <t>クリイレ</t>
    </rPh>
    <phoneticPr fontId="2"/>
  </si>
  <si>
    <t>基金からの繰り入れなし</t>
    <rPh sb="0" eb="2">
      <t>キキン</t>
    </rPh>
    <rPh sb="5" eb="6">
      <t>ク</t>
    </rPh>
    <rPh sb="7" eb="8">
      <t>イ</t>
    </rPh>
    <phoneticPr fontId="2"/>
  </si>
  <si>
    <t>さいき創生人材育成基金</t>
    <phoneticPr fontId="2"/>
  </si>
  <si>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</si>
  <si>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</si>
  <si>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</si>
  <si>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</si>
  <si>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</si>
  <si>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無しの状態が続いていたが、令和2年度において3.4%となった。これは、合併特例債・過疎対策事業債を活用した大型事業により地方債現在高が増加したことや、特定目的基金を活用した事業実施により充当可能基金が減少したことが要因として挙げられる。有形固定資産減価償却率は類似団体より低い水準になっている。老朽化が進む公共施設等の維持補修や更新に関する経費をはじめとする将来世代の負担を軽減・平準化していくために、公共施設等総合管理計画に基づき施設の複合化、集約化、廃止等に取り組んで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</si>
  <si>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</si>
  <si>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</si>
  <si>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</si>
  <si>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</si>
  <si>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</si>
  <si>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</si>
  <si>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しの状態から3.4%となったが、実質公債費比率は昨年度から0.1ポイント改善した。これは算定対象となる3ヶ年平均において、元利償還金に係る基準財政需要額算入額や標準財政規模が減少しているものの、元利償還金の減少割合が大きいためである。大型事業の完了に伴い今後も元利償還金の増加が予想されることから、歳出経費の削減や特定目的基金の活用などを行って健全な財政運営に努めていく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</si>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</sst>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9F60-4834-A375-3D75CAA896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80586</c:v>
                </c:pt>
                <c:pt idx="1">
                  <c:v>94713</c:v>
                </c:pt>
                <c:pt idx="2">
                  <c:v>96063</c:v>
                </c:pt>
                <c:pt idx="3">
                  <c:v>137699</c:v>
                </c:pt>
                <c:pt idx="4">
                  <c:v>138015</c:v>
                </c:pt>
              </c:numCache>
            </c:numRef>
          </c:val>
          <c:smooth val="0"/>
          <c:extLst>
            <c:ext xmlns:c16="http://schemas.microsoft.com/office/drawing/2014/chart" uri="{C3380CC4-5D6E-409C-BE32-E72D297353CC}">
              <c16:uniqueId val="{00000001-9F60-4834-A375-3D75CAA896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2.96</c:v>
                </c:pt>
                <c:pt idx="1">
                  <c:v>3.05</c:v>
                </c:pt>
                <c:pt idx="2">
                  <c:v>2.94</c:v>
                </c:pt>
                <c:pt idx="3">
                  <c:v>2.57</c:v>
                </c:pt>
                <c:pt idx="4">
                  <c:v>2.75</c:v>
                </c:pt>
              </c:numCache>
            </c:numRef>
          </c:val>
          <c:extLst>
            <c:ext xmlns:c16="http://schemas.microsoft.com/office/drawing/2014/chart" uri="{C3380CC4-5D6E-409C-BE32-E72D297353CC}">
              <c16:uniqueId val="{00000000-0598-4543-ABA4-5DA6363999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27.7</c:v>
                </c:pt>
                <c:pt idx="1">
                  <c:v>26.6</c:v>
                </c:pt>
                <c:pt idx="2">
                  <c:v>25</c:v>
                </c:pt>
                <c:pt idx="3">
                  <c:v>23.55</c:v>
                </c:pt>
                <c:pt idx="4">
                  <c:v>22.92</c:v>
                </c:pt>
              </c:numCache>
            </c:numRef>
          </c:val>
          <c:extLst>
            <c:ext xmlns:c16="http://schemas.microsoft.com/office/drawing/2014/chart" uri="{C3380CC4-5D6E-409C-BE32-E72D297353CC}">
              <c16:uniqueId val="{00000001-0598-4543-ABA4-5DA6363999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-0.78</c:v>
                </c:pt>
                <c:pt idx="1">
                  <c:v>-1.4</c:v>
                </c:pt>
                <c:pt idx="2">
                  <c:v>-2.93</c:v>
                </c:pt>
                <c:pt idx="3">
                  <c:v>-2.54</c:v>
                </c:pt>
                <c:pt idx="4">
                  <c:v>-7.0000000000000007E-2</c:v>
                </c:pt>
              </c:numCache>
            </c:numRef>
          </c:val>
          <c:smooth val="0"/>
          <c:extLst>
            <c:ext xmlns:c16="http://schemas.microsoft.com/office/drawing/2014/chart" uri="{C3380CC4-5D6E-409C-BE32-E72D297353CC}">
              <c16:uniqueId val="{00000002-0598-4543-ABA4-5DA6363999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2.0499999999999998</c:v>
                </c:pt>
                <c:pt idx="2">
                  <c:v>#N/A</c:v>
                </c:pt>
                <c:pt idx="3">
                  <c:v>2.2599999999999998</c:v>
                </c:pt>
                <c:pt idx="4">
                  <c:v>#N/A</c:v>
                </c:pt>
                <c:pt idx="5">
                  <c:v>2.21</c:v>
                </c:pt>
                <c:pt idx="6">
                  <c:v>#N/A</c:v>
                </c:pt>
                <c:pt idx="7">
                  <c:v>2.34</c:v>
                </c:pt>
                <c:pt idx="8">
                  <c:v>#N/A</c:v>
                </c:pt>
                <c:pt idx="9">
                  <c:v>0</c:v>
                </c:pt>
              </c:numCache>
            </c:numRef>
          </c:val>
          <c:extLst>
            <c:ext xmlns:c16="http://schemas.microsoft.com/office/drawing/2014/chart" uri="{C3380CC4-5D6E-409C-BE32-E72D297353CC}">
              <c16:uniqueId val="{00000000-7FBF-4DFE-9DAF-6DA5B97690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BF-4DFE-9DAF-6DA5B97690CA}"/>
            </c:ext>
          </c:extLst>
        </c:ser>
        <c:ser>
          <c:idx val="2"/>
          <c:order val="2"/>
          <c:tx>
            <c:strRef>
              <c:f>データシート!$A$29</c:f>
              <c:strCache>
                <c:ptCount val="1"/>
                <c:pt idx="0">
                  <c:v>飲料水供給事業特別会計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FBF-4DFE-9DAF-6DA5B97690C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0.28000000000000003</c:v>
                </c:pt>
                <c:pt idx="2">
                  <c:v>#N/A</c:v>
                </c:pt>
                <c:pt idx="3">
                  <c:v>0.14000000000000001</c:v>
                </c:pt>
                <c:pt idx="4">
                  <c:v>#N/A</c:v>
                </c:pt>
                <c:pt idx="5">
                  <c:v>0.17</c:v>
                </c:pt>
                <c:pt idx="6">
                  <c:v>#N/A</c:v>
                </c:pt>
                <c:pt idx="7">
                  <c:v>0.01</c:v>
                </c:pt>
                <c:pt idx="8">
                  <c:v>#N/A</c:v>
                </c:pt>
                <c:pt idx="9">
                  <c:v>0</c:v>
                </c:pt>
              </c:numCache>
            </c:numRef>
          </c:val>
          <c:extLst>
            <c:ext xmlns:c16="http://schemas.microsoft.com/office/drawing/2014/chart" uri="{C3380CC4-5D6E-409C-BE32-E72D297353CC}">
              <c16:uniqueId val="{00000003-7FBF-4DFE-9DAF-6DA5B97690C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7FBF-4DFE-9DAF-6DA5B97690CA}"/>
            </c:ext>
          </c:extLst>
        </c:ser>
        <c:ser>
          <c:idx val="5"/>
          <c:order val="5"/>
          <c:tx>
            <c:strRef>
              <c:f>データシート!$A$32</c:f>
              <c:strCache>
                <c:ptCount val="1"/>
                <c:pt idx="0">
                  <c:v>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7FBF-4DFE-9DAF-6DA5B97690C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0.61</c:v>
                </c:pt>
                <c:pt idx="2">
                  <c:v>#N/A</c:v>
                </c:pt>
                <c:pt idx="3">
                  <c:v>0.87</c:v>
                </c:pt>
                <c:pt idx="4">
                  <c:v>#N/A</c:v>
                </c:pt>
                <c:pt idx="5">
                  <c:v>0.17</c:v>
                </c:pt>
                <c:pt idx="6">
                  <c:v>#N/A</c:v>
                </c:pt>
                <c:pt idx="7">
                  <c:v>0.02</c:v>
                </c:pt>
                <c:pt idx="8">
                  <c:v>#N/A</c:v>
                </c:pt>
                <c:pt idx="9">
                  <c:v>0.49</c:v>
                </c:pt>
              </c:numCache>
            </c:numRef>
          </c:val>
          <c:extLst>
            <c:ext xmlns:c16="http://schemas.microsoft.com/office/drawing/2014/chart" uri="{C3380CC4-5D6E-409C-BE32-E72D297353CC}">
              <c16:uniqueId val="{00000006-7FBF-4DFE-9DAF-6DA5B97690C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2.2799999999999998</c:v>
                </c:pt>
                <c:pt idx="2">
                  <c:v>#N/A</c:v>
                </c:pt>
                <c:pt idx="3">
                  <c:v>2.09</c:v>
                </c:pt>
                <c:pt idx="4">
                  <c:v>#N/A</c:v>
                </c:pt>
                <c:pt idx="5">
                  <c:v>2.68</c:v>
                </c:pt>
                <c:pt idx="6">
                  <c:v>#N/A</c:v>
                </c:pt>
                <c:pt idx="7">
                  <c:v>2.4900000000000002</c:v>
                </c:pt>
                <c:pt idx="8">
                  <c:v>#N/A</c:v>
                </c:pt>
                <c:pt idx="9">
                  <c:v>2.4700000000000002</c:v>
                </c:pt>
              </c:numCache>
            </c:numRef>
          </c:val>
          <c:extLst>
            <c:ext xmlns:c16="http://schemas.microsoft.com/office/drawing/2014/chart" uri="{C3380CC4-5D6E-409C-BE32-E72D297353CC}">
              <c16:uniqueId val="{00000007-7FBF-4DFE-9DAF-6DA5B97690C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2.4700000000000002</c:v>
                </c:pt>
              </c:numCache>
            </c:numRef>
          </c:val>
          <c:extLst>
            <c:ext xmlns:c16="http://schemas.microsoft.com/office/drawing/2014/chart" uri="{C3380CC4-5D6E-409C-BE32-E72D297353CC}">
              <c16:uniqueId val="{00000008-7FBF-4DFE-9DAF-6DA5B97690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2.96</c:v>
                </c:pt>
                <c:pt idx="2">
                  <c:v>#N/A</c:v>
                </c:pt>
                <c:pt idx="3">
                  <c:v>3.04</c:v>
                </c:pt>
                <c:pt idx="4">
                  <c:v>#N/A</c:v>
                </c:pt>
                <c:pt idx="5">
                  <c:v>2.93</c:v>
                </c:pt>
                <c:pt idx="6">
                  <c:v>#N/A</c:v>
                </c:pt>
                <c:pt idx="7">
                  <c:v>2.57</c:v>
                </c:pt>
                <c:pt idx="8">
                  <c:v>#N/A</c:v>
                </c:pt>
                <c:pt idx="9">
                  <c:v>2.75</c:v>
                </c:pt>
              </c:numCache>
            </c:numRef>
          </c:val>
          <c:extLst>
            <c:ext xmlns:c16="http://schemas.microsoft.com/office/drawing/2014/chart" uri="{C3380CC4-5D6E-409C-BE32-E72D297353CC}">
              <c16:uniqueId val="{00000009-7FBF-4DFE-9DAF-6DA5B97690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6874</c:v>
                </c:pt>
                <c:pt idx="5">
                  <c:v>6780</c:v>
                </c:pt>
                <c:pt idx="8">
                  <c:v>6521</c:v>
                </c:pt>
                <c:pt idx="11">
                  <c:v>6517</c:v>
                </c:pt>
                <c:pt idx="14">
                  <c:v>6173</c:v>
                </c:pt>
              </c:numCache>
            </c:numRef>
          </c:val>
          <c:extLst>
            <c:ext xmlns:c16="http://schemas.microsoft.com/office/drawing/2014/chart" uri="{C3380CC4-5D6E-409C-BE32-E72D297353CC}">
              <c16:uniqueId val="{00000000-5D15-4385-8176-E0C0258C13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15-4385-8176-E0C0258C13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12</c:v>
                </c:pt>
                <c:pt idx="6">
                  <c:v>17</c:v>
                </c:pt>
                <c:pt idx="9">
                  <c:v>0</c:v>
                </c:pt>
                <c:pt idx="12">
                  <c:v>0</c:v>
                </c:pt>
              </c:numCache>
            </c:numRef>
          </c:val>
          <c:extLst>
            <c:ext xmlns:c16="http://schemas.microsoft.com/office/drawing/2014/chart" uri="{C3380CC4-5D6E-409C-BE32-E72D297353CC}">
              <c16:uniqueId val="{00000002-5D15-4385-8176-E0C0258C13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15-4385-8176-E0C0258C13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1105</c:v>
                </c:pt>
                <c:pt idx="3">
                  <c:v>1087</c:v>
                </c:pt>
                <c:pt idx="6">
                  <c:v>981</c:v>
                </c:pt>
                <c:pt idx="9">
                  <c:v>1076</c:v>
                </c:pt>
                <c:pt idx="12">
                  <c:v>1074</c:v>
                </c:pt>
              </c:numCache>
            </c:numRef>
          </c:val>
          <c:extLst>
            <c:ext xmlns:c16="http://schemas.microsoft.com/office/drawing/2014/chart" uri="{C3380CC4-5D6E-409C-BE32-E72D297353CC}">
              <c16:uniqueId val="{00000004-5D15-4385-8176-E0C0258C13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15-4385-8176-E0C0258C13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15-4385-8176-E0C0258C13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7542</c:v>
                </c:pt>
                <c:pt idx="3">
                  <c:v>7642</c:v>
                </c:pt>
                <c:pt idx="6">
                  <c:v>7093</c:v>
                </c:pt>
                <c:pt idx="9">
                  <c:v>6822</c:v>
                </c:pt>
                <c:pt idx="12">
                  <c:v>6897</c:v>
                </c:pt>
              </c:numCache>
            </c:numRef>
          </c:val>
          <c:extLst>
            <c:ext xmlns:c16="http://schemas.microsoft.com/office/drawing/2014/chart" uri="{C3380CC4-5D6E-409C-BE32-E72D297353CC}">
              <c16:uniqueId val="{00000007-5D15-4385-8176-E0C0258C13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1776</c:v>
                </c:pt>
                <c:pt idx="2">
                  <c:v>#N/A</c:v>
                </c:pt>
                <c:pt idx="3">
                  <c:v>#N/A</c:v>
                </c:pt>
                <c:pt idx="4">
                  <c:v>1961</c:v>
                </c:pt>
                <c:pt idx="5">
                  <c:v>#N/A</c:v>
                </c:pt>
                <c:pt idx="6">
                  <c:v>#N/A</c:v>
                </c:pt>
                <c:pt idx="7">
                  <c:v>1570</c:v>
                </c:pt>
                <c:pt idx="8">
                  <c:v>#N/A</c:v>
                </c:pt>
                <c:pt idx="9">
                  <c:v>#N/A</c:v>
                </c:pt>
                <c:pt idx="10">
                  <c:v>1381</c:v>
                </c:pt>
                <c:pt idx="11">
                  <c:v>#N/A</c:v>
                </c:pt>
                <c:pt idx="12">
                  <c:v>#N/A</c:v>
                </c:pt>
                <c:pt idx="13">
                  <c:v>1798</c:v>
                </c:pt>
                <c:pt idx="14">
                  <c:v>#N/A</c:v>
                </c:pt>
              </c:numCache>
            </c:numRef>
          </c:val>
          <c:smooth val="0"/>
          <c:extLst>
            <c:ext xmlns:c16="http://schemas.microsoft.com/office/drawing/2014/chart" uri="{C3380CC4-5D6E-409C-BE32-E72D297353CC}">
              <c16:uniqueId val="{00000008-5D15-4385-8176-E0C0258C13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48093</c:v>
                </c:pt>
                <c:pt idx="5">
                  <c:v>46772</c:v>
                </c:pt>
                <c:pt idx="8">
                  <c:v>45252</c:v>
                </c:pt>
                <c:pt idx="11">
                  <c:v>44894</c:v>
                </c:pt>
                <c:pt idx="14">
                  <c:v>45442</c:v>
                </c:pt>
              </c:numCache>
            </c:numRef>
          </c:val>
          <c:extLst>
            <c:ext xmlns:c16="http://schemas.microsoft.com/office/drawing/2014/chart" uri="{C3380CC4-5D6E-409C-BE32-E72D297353CC}">
              <c16:uniqueId val="{00000000-F522-4F3F-BAC9-ECB880BA44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2981</c:v>
                </c:pt>
                <c:pt idx="5">
                  <c:v>2842</c:v>
                </c:pt>
                <c:pt idx="8">
                  <c:v>2583</c:v>
                </c:pt>
                <c:pt idx="11">
                  <c:v>2457</c:v>
                </c:pt>
                <c:pt idx="14">
                  <c:v>2519</c:v>
                </c:pt>
              </c:numCache>
            </c:numRef>
          </c:val>
          <c:extLst>
            <c:ext xmlns:c16="http://schemas.microsoft.com/office/drawing/2014/chart" uri="{C3380CC4-5D6E-409C-BE32-E72D297353CC}">
              <c16:uniqueId val="{00000001-F522-4F3F-BAC9-ECB880BA44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23037</c:v>
                </c:pt>
                <c:pt idx="5">
                  <c:v>22991</c:v>
                </c:pt>
                <c:pt idx="8">
                  <c:v>21807</c:v>
                </c:pt>
                <c:pt idx="11">
                  <c:v>19922</c:v>
                </c:pt>
                <c:pt idx="14">
                  <c:v>19049</c:v>
                </c:pt>
              </c:numCache>
            </c:numRef>
          </c:val>
          <c:extLst>
            <c:ext xmlns:c16="http://schemas.microsoft.com/office/drawing/2014/chart" uri="{C3380CC4-5D6E-409C-BE32-E72D297353CC}">
              <c16:uniqueId val="{00000002-F522-4F3F-BAC9-ECB880BA44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22-4F3F-BAC9-ECB880BA44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22-4F3F-BAC9-ECB880BA44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c:v>
                </c:pt>
                <c:pt idx="3">
                  <c:v>19</c:v>
                </c:pt>
                <c:pt idx="6">
                  <c:v>18</c:v>
                </c:pt>
                <c:pt idx="9">
                  <c:v>21</c:v>
                </c:pt>
                <c:pt idx="12">
                  <c:v>17</c:v>
                </c:pt>
              </c:numCache>
            </c:numRef>
          </c:val>
          <c:extLst>
            <c:ext xmlns:c16="http://schemas.microsoft.com/office/drawing/2014/chart" uri="{C3380CC4-5D6E-409C-BE32-E72D297353CC}">
              <c16:uniqueId val="{00000005-F522-4F3F-BAC9-ECB880BA44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8378</c:v>
                </c:pt>
                <c:pt idx="3">
                  <c:v>8083</c:v>
                </c:pt>
                <c:pt idx="6">
                  <c:v>7743</c:v>
                </c:pt>
                <c:pt idx="9">
                  <c:v>7574</c:v>
                </c:pt>
                <c:pt idx="12">
                  <c:v>7402</c:v>
                </c:pt>
              </c:numCache>
            </c:numRef>
          </c:val>
          <c:extLst>
            <c:ext xmlns:c16="http://schemas.microsoft.com/office/drawing/2014/chart" uri="{C3380CC4-5D6E-409C-BE32-E72D297353CC}">
              <c16:uniqueId val="{00000006-F522-4F3F-BAC9-ECB880BA44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522-4F3F-BAC9-ECB880BA44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11255</c:v>
                </c:pt>
                <c:pt idx="3">
                  <c:v>10769</c:v>
                </c:pt>
                <c:pt idx="6">
                  <c:v>10150</c:v>
                </c:pt>
                <c:pt idx="9">
                  <c:v>9531</c:v>
                </c:pt>
                <c:pt idx="12">
                  <c:v>9587</c:v>
                </c:pt>
              </c:numCache>
            </c:numRef>
          </c:val>
          <c:extLst>
            <c:ext xmlns:c16="http://schemas.microsoft.com/office/drawing/2014/chart" uri="{C3380CC4-5D6E-409C-BE32-E72D297353CC}">
              <c16:uniqueId val="{00000008-F522-4F3F-BAC9-ECB880BA44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22-4F3F-BAC9-ECB880BA44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52567</c:v>
                </c:pt>
                <c:pt idx="3">
                  <c:v>51096</c:v>
                </c:pt>
                <c:pt idx="6">
                  <c:v>49277</c:v>
                </c:pt>
                <c:pt idx="9">
                  <c:v>49433</c:v>
                </c:pt>
                <c:pt idx="12">
                  <c:v>50665</c:v>
                </c:pt>
              </c:numCache>
            </c:numRef>
          </c:val>
          <c:extLst>
            <c:ext xmlns:c16="http://schemas.microsoft.com/office/drawing/2014/chart" uri="{C3380CC4-5D6E-409C-BE32-E72D297353CC}">
              <c16:uniqueId val="{0000000A-F522-4F3F-BAC9-ECB880BA44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661</c:v>
                </c:pt>
                <c:pt idx="14">
                  <c:v>#N/A</c:v>
                </c:pt>
              </c:numCache>
            </c:numRef>
          </c:val>
          <c:smooth val="0"/>
          <c:extLst>
            <c:ext xmlns:c16="http://schemas.microsoft.com/office/drawing/2014/chart" uri="{C3380CC4-5D6E-409C-BE32-E72D297353CC}">
              <c16:uniqueId val="{0000000B-F522-4F3F-BAC9-ECB880BA44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6304</c:v>
                </c:pt>
                <c:pt idx="1">
                  <c:v>5789</c:v>
                </c:pt>
                <c:pt idx="2">
                  <c:v>5716</c:v>
                </c:pt>
              </c:numCache>
            </c:numRef>
          </c:val>
          <c:extLst>
            <c:ext xmlns:c16="http://schemas.microsoft.com/office/drawing/2014/chart" uri="{C3380CC4-5D6E-409C-BE32-E72D297353CC}">
              <c16:uniqueId val="{00000000-87D0-4082-85C1-A107786FA0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5927</c:v>
                </c:pt>
                <c:pt idx="1">
                  <c:v>4986</c:v>
                </c:pt>
                <c:pt idx="2">
                  <c:v>4797</c:v>
                </c:pt>
              </c:numCache>
            </c:numRef>
          </c:val>
          <c:extLst>
            <c:ext xmlns:c16="http://schemas.microsoft.com/office/drawing/2014/chart" uri="{C3380CC4-5D6E-409C-BE32-E72D297353CC}">
              <c16:uniqueId val="{00000001-87D0-4082-85C1-A107786FA0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10577</c:v>
                </c:pt>
                <c:pt idx="1">
                  <c:v>10102</c:v>
                </c:pt>
                <c:pt idx="2">
                  <c:v>9207</c:v>
                </c:pt>
              </c:numCache>
            </c:numRef>
          </c:val>
          <c:extLst>
            <c:ext xmlns:c16="http://schemas.microsoft.com/office/drawing/2014/chart" uri="{C3380CC4-5D6E-409C-BE32-E72D297353CC}">
              <c16:uniqueId val="{00000002-87D0-4082-85C1-A107786FA0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{02D207ED-CE95-4447-81B9-2FAE9D4FFCC1}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7D1-4965-A699-0FE7F9D4D1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{EFF36349-348C-45F3-86A4-0A08FC76ED42}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D1-4965-A699-0FE7F9D4D1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{3D128054-AE06-4928-8E36-8C2789580C62}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D1-4965-A699-0FE7F9D4D1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{A68B105E-0614-4E84-ABE3-F1BEB75AC983}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D1-4965-A699-0FE7F9D4D1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{61D0E93D-5CBC-4C81-9311-C1106380327B}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D1-4965-A699-0FE7F9D4D1D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{083309C5-972B-4F28-B39F-F49CF6BE7A8C}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7D1-4965-A699-0FE7F9D4D1D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{33EBEBA4-E452-4069-B2FE-864A515AEFF0}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7D1-4965-A699-0FE7F9D4D1D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{E31CB963-AD9C-4C6C-B508-DEDB0DD9C9E5}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7D1-4965-A699-0FE7F9D4D1D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{E26797A2-48A5-439A-8586-0B77A347B54D}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7D1-4965-A699-0FE7F9D4D1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66.8</c:v>
                </c:pt>
                <c:pt idx="8">
                  <c:v>59.6</c:v>
                </c:pt>
                <c:pt idx="16">
                  <c:v>60.6</c:v>
                </c:pt>
                <c:pt idx="24">
                  <c:v>61.6</c:v>
                </c:pt>
                <c:pt idx="32">
                  <c:v>61.5</c:v>
                </c:pt>
              </c:numCache>
            </c:numRef>
          </c:xVal>
          <c:yVal>
            <c:numRef>
              <c:f>公会計指標分析・財政指標組合せ分析表!$BP$51:$DC$51</c:f>
              <c:numCache>
                <c:formatCode>#,##0.0;"▲ "#,##0.0</c:formatCode>
                <c:ptCount val="40"/>
                <c:pt idx="32">
                  <c:v>3.4</c:v>
                </c:pt>
              </c:numCache>
            </c:numRef>
          </c:yVal>
          <c:smooth val="0"/>
          <c:extLst>
            <c:ext xmlns:c16="http://schemas.microsoft.com/office/drawing/2014/chart" uri="{C3380CC4-5D6E-409C-BE32-E72D297353CC}">
              <c16:uniqueId val="{00000009-A7D1-4965-A699-0FE7F9D4D1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{D1C6D80E-DA47-4988-A8B3-F89FC3C5D11C}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7D1-4965-A699-0FE7F9D4D1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{CE7A462F-D52E-4753-99FE-CF66CAD0771F}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D1-4965-A699-0FE7F9D4D1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{7E4232F0-7235-4426-B438-D820F54229E4}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D1-4965-A699-0FE7F9D4D1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{2E4A940B-2633-4E31-A2E0-EDBD74D12E6B}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D1-4965-A699-0FE7F9D4D1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{24ADB8D3-460A-4F80-BDEF-D20944F7BE4E}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D1-4965-A699-0FE7F9D4D1D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{F1CA3E0E-7D23-4035-BE50-7DD8AE35955D}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7D1-4965-A699-0FE7F9D4D1D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{62B5FFA5-4AFB-4F26-AF04-A420B69596FB}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7D1-4965-A699-0FE7F9D4D1D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{34A93837-78F9-43A7-99C0-5C77DE98A170}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7D1-4965-A699-0FE7F9D4D1D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{77162871-7321-4C7A-80F3-E1AD31214635}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7D1-4965-A699-0FE7F9D4D1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A7D1-4965-A699-0FE7F9D4D1DF}"/>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{80BC7520-D3C0-4B83-8B2D-F695DBAD27BE}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0B2-4D82-8B2F-2B6D22A012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{A733FE92-26B7-4C95-9199-863DFC4A9FA8}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B2-4D82-8B2F-2B6D22A012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{79D0AFA8-BCBC-42CC-82A6-22566559C165}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B2-4D82-8B2F-2B6D22A012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{2883C75E-9FF6-4951-B00B-99C5B82ACA98}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B2-4D82-8B2F-2B6D22A012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{6E33E3D5-4ADC-4DFF-85DD-CB560E211C82}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B2-4D82-8B2F-2B6D22A0124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{C303FC66-7D59-4595-B714-69B115FEF9E1}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0B2-4D82-8B2F-2B6D22A0124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{26299C73-43B3-40B0-BE03-94628023C9E1}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0B2-4D82-8B2F-2B6D22A0124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{4DC510FC-09F3-4463-8CF0-31DF724FC1DF}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0B2-4D82-8B2F-2B6D22A0124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{32669DEB-3BB2-4733-9672-45BF2C681A11}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0B2-4D82-8B2F-2B6D22A012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8.5</c:v>
                </c:pt>
                <c:pt idx="16">
                  <c:v>8.9</c:v>
                </c:pt>
                <c:pt idx="24">
                  <c:v>8.4</c:v>
                </c:pt>
                <c:pt idx="32">
                  <c:v>8.3000000000000007</c:v>
                </c:pt>
              </c:numCache>
            </c:numRef>
          </c:xVal>
          <c:yVal>
            <c:numRef>
              <c:f>公会計指標分析・財政指標組合せ分析表!$BP$73:$DC$73</c:f>
              <c:numCache>
                <c:formatCode>#,##0.0;"▲ "#,##0.0</c:formatCode>
                <c:ptCount val="40"/>
                <c:pt idx="32">
                  <c:v>3.4</c:v>
                </c:pt>
              </c:numCache>
            </c:numRef>
          </c:yVal>
          <c:smooth val="0"/>
          <c:extLst>
            <c:ext xmlns:c16="http://schemas.microsoft.com/office/drawing/2014/chart" uri="{C3380CC4-5D6E-409C-BE32-E72D297353CC}">
              <c16:uniqueId val="{00000009-E0B2-4D82-8B2F-2B6D22A012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{0D3D99BE-6B37-498C-87AB-B180EBB54747}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0B2-4D82-8B2F-2B6D22A012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{196673F3-2ECA-4801-8EC5-4D3465116F4F}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B2-4D82-8B2F-2B6D22A012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{4C69D504-8136-44BF-8505-A9E64D30FC58}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B2-4D82-8B2F-2B6D22A012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{D3B4A3CF-917D-4E3B-B011-6C9030B567AC}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B2-4D82-8B2F-2B6D22A012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{69E51A2A-592D-47FD-8A74-4ED95975E46F}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B2-4D82-8B2F-2B6D22A012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{AAB86ACA-3B60-4FB4-975E-F68EC61C1904}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0B2-4D82-8B2F-2B6D22A012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{075E4318-C1CE-46E1-83EA-1AF6114A475F}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0B2-4D82-8B2F-2B6D22A0124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{86F2D264-B3DD-4A6A-9753-2DB46AE0897A}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0B2-4D82-8B2F-2B6D22A0124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{B3B460FE-FBFB-4C72-A30C-4FE000C5E490}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0B2-4D82-8B2F-2B6D22A012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E0B2-4D82-8B2F-2B6D22A01245}"/>
            </c:ext>
          </c:extLst>
        </c:ser>
        <c:dLbls>
          <c:showLegendKey val="0"/>
          <c:showVal val="1"/>
          <c:showCatName val="0"/>
          <c:showSerName val="0"/>
          <c:showPercent val="0"/>
          <c:showBubbleSize val="0"/>
        </c:dLbls>
        <c:axId val="84219776"/>
        <c:axId val="84234240"/>
      </c:scatterChart>
      <c:valAx>
        <c:axId val="84219776"/>
        <c:scaling>
          <c:orientation val="maxMin"/>
          <c:max val="8.4"/>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元利償還金は過去の大型事業の償還終了や新規発行の抑制により減少傾向にある。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公営企業債の元利償還金に対する繰入金は主に下水道事業会計によるものであり、概ね横ばい又は若干の減少傾向にある。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算入公債費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今後も地方債の新規発行を抑制するなど、元利償還金の抑制に努める。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一般会計等に係る地方債の現在高は、市債の新規発行の抑制等により概ね減少傾向にある。</a:t>
          </a:r>
          <a:r>
            <a:rPr kumimoji="1" lang="ja-JP" altLang="en-US" sz="1100">
              <a:solidFill>
                <a:schemeClr val="dk1"/>
              </a:solidFill>
              <a:effectLst/>
              <a:latin typeface="+mn-lt"/>
              <a:ea typeface="+mn-ea"/>
              <a:cs typeface="+mn-cs"/>
            </a:rPr>
            <a:t>令和２年度については、</a:t>
          </a:r>
          <a:r>
            <a:rPr kumimoji="1" lang="ja-JP" altLang="ja-JP" sz="1100">
              <a:solidFill>
                <a:schemeClr val="dk1"/>
              </a:solidFill>
              <a:effectLst/>
              <a:latin typeface="+mn-lt"/>
              <a:ea typeface="+mn-ea"/>
              <a:cs typeface="+mn-cs"/>
            </a:rPr>
            <a:t>大型事業の実施により一時的に増加に転じた</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公営企業債等繰入見込額は、下水道事業会計の影響が大きいが起債の発行の抑制等に努めており、減少傾向にある。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充当可能基金は、財政調整基金と減債基金の取崩しを行ったことにより減少している。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以上により、将来負担比率の分子は</a:t>
          </a:r>
          <a:r>
            <a:rPr kumimoji="1" lang="ja-JP" altLang="en-US" sz="1100">
              <a:solidFill>
                <a:schemeClr val="dk1"/>
              </a:solidFill>
              <a:effectLst/>
              <a:latin typeface="+mn-lt"/>
              <a:ea typeface="+mn-ea"/>
              <a:cs typeface="+mn-cs"/>
            </a:rPr>
            <a:t>、地方債現在高の増加と充当可能基金の減少により、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プラスとなり</a:t>
          </a:r>
          <a:r>
            <a:rPr kumimoji="1" lang="ja-JP" altLang="ja-JP" sz="1100">
              <a:solidFill>
                <a:schemeClr val="dk1"/>
              </a:solidFill>
              <a:effectLst/>
              <a:latin typeface="+mn-lt"/>
              <a:ea typeface="+mn-ea"/>
              <a:cs typeface="+mn-cs"/>
            </a:rPr>
            <a:t>、将来負担比率が発生した。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大分県佐伯市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決算剰余金や基金利子を積立てたほか、ふるさとさいき応援基金など、基金全体で約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千万円積立てたが、財源不足や地方債償還のために財政調整基金と減債基金を約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千万円取崩したほか、基金全体で約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千万円取崩したため、基金全体として約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普通交付税の合併算定替による特例措置の段階的縮減の終了などで、厳しい財政運営が求められるため、その他特定目的基金を積極的に活用していく予定である。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地域振興基金：市民の連帯の強化及び地域振興のための事業の推進</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ふるさと基金：創造的かつ一体的な振興整備のため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地域福祉基金：高齢化社会の到来に備え、地域における福祉活動の促進、快適な生活環境の形成等を図る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まちづくり整備基金：施設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用地を含む。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の整備及びまちづくり事業の推進を図る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さいき創生人材育成基金：さいき創生につながる人材の育成を図る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収支不均衡を補うため上記の特定目的基金等を積極的に活用したため基金残額が減少した。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普通交付税の合併算定替による特例措置の段階的縮減の終了などで、非常に厳しい財政運営が求められるため、活用できるその他特定目的基金は、積極的に活用していく予定。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決算剰余金と基金利子を約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千万円積立てたが、財源不足により約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千万円を取崩したことで、約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普通交付税の合併算定替による特例措置の段階的縮減の終了などで、厳しい財政運営が求められるため、今後も減少していく見込みではあるが、投資的経費の抑制、定員の管理、給与の適正化、組織機構の見直し等により歳出の削減を行うと同時に、自主財源の根幹をなす市税の徴収強化を中心とする歳入の確保、その他特定目的基金の積極的活用に努め、取崩しの抑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基金利子で約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千万円積立てたが、地方債償還のため約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億円を取崩したことで、約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市債の新規発行の抑制等に努めているが、大型の整備事業</a:t>
          </a:r>
          <a:r>
            <a:rPr kumimoji="1" lang="ja-JP" altLang="en-US" sz="1100">
              <a:solidFill>
                <a:schemeClr val="dk1"/>
              </a:solidFill>
              <a:effectLst/>
              <a:latin typeface="+mn-lt"/>
              <a:ea typeface="+mn-ea"/>
              <a:cs typeface="+mn-cs"/>
            </a:rPr>
            <a:t>の償還</a:t>
          </a:r>
          <a:r>
            <a:rPr kumimoji="1" lang="ja-JP" altLang="ja-JP" sz="1100">
              <a:solidFill>
                <a:schemeClr val="dk1"/>
              </a:solidFill>
              <a:effectLst/>
              <a:latin typeface="+mn-lt"/>
              <a:ea typeface="+mn-ea"/>
              <a:cs typeface="+mn-cs"/>
            </a:rPr>
            <a:t>が控えているため減少する見込みであるので、その他特定目的基金を活用し、取崩しの抑制を図っていく。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a:t>
          </a:r>
          <a:r>
            <a:rPr kumimoji="1" lang="ja-JP" altLang="en-US" sz="1100">
              <a:latin typeface="ＭＳ Ｐゴシック" panose="020B0600070205080204" pitchFamily="50" charset="-128"/>
              <a:ea typeface="ＭＳ Ｐゴシック" panose="020B0600070205080204" pitchFamily="50" charset="-128"/>
            </a:rPr>
            <a:t>価償却率は、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減少し、類似団体よりも低い水準になった。これは、大型事業であるの市民会館建設が完了したためであると考えられる。</a:t>
          </a: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今後も、公共施設等総合管理計画における数値目標（令和</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年度までに公共施設等の延床面積を</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％縮減）に向け、公共施設の集約化・複合化・除却などを積極的に取り組んでいく。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133259</xdr:rowOff>
    </xdr:from>
    <xdr:to>
      <xdr:col>19</xdr:col>
      <xdr:colOff>187325</xdr:colOff>
      <xdr:row>30</xdr:row>
      <xdr:rowOff>63409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12609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92455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12609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89679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71574</xdr:rowOff>
    </xdr:from>
    <xdr:to>
      <xdr:col>11</xdr:col>
      <xdr:colOff>187325</xdr:colOff>
      <xdr:row>30</xdr:row>
      <xdr:rowOff>1724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122374</xdr:rowOff>
    </xdr:from>
    <xdr:to>
      <xdr:col>15</xdr:col>
      <xdr:colOff>136525</xdr:colOff>
      <xdr:row>29</xdr:row>
      <xdr:rowOff>153217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865949"/>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122192</xdr:rowOff>
    </xdr:from>
    <xdr:to>
      <xdr:col>7</xdr:col>
      <xdr:colOff>187325</xdr:colOff>
      <xdr:row>31</xdr:row>
      <xdr:rowOff>52342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122374</xdr:rowOff>
    </xdr:from>
    <xdr:to>
      <xdr:col>11</xdr:col>
      <xdr:colOff>136525</xdr:colOff>
      <xdr:row>31</xdr:row>
      <xdr:rowOff>1542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765300" y="5865949"/>
          <a:ext cx="762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49094</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30588</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168110</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54536</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164301</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低い水準になっており、昨年度より減少している。これは、特定目的基金の活用により充当可能財源が減少したものの、経常一般財源等が増加したことや、地方債の元金償還金の増加に伴う経常経費充当財源等の減少の割合が大きいことなどが挙げられる。</a:t>
          </a:r>
        </a:p>
        <a:p>
          <a:r>
            <a:rPr kumimoji="1" lang="ja-JP" altLang="en-US" sz="1100">
              <a:latin typeface="ＭＳ Ｐゴシック" panose="020B0600070205080204" pitchFamily="50" charset="-128"/>
              <a:ea typeface="ＭＳ Ｐゴシック" panose="020B0600070205080204" pitchFamily="50" charset="-128"/>
            </a:rPr>
            <a:t>今後も起債償還は進める一方で、合併特例債を活用した大型事業の償還が予定されていることから債務償還比率の上昇が見込まれるため、税収等の歳入確保に取り組み財政の健全化に努めていく。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6011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9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38695</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78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77710</xdr:rowOff>
    </xdr:from>
    <xdr:to>
      <xdr:col>72</xdr:col>
      <xdr:colOff>123825</xdr:colOff>
      <xdr:row>31</xdr:row>
      <xdr:rowOff>7860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9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66618</xdr:rowOff>
    </xdr:from>
    <xdr:to>
      <xdr:col>76</xdr:col>
      <xdr:colOff>22225</xdr:colOff>
      <xdr:row>30</xdr:row>
      <xdr:rowOff>128510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981643"/>
          <a:ext cx="711200" cy="6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162560</xdr:rowOff>
    </xdr:from>
    <xdr:to>
      <xdr:col>68</xdr:col>
      <xdr:colOff>123825</xdr:colOff>
      <xdr:row>30</xdr:row>
      <xdr:rowOff>92710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41910</xdr:rowOff>
    </xdr:from>
    <xdr:to>
      <xdr:col>72</xdr:col>
      <xdr:colOff>73025</xdr:colOff>
      <xdr:row>30</xdr:row>
      <xdr:rowOff>128510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956935"/>
          <a:ext cx="762000" cy="8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126457</xdr:rowOff>
    </xdr:from>
    <xdr:to>
      <xdr:col>64</xdr:col>
      <xdr:colOff>123825</xdr:colOff>
      <xdr:row>30</xdr:row>
      <xdr:rowOff>56607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8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5807</xdr:rowOff>
    </xdr:from>
    <xdr:to>
      <xdr:col>68</xdr:col>
      <xdr:colOff>73025</xdr:colOff>
      <xdr:row>30</xdr:row>
      <xdr:rowOff>41910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920832"/>
          <a:ext cx="762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128496</xdr:rowOff>
    </xdr:from>
    <xdr:to>
      <xdr:col>60</xdr:col>
      <xdr:colOff>123825</xdr:colOff>
      <xdr:row>30</xdr:row>
      <xdr:rowOff>58646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8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5807</xdr:rowOff>
    </xdr:from>
    <xdr:to>
      <xdr:col>64</xdr:col>
      <xdr:colOff>73025</xdr:colOff>
      <xdr:row>30</xdr:row>
      <xdr:rowOff>7846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920832"/>
          <a:ext cx="762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61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24387</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76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109237</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68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73134</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64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75173</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6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588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144272</xdr:rowOff>
    </xdr:from>
    <xdr:to>
      <xdr:col>24</xdr:col>
      <xdr:colOff>114300</xdr:colOff>
      <xdr:row>41</xdr:row>
      <xdr:rowOff>74422</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122699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132842</xdr:rowOff>
    </xdr:from>
    <xdr:to>
      <xdr:col>20</xdr:col>
      <xdr:colOff>38100</xdr:colOff>
      <xdr:row>41</xdr:row>
      <xdr:rowOff>62992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xdr:rowOff>
    </xdr:from>
    <xdr:to>
      <xdr:col>24</xdr:col>
      <xdr:colOff>63500</xdr:colOff>
      <xdr:row>41</xdr:row>
      <xdr:rowOff>23622</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704164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112268</xdr:rowOff>
    </xdr:from>
    <xdr:to>
      <xdr:col>15</xdr:col>
      <xdr:colOff>101600</xdr:colOff>
      <xdr:row>41</xdr:row>
      <xdr:rowOff>42418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163068</xdr:rowOff>
    </xdr:from>
    <xdr:to>
      <xdr:col>19</xdr:col>
      <xdr:colOff>177800</xdr:colOff>
      <xdr:row>41</xdr:row>
      <xdr:rowOff>12192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70210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96266</xdr:rowOff>
    </xdr:from>
    <xdr:to>
      <xdr:col>10</xdr:col>
      <xdr:colOff>165100</xdr:colOff>
      <xdr:row>41</xdr:row>
      <xdr:rowOff>26416</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147066</xdr:rowOff>
    </xdr:from>
    <xdr:to>
      <xdr:col>15</xdr:col>
      <xdr:colOff>50800</xdr:colOff>
      <xdr:row>40</xdr:row>
      <xdr:rowOff>163068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70050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77978</xdr:rowOff>
    </xdr:from>
    <xdr:to>
      <xdr:col>6</xdr:col>
      <xdr:colOff>38100</xdr:colOff>
      <xdr:row>41</xdr:row>
      <xdr:rowOff>8128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128778</xdr:rowOff>
    </xdr:from>
    <xdr:to>
      <xdr:col>10</xdr:col>
      <xdr:colOff>114300</xdr:colOff>
      <xdr:row>40</xdr:row>
      <xdr:rowOff>147066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9867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79519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54119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708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33545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17543</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704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170705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118470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46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47079</xdr:rowOff>
    </xdr:from>
    <xdr:to>
      <xdr:col>55</xdr:col>
      <xdr:colOff>50800</xdr:colOff>
      <xdr:row>36</xdr:row>
      <xdr:rowOff>148679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2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69956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0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64757</xdr:rowOff>
    </xdr:from>
    <xdr:to>
      <xdr:col>50</xdr:col>
      <xdr:colOff>165100</xdr:colOff>
      <xdr:row>36</xdr:row>
      <xdr:rowOff>166357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2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97879</xdr:rowOff>
    </xdr:from>
    <xdr:to>
      <xdr:col>55</xdr:col>
      <xdr:colOff>0</xdr:colOff>
      <xdr:row>36</xdr:row>
      <xdr:rowOff>115557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270079"/>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82055</xdr:rowOff>
    </xdr:from>
    <xdr:to>
      <xdr:col>46</xdr:col>
      <xdr:colOff>38100</xdr:colOff>
      <xdr:row>37</xdr:row>
      <xdr:rowOff>12205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2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115557</xdr:rowOff>
    </xdr:from>
    <xdr:to>
      <xdr:col>50</xdr:col>
      <xdr:colOff>114300</xdr:colOff>
      <xdr:row>36</xdr:row>
      <xdr:rowOff>132855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287757"/>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100686</xdr:rowOff>
    </xdr:from>
    <xdr:to>
      <xdr:col>41</xdr:col>
      <xdr:colOff>101600</xdr:colOff>
      <xdr:row>37</xdr:row>
      <xdr:rowOff>30836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2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132855</xdr:rowOff>
    </xdr:from>
    <xdr:to>
      <xdr:col>45</xdr:col>
      <xdr:colOff>177800</xdr:colOff>
      <xdr:row>36</xdr:row>
      <xdr:rowOff>151486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305055"/>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118364</xdr:rowOff>
    </xdr:from>
    <xdr:to>
      <xdr:col>36</xdr:col>
      <xdr:colOff>165100</xdr:colOff>
      <xdr:row>37</xdr:row>
      <xdr:rowOff>48514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2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151486</xdr:rowOff>
    </xdr:from>
    <xdr:to>
      <xdr:col>41</xdr:col>
      <xdr:colOff>50800</xdr:colOff>
      <xdr:row>36</xdr:row>
      <xdr:rowOff>169164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323686"/>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33735</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43566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77284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62768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11434</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0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28732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0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47363</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0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65041</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0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128996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39313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106135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37517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61</xdr:row>
      <xdr:rowOff>1633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103751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1633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388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46550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84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133114</xdr:rowOff>
    </xdr:from>
    <xdr:to>
      <xdr:col>55</xdr:col>
      <xdr:colOff>50800</xdr:colOff>
      <xdr:row>62</xdr:row>
      <xdr:rowOff>63264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155991</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442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139793</xdr:rowOff>
    </xdr:from>
    <xdr:to>
      <xdr:col>50</xdr:col>
      <xdr:colOff>165100</xdr:colOff>
      <xdr:row>62</xdr:row>
      <xdr:rowOff>69943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5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12464</xdr:rowOff>
    </xdr:from>
    <xdr:to>
      <xdr:col>55</xdr:col>
      <xdr:colOff>0</xdr:colOff>
      <xdr:row>62</xdr:row>
      <xdr:rowOff>19143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642364"/>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148193</xdr:rowOff>
    </xdr:from>
    <xdr:to>
      <xdr:col>46</xdr:col>
      <xdr:colOff>38100</xdr:colOff>
      <xdr:row>62</xdr:row>
      <xdr:rowOff>78343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19143</xdr:rowOff>
    </xdr:from>
    <xdr:to>
      <xdr:col>50</xdr:col>
      <xdr:colOff>114300</xdr:colOff>
      <xdr:row>62</xdr:row>
      <xdr:rowOff>27543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649043"/>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89721</xdr:rowOff>
    </xdr:from>
    <xdr:to>
      <xdr:col>41</xdr:col>
      <xdr:colOff>101600</xdr:colOff>
      <xdr:row>63</xdr:row>
      <xdr:rowOff>19871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27543</xdr:rowOff>
    </xdr:from>
    <xdr:to>
      <xdr:col>45</xdr:col>
      <xdr:colOff>177800</xdr:colOff>
      <xdr:row>62</xdr:row>
      <xdr:rowOff>140521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657443"/>
          <a:ext cx="889000" cy="1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94422</xdr:rowOff>
    </xdr:from>
    <xdr:to>
      <xdr:col>36</xdr:col>
      <xdr:colOff>165100</xdr:colOff>
      <xdr:row>63</xdr:row>
      <xdr:rowOff>24572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140521</xdr:rowOff>
    </xdr:from>
    <xdr:to>
      <xdr:col>41</xdr:col>
      <xdr:colOff>50800</xdr:colOff>
      <xdr:row>62</xdr:row>
      <xdr:rowOff>145222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70421"/>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165430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96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162890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162017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166774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86470</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281505" y="103734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94870</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05205" y="103818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36398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41099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126109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1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80373</xdr:rowOff>
    </xdr:from>
    <xdr:to>
      <xdr:col>20</xdr:col>
      <xdr:colOff>38100</xdr:colOff>
      <xdr:row>84</xdr:row>
      <xdr:rowOff>10523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131173</xdr:rowOff>
    </xdr:from>
    <xdr:to>
      <xdr:col>24</xdr:col>
      <xdr:colOff>63500</xdr:colOff>
      <xdr:row>83</xdr:row>
      <xdr:rowOff>154032</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36152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59145</xdr:rowOff>
    </xdr:from>
    <xdr:to>
      <xdr:col>15</xdr:col>
      <xdr:colOff>101600</xdr:colOff>
      <xdr:row>83</xdr:row>
      <xdr:rowOff>160745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109945</xdr:rowOff>
    </xdr:from>
    <xdr:to>
      <xdr:col>19</xdr:col>
      <xdr:colOff>177800</xdr:colOff>
      <xdr:row>83</xdr:row>
      <xdr:rowOff>131173</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34029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39551</xdr:rowOff>
    </xdr:from>
    <xdr:to>
      <xdr:col>10</xdr:col>
      <xdr:colOff>165100</xdr:colOff>
      <xdr:row>83</xdr:row>
      <xdr:rowOff>141151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90351</xdr:rowOff>
    </xdr:from>
    <xdr:to>
      <xdr:col>15</xdr:col>
      <xdr:colOff>50800</xdr:colOff>
      <xdr:row>83</xdr:row>
      <xdr:rowOff>109945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3207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13426</xdr:rowOff>
    </xdr:from>
    <xdr:to>
      <xdr:col>6</xdr:col>
      <xdr:colOff>38100</xdr:colOff>
      <xdr:row>83</xdr:row>
      <xdr:rowOff>115026</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64226</xdr:rowOff>
    </xdr:from>
    <xdr:to>
      <xdr:col>10</xdr:col>
      <xdr:colOff>114300</xdr:colOff>
      <xdr:row>83</xdr:row>
      <xdr:rowOff>90351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2945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27050</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08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5822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157678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131553</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101028</xdr:rowOff>
    </xdr:from>
    <xdr:to>
      <xdr:col>55</xdr:col>
      <xdr:colOff>50800</xdr:colOff>
      <xdr:row>80</xdr:row>
      <xdr:rowOff>31178</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6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123905</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111316</xdr:rowOff>
    </xdr:from>
    <xdr:to>
      <xdr:col>50</xdr:col>
      <xdr:colOff>165100</xdr:colOff>
      <xdr:row>80</xdr:row>
      <xdr:rowOff>41466</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65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151828</xdr:rowOff>
    </xdr:from>
    <xdr:to>
      <xdr:col>55</xdr:col>
      <xdr:colOff>0</xdr:colOff>
      <xdr:row>79</xdr:row>
      <xdr:rowOff>162116</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696378"/>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120459</xdr:rowOff>
    </xdr:from>
    <xdr:to>
      <xdr:col>46</xdr:col>
      <xdr:colOff>38100</xdr:colOff>
      <xdr:row>80</xdr:row>
      <xdr:rowOff>50609</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6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162116</xdr:rowOff>
    </xdr:from>
    <xdr:to>
      <xdr:col>50</xdr:col>
      <xdr:colOff>114300</xdr:colOff>
      <xdr:row>79</xdr:row>
      <xdr:rowOff>171259</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37066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118174</xdr:rowOff>
    </xdr:from>
    <xdr:to>
      <xdr:col>41</xdr:col>
      <xdr:colOff>101600</xdr:colOff>
      <xdr:row>80</xdr:row>
      <xdr:rowOff>48324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6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168974</xdr:rowOff>
    </xdr:from>
    <xdr:to>
      <xdr:col>45</xdr:col>
      <xdr:colOff>177800</xdr:colOff>
      <xdr:row>79</xdr:row>
      <xdr:rowOff>171259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371352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123317</xdr:rowOff>
    </xdr:from>
    <xdr:to>
      <xdr:col>36</xdr:col>
      <xdr:colOff>165100</xdr:colOff>
      <xdr:row>80</xdr:row>
      <xdr:rowOff>53467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66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168974</xdr:rowOff>
    </xdr:from>
    <xdr:to>
      <xdr:col>41</xdr:col>
      <xdr:colOff>50800</xdr:colOff>
      <xdr:row>80</xdr:row>
      <xdr:rowOff>2667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371352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57993</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43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67136</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44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64851</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4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69994</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xdr:rowOff>
    </xdr:from>
    <xdr:to>
      <xdr:col>24</xdr:col>
      <xdr:colOff>114300</xdr:colOff>
      <xdr:row>104</xdr:row>
      <xdr:rowOff>109855</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31132</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59055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861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124461</xdr:rowOff>
    </xdr:from>
    <xdr:to>
      <xdr:col>15</xdr:col>
      <xdr:colOff>101600</xdr:colOff>
      <xdr:row>104</xdr:row>
      <xdr:rowOff>54611</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3811</xdr:rowOff>
    </xdr:from>
    <xdr:to>
      <xdr:col>19</xdr:col>
      <xdr:colOff>177800</xdr:colOff>
      <xdr:row>104</xdr:row>
      <xdr:rowOff>30480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7834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3811</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807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61595</xdr:rowOff>
    </xdr:from>
    <xdr:to>
      <xdr:col>6</xdr:col>
      <xdr:colOff>38100</xdr:colOff>
      <xdr:row>104</xdr:row>
      <xdr:rowOff>163195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148589</xdr:rowOff>
    </xdr:from>
    <xdr:to>
      <xdr:col>10</xdr:col>
      <xdr:colOff>114300</xdr:colOff>
      <xdr:row>104</xdr:row>
      <xdr:rowOff>112395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130300" y="17807939"/>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44466</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8272</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00000000-0008-0000-0100-0000C4010000}"/>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00000000-0008-0000-0100-0000C6010000}"/>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43904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00000000-0008-0000-0100-0000C8010000}"/>
            </a:ext>
          </a:extLst>
        </xdr:cNvPr>
        <xdr:cNvSpPr txBox="1"/>
      </xdr:nvSpPr>
      <xdr:spPr>
        <a:xfrm>
          <a:off x="10515600" y="18217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167211</xdr:rowOff>
    </xdr:from>
    <xdr:to>
      <xdr:col>55</xdr:col>
      <xdr:colOff>50800</xdr:colOff>
      <xdr:row>105</xdr:row>
      <xdr:rowOff>97361</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0426700" y="179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18638</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00000000-0008-0000-0100-0000D4010000}"/>
            </a:ext>
          </a:extLst>
        </xdr:cNvPr>
        <xdr:cNvSpPr txBox="1"/>
      </xdr:nvSpPr>
      <xdr:spPr>
        <a:xfrm>
          <a:off x="10515600" y="1784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5073</xdr:rowOff>
    </xdr:from>
    <xdr:to>
      <xdr:col>50</xdr:col>
      <xdr:colOff>165100</xdr:colOff>
      <xdr:row>105</xdr:row>
      <xdr:rowOff>106673</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9588500" y="1800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46561</xdr:rowOff>
    </xdr:from>
    <xdr:to>
      <xdr:col>55</xdr:col>
      <xdr:colOff>0</xdr:colOff>
      <xdr:row>105</xdr:row>
      <xdr:rowOff>55873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9639300" y="18048811"/>
          <a:ext cx="8382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14235</xdr:rowOff>
    </xdr:from>
    <xdr:to>
      <xdr:col>46</xdr:col>
      <xdr:colOff>38100</xdr:colOff>
      <xdr:row>105</xdr:row>
      <xdr:rowOff>115835</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8699500" y="180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55873</xdr:rowOff>
    </xdr:from>
    <xdr:to>
      <xdr:col>50</xdr:col>
      <xdr:colOff>114300</xdr:colOff>
      <xdr:row>105</xdr:row>
      <xdr:rowOff>65035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8750300" y="18058123"/>
          <a:ext cx="8890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24168</xdr:rowOff>
    </xdr:from>
    <xdr:to>
      <xdr:col>41</xdr:col>
      <xdr:colOff>101600</xdr:colOff>
      <xdr:row>105</xdr:row>
      <xdr:rowOff>125768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7810500" y="180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65035</xdr:rowOff>
    </xdr:from>
    <xdr:to>
      <xdr:col>45</xdr:col>
      <xdr:colOff>177800</xdr:colOff>
      <xdr:row>105</xdr:row>
      <xdr:rowOff>74968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7861300" y="18067285"/>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81550</xdr:rowOff>
    </xdr:from>
    <xdr:to>
      <xdr:col>36</xdr:col>
      <xdr:colOff>165100</xdr:colOff>
      <xdr:row>108</xdr:row>
      <xdr:rowOff>11700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6921500" y="18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74968</xdr:rowOff>
    </xdr:from>
    <xdr:to>
      <xdr:col>41</xdr:col>
      <xdr:colOff>50800</xdr:colOff>
      <xdr:row>107</xdr:row>
      <xdr:rowOff>132350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6972300" y="18077218"/>
          <a:ext cx="889000" cy="40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135180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9327095" y="183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137941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84507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122142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7561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123200</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327095" y="1778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132362</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450795" y="1779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142295</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561795" y="178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2827</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737428" y="18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142892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123825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5481300" y="60731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72390</xdr:rowOff>
    </xdr:from>
    <xdr:to>
      <xdr:col>81</xdr:col>
      <xdr:colOff>50800</xdr:colOff>
      <xdr:row>36</xdr:row>
      <xdr:rowOff>70485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4592300" y="607314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38</xdr:row>
      <xdr:rowOff>68580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3703300" y="6242685"/>
          <a:ext cx="8890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149225</xdr:rowOff>
    </xdr:from>
    <xdr:to>
      <xdr:col>67</xdr:col>
      <xdr:colOff>101600</xdr:colOff>
      <xdr:row>38</xdr:row>
      <xdr:rowOff>79375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28575</xdr:rowOff>
    </xdr:from>
    <xdr:to>
      <xdr:col>71</xdr:col>
      <xdr:colOff>177800</xdr:colOff>
      <xdr:row>38</xdr:row>
      <xdr:rowOff>68580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654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70502</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0000000-0008-0000-0100-000035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0000000-0008-0000-0100-00003702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00000000-0008-0000-0100-00003902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25417</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000000-0008-0000-0100-000045020000}"/>
            </a:ext>
          </a:extLst>
        </xdr:cNvPr>
        <xdr:cNvSpPr txBox="1"/>
      </xdr:nvSpPr>
      <xdr:spPr>
        <a:xfrm>
          <a:off x="22199600"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xdr:rowOff>
    </xdr:from>
    <xdr:to>
      <xdr:col>112</xdr:col>
      <xdr:colOff>38100</xdr:colOff>
      <xdr:row>39</xdr:row>
      <xdr:rowOff>110998</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60198</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673989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64262</xdr:rowOff>
    </xdr:from>
    <xdr:to>
      <xdr:col>107</xdr:col>
      <xdr:colOff>101600</xdr:colOff>
      <xdr:row>39</xdr:row>
      <xdr:rowOff>165862</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60198</xdr:rowOff>
    </xdr:from>
    <xdr:to>
      <xdr:col>111</xdr:col>
      <xdr:colOff>177800</xdr:colOff>
      <xdr:row>39</xdr:row>
      <xdr:rowOff>115062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0434300" y="6746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66548</xdr:rowOff>
    </xdr:from>
    <xdr:to>
      <xdr:col>102</xdr:col>
      <xdr:colOff>165100</xdr:colOff>
      <xdr:row>39</xdr:row>
      <xdr:rowOff>168148</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115062</xdr:rowOff>
    </xdr:from>
    <xdr:to>
      <xdr:col>107</xdr:col>
      <xdr:colOff>50800</xdr:colOff>
      <xdr:row>39</xdr:row>
      <xdr:rowOff>117348</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9545300" y="68016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99060</xdr:rowOff>
    </xdr:from>
    <xdr:to>
      <xdr:col>102</xdr:col>
      <xdr:colOff>114300</xdr:colOff>
      <xdr:row>39</xdr:row>
      <xdr:rowOff>117348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656300" y="678561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127525</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10939</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13225</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166387</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83111</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83276</xdr:rowOff>
    </xdr:from>
    <xdr:to>
      <xdr:col>85</xdr:col>
      <xdr:colOff>127000</xdr:colOff>
      <xdr:row>60</xdr:row>
      <xdr:rowOff>111034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03702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83276</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03343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60234</xdr:rowOff>
    </xdr:from>
    <xdr:to>
      <xdr:col>72</xdr:col>
      <xdr:colOff>38100</xdr:colOff>
      <xdr:row>60</xdr:row>
      <xdr:rowOff>161834</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47353</xdr:rowOff>
    </xdr:from>
    <xdr:to>
      <xdr:col>76</xdr:col>
      <xdr:colOff>114300</xdr:colOff>
      <xdr:row>60</xdr:row>
      <xdr:rowOff>111034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3703300" y="1033435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111034</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814300" y="103196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150603</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114680</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6911</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99984</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00000000-0008-0000-0100-0000A8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0000000-0008-0000-0100-0000A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84" name="【学校施設】&#10;一人当たり面積平均値テキスト">
          <a:extLst>
            <a:ext uri="{FF2B5EF4-FFF2-40B4-BE49-F238E27FC236}">
              <a16:creationId xmlns:a16="http://schemas.microsoft.com/office/drawing/2014/main" id="{00000000-0008-0000-0100-0000AC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15951</xdr:rowOff>
    </xdr:from>
    <xdr:to>
      <xdr:col>116</xdr:col>
      <xdr:colOff>114300</xdr:colOff>
      <xdr:row>61</xdr:row>
      <xdr:rowOff>117551</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2110700" y="104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38828</xdr:rowOff>
    </xdr:from>
    <xdr:ext cx="469744" cy="259045"/>
    <xdr:sp macro="" textlink="">
      <xdr:nvSpPr>
        <xdr:cNvPr id="696" name="【学校施設】&#10;一人当たり面積該当値テキスト">
          <a:extLst>
            <a:ext uri="{FF2B5EF4-FFF2-40B4-BE49-F238E27FC236}">
              <a16:creationId xmlns:a16="http://schemas.microsoft.com/office/drawing/2014/main" id="{00000000-0008-0000-0100-0000B8020000}"/>
            </a:ext>
          </a:extLst>
        </xdr:cNvPr>
        <xdr:cNvSpPr txBox="1"/>
      </xdr:nvSpPr>
      <xdr:spPr>
        <a:xfrm>
          <a:off x="22199600" y="1032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28753</xdr:rowOff>
    </xdr:from>
    <xdr:to>
      <xdr:col>112</xdr:col>
      <xdr:colOff>38100</xdr:colOff>
      <xdr:row>61</xdr:row>
      <xdr:rowOff>130353</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1272500" y="10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66751</xdr:rowOff>
    </xdr:from>
    <xdr:to>
      <xdr:col>116</xdr:col>
      <xdr:colOff>63500</xdr:colOff>
      <xdr:row>61</xdr:row>
      <xdr:rowOff>79553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1323300" y="1052520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42469</xdr:rowOff>
    </xdr:from>
    <xdr:to>
      <xdr:col>107</xdr:col>
      <xdr:colOff>101600</xdr:colOff>
      <xdr:row>61</xdr:row>
      <xdr:rowOff>144069</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20383500" y="105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79553</xdr:rowOff>
    </xdr:from>
    <xdr:to>
      <xdr:col>111</xdr:col>
      <xdr:colOff>177800</xdr:colOff>
      <xdr:row>61</xdr:row>
      <xdr:rowOff>93269</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20434300" y="1053800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123851</xdr:rowOff>
    </xdr:from>
    <xdr:to>
      <xdr:col>102</xdr:col>
      <xdr:colOff>165100</xdr:colOff>
      <xdr:row>61</xdr:row>
      <xdr:rowOff>54001</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9494500" y="104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3201</xdr:rowOff>
    </xdr:from>
    <xdr:to>
      <xdr:col>107</xdr:col>
      <xdr:colOff>50800</xdr:colOff>
      <xdr:row>61</xdr:row>
      <xdr:rowOff>93269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9545300" y="10461651"/>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116078</xdr:rowOff>
    </xdr:from>
    <xdr:to>
      <xdr:col>98</xdr:col>
      <xdr:colOff>38100</xdr:colOff>
      <xdr:row>60</xdr:row>
      <xdr:rowOff>46228</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8605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166878</xdr:rowOff>
    </xdr:from>
    <xdr:to>
      <xdr:col>102</xdr:col>
      <xdr:colOff>114300</xdr:colOff>
      <xdr:row>61</xdr:row>
      <xdr:rowOff>3201</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656300" y="10282428"/>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a:extLst>
            <a:ext uri="{FF2B5EF4-FFF2-40B4-BE49-F238E27FC236}">
              <a16:creationId xmlns:a16="http://schemas.microsoft.com/office/drawing/2014/main" id="{00000000-0008-0000-0100-0000C1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a:extLst>
            <a:ext uri="{FF2B5EF4-FFF2-40B4-BE49-F238E27FC236}">
              <a16:creationId xmlns:a16="http://schemas.microsoft.com/office/drawing/2014/main" id="{00000000-0008-0000-0100-0000C2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707" name="n_3aveValue【学校施設】&#10;一人当たり面積">
          <a:extLst>
            <a:ext uri="{FF2B5EF4-FFF2-40B4-BE49-F238E27FC236}">
              <a16:creationId xmlns:a16="http://schemas.microsoft.com/office/drawing/2014/main" id="{00000000-0008-0000-0100-0000C3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708" name="n_4aveValue【学校施設】&#10;一人当たり面積">
          <a:extLst>
            <a:ext uri="{FF2B5EF4-FFF2-40B4-BE49-F238E27FC236}">
              <a16:creationId xmlns:a16="http://schemas.microsoft.com/office/drawing/2014/main" id="{00000000-0008-0000-0100-0000C4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146880</xdr:rowOff>
    </xdr:from>
    <xdr:ext cx="469744" cy="259045"/>
    <xdr:sp macro="" textlink="">
      <xdr:nvSpPr>
        <xdr:cNvPr id="709" name="n_1mainValue【学校施設】&#10;一人当たり面積">
          <a:extLst>
            <a:ext uri="{FF2B5EF4-FFF2-40B4-BE49-F238E27FC236}">
              <a16:creationId xmlns:a16="http://schemas.microsoft.com/office/drawing/2014/main" id="{00000000-0008-0000-0100-0000C5020000}"/>
            </a:ext>
          </a:extLst>
        </xdr:cNvPr>
        <xdr:cNvSpPr txBox="1"/>
      </xdr:nvSpPr>
      <xdr:spPr>
        <a:xfrm>
          <a:off x="21075727" y="102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160596</xdr:rowOff>
    </xdr:from>
    <xdr:ext cx="469744" cy="259045"/>
    <xdr:sp macro="" textlink="">
      <xdr:nvSpPr>
        <xdr:cNvPr id="710" name="n_2mainValue【学校施設】&#10;一人当たり面積">
          <a:extLst>
            <a:ext uri="{FF2B5EF4-FFF2-40B4-BE49-F238E27FC236}">
              <a16:creationId xmlns:a16="http://schemas.microsoft.com/office/drawing/2014/main" id="{00000000-0008-0000-0100-0000C6020000}"/>
            </a:ext>
          </a:extLst>
        </xdr:cNvPr>
        <xdr:cNvSpPr txBox="1"/>
      </xdr:nvSpPr>
      <xdr:spPr>
        <a:xfrm>
          <a:off x="20199427" y="1027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70528</xdr:rowOff>
    </xdr:from>
    <xdr:ext cx="469744" cy="259045"/>
    <xdr:sp macro="" textlink="">
      <xdr:nvSpPr>
        <xdr:cNvPr id="711" name="n_3mainValue【学校施設】&#10;一人当たり面積">
          <a:extLst>
            <a:ext uri="{FF2B5EF4-FFF2-40B4-BE49-F238E27FC236}">
              <a16:creationId xmlns:a16="http://schemas.microsoft.com/office/drawing/2014/main" id="{00000000-0008-0000-0100-0000C7020000}"/>
            </a:ext>
          </a:extLst>
        </xdr:cNvPr>
        <xdr:cNvSpPr txBox="1"/>
      </xdr:nvSpPr>
      <xdr:spPr>
        <a:xfrm>
          <a:off x="19310427"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62755</xdr:rowOff>
    </xdr:from>
    <xdr:ext cx="469744" cy="259045"/>
    <xdr:sp macro="" textlink="">
      <xdr:nvSpPr>
        <xdr:cNvPr id="712" name="n_4mainValue【学校施設】&#10;一人当たり面積">
          <a:extLst>
            <a:ext uri="{FF2B5EF4-FFF2-40B4-BE49-F238E27FC236}">
              <a16:creationId xmlns:a16="http://schemas.microsoft.com/office/drawing/2014/main" id="{00000000-0008-0000-0100-0000C8020000}"/>
            </a:ext>
          </a:extLst>
        </xdr:cNvPr>
        <xdr:cNvSpPr txBox="1"/>
      </xdr:nvSpPr>
      <xdr:spPr>
        <a:xfrm>
          <a:off x="184214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00000000-0008-0000-0100-0000E1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00000000-0008-0000-0100-0000E3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41" name="【児童館】&#10;有形固定資産減価償却率平均値テキスト">
          <a:extLst>
            <a:ext uri="{FF2B5EF4-FFF2-40B4-BE49-F238E27FC236}">
              <a16:creationId xmlns:a16="http://schemas.microsoft.com/office/drawing/2014/main" id="{00000000-0008-0000-0100-0000E5020000}"/>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49530</xdr:rowOff>
    </xdr:from>
    <xdr:to>
      <xdr:col>85</xdr:col>
      <xdr:colOff>177800</xdr:colOff>
      <xdr:row>82</xdr:row>
      <xdr:rowOff>151130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62687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27957</xdr:rowOff>
    </xdr:from>
    <xdr:ext cx="405111" cy="259045"/>
    <xdr:sp macro="" textlink="">
      <xdr:nvSpPr>
        <xdr:cNvPr id="753" name="【児童館】&#10;有形固定資産減価償却率該当値テキスト">
          <a:extLst>
            <a:ext uri="{FF2B5EF4-FFF2-40B4-BE49-F238E27FC236}">
              <a16:creationId xmlns:a16="http://schemas.microsoft.com/office/drawing/2014/main" id="{00000000-0008-0000-0100-0000F1020000}"/>
            </a:ext>
          </a:extLst>
        </xdr:cNvPr>
        <xdr:cNvSpPr txBox="1"/>
      </xdr:nvSpPr>
      <xdr:spPr>
        <a:xfrm>
          <a:off x="16357600"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100330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5481300" y="14119861"/>
          <a:ext cx="8382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140970</xdr:rowOff>
    </xdr:from>
    <xdr:to>
      <xdr:col>76</xdr:col>
      <xdr:colOff>165100</xdr:colOff>
      <xdr:row>82</xdr:row>
      <xdr:rowOff>71120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45415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20320</xdr:rowOff>
    </xdr:from>
    <xdr:to>
      <xdr:col>81</xdr:col>
      <xdr:colOff>50800</xdr:colOff>
      <xdr:row>82</xdr:row>
      <xdr:rowOff>60961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4592300" y="1407922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20320</xdr:rowOff>
    </xdr:from>
    <xdr:to>
      <xdr:col>76</xdr:col>
      <xdr:colOff>114300</xdr:colOff>
      <xdr:row>82</xdr:row>
      <xdr:rowOff>53339</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3703300" y="1407922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74930</xdr:rowOff>
    </xdr:from>
    <xdr:to>
      <xdr:col>67</xdr:col>
      <xdr:colOff>101600</xdr:colOff>
      <xdr:row>82</xdr:row>
      <xdr:rowOff>5080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2763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125730</xdr:rowOff>
    </xdr:from>
    <xdr:to>
      <xdr:col>71</xdr:col>
      <xdr:colOff>177800</xdr:colOff>
      <xdr:row>82</xdr:row>
      <xdr:rowOff>53339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814300" y="14013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62" name="n_1aveValue【児童館】&#10;有形固定資産減価償却率">
          <a:extLst>
            <a:ext uri="{FF2B5EF4-FFF2-40B4-BE49-F238E27FC236}">
              <a16:creationId xmlns:a16="http://schemas.microsoft.com/office/drawing/2014/main" id="{00000000-0008-0000-0100-0000FA020000}"/>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63" name="n_2aveValue【児童館】&#10;有形固定資産減価償却率">
          <a:extLst>
            <a:ext uri="{FF2B5EF4-FFF2-40B4-BE49-F238E27FC236}">
              <a16:creationId xmlns:a16="http://schemas.microsoft.com/office/drawing/2014/main" id="{00000000-0008-0000-0100-0000FB020000}"/>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4" name="n_3aveValue【児童館】&#10;有形固定資産減価償却率">
          <a:extLst>
            <a:ext uri="{FF2B5EF4-FFF2-40B4-BE49-F238E27FC236}">
              <a16:creationId xmlns:a16="http://schemas.microsoft.com/office/drawing/2014/main" id="{00000000-0008-0000-0100-0000FC02000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40657</xdr:rowOff>
    </xdr:from>
    <xdr:ext cx="405111" cy="259045"/>
    <xdr:sp macro="" textlink="">
      <xdr:nvSpPr>
        <xdr:cNvPr id="765" name="n_4aveValue【児童館】&#10;有形固定資産減価償却率">
          <a:extLst>
            <a:ext uri="{FF2B5EF4-FFF2-40B4-BE49-F238E27FC236}">
              <a16:creationId xmlns:a16="http://schemas.microsoft.com/office/drawing/2014/main" id="{00000000-0008-0000-0100-0000FD020000}"/>
            </a:ext>
          </a:extLst>
        </xdr:cNvPr>
        <xdr:cNvSpPr txBox="1"/>
      </xdr:nvSpPr>
      <xdr:spPr>
        <a:xfrm>
          <a:off x="12611744" y="1409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766" name="n_1mainValue【児童館】&#10;有形固定資産減価償却率">
          <a:extLst>
            <a:ext uri="{FF2B5EF4-FFF2-40B4-BE49-F238E27FC236}">
              <a16:creationId xmlns:a16="http://schemas.microsoft.com/office/drawing/2014/main" id="{00000000-0008-0000-0100-0000FE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62247</xdr:rowOff>
    </xdr:from>
    <xdr:ext cx="405111" cy="259045"/>
    <xdr:sp macro="" textlink="">
      <xdr:nvSpPr>
        <xdr:cNvPr id="767" name="n_2mainValue【児童館】&#10;有形固定資産減価償却率">
          <a:extLst>
            <a:ext uri="{FF2B5EF4-FFF2-40B4-BE49-F238E27FC236}">
              <a16:creationId xmlns:a16="http://schemas.microsoft.com/office/drawing/2014/main" id="{00000000-0008-0000-0100-0000FF020000}"/>
            </a:ext>
          </a:extLst>
        </xdr:cNvPr>
        <xdr:cNvSpPr txBox="1"/>
      </xdr:nvSpPr>
      <xdr:spPr>
        <a:xfrm>
          <a:off x="14389744" y="1412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768" name="n_3mainValue【児童館】&#10;有形固定資産減価償却率">
          <a:extLst>
            <a:ext uri="{FF2B5EF4-FFF2-40B4-BE49-F238E27FC236}">
              <a16:creationId xmlns:a16="http://schemas.microsoft.com/office/drawing/2014/main" id="{00000000-0008-0000-0100-000000030000}"/>
            </a:ext>
          </a:extLst>
        </xdr:cNvPr>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21607</xdr:rowOff>
    </xdr:from>
    <xdr:ext cx="405111" cy="259045"/>
    <xdr:sp macro="" textlink="">
      <xdr:nvSpPr>
        <xdr:cNvPr id="769" name="n_4mainValue【児童館】&#10;有形固定資産減価償却率">
          <a:extLst>
            <a:ext uri="{FF2B5EF4-FFF2-40B4-BE49-F238E27FC236}">
              <a16:creationId xmlns:a16="http://schemas.microsoft.com/office/drawing/2014/main" id="{00000000-0008-0000-0100-000001030000}"/>
            </a:ext>
          </a:extLst>
        </xdr:cNvPr>
        <xdr:cNvSpPr txBox="1"/>
      </xdr:nvSpPr>
      <xdr:spPr>
        <a:xfrm>
          <a:off x="12611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a:extLst>
            <a:ext uri="{FF2B5EF4-FFF2-40B4-BE49-F238E27FC236}">
              <a16:creationId xmlns:a16="http://schemas.microsoft.com/office/drawing/2014/main" id="{00000000-0008-0000-01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a:extLst>
            <a:ext uri="{FF2B5EF4-FFF2-40B4-BE49-F238E27FC236}">
              <a16:creationId xmlns:a16="http://schemas.microsoft.com/office/drawing/2014/main" id="{00000000-0008-0000-0100-00001A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a:extLst>
            <a:ext uri="{FF2B5EF4-FFF2-40B4-BE49-F238E27FC236}">
              <a16:creationId xmlns:a16="http://schemas.microsoft.com/office/drawing/2014/main" id="{00000000-0008-0000-0100-00001C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798" name="【児童館】&#10;一人当たり面積平均値テキスト">
          <a:extLst>
            <a:ext uri="{FF2B5EF4-FFF2-40B4-BE49-F238E27FC236}">
              <a16:creationId xmlns:a16="http://schemas.microsoft.com/office/drawing/2014/main" id="{00000000-0008-0000-0100-00001E03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a:extLst>
            <a:ext uri="{FF2B5EF4-FFF2-40B4-BE49-F238E27FC236}">
              <a16:creationId xmlns:a16="http://schemas.microsoft.com/office/drawing/2014/main" id="{00000000-0008-0000-0100-00001F03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a:extLst>
            <a:ext uri="{FF2B5EF4-FFF2-40B4-BE49-F238E27FC236}">
              <a16:creationId xmlns:a16="http://schemas.microsoft.com/office/drawing/2014/main" id="{00000000-0008-0000-0100-000020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809" name="楕円 808">
          <a:extLst>
            <a:ext uri="{FF2B5EF4-FFF2-40B4-BE49-F238E27FC236}">
              <a16:creationId xmlns:a16="http://schemas.microsoft.com/office/drawing/2014/main" id="{00000000-0008-0000-0100-000029030000}"/>
            </a:ext>
          </a:extLst>
        </xdr:cNvPr>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810" name="【児童館】&#10;一人当たり面積該当値テキスト">
          <a:extLst>
            <a:ext uri="{FF2B5EF4-FFF2-40B4-BE49-F238E27FC236}">
              <a16:creationId xmlns:a16="http://schemas.microsoft.com/office/drawing/2014/main" id="{00000000-0008-0000-0100-00002A030000}"/>
            </a:ext>
          </a:extLst>
        </xdr:cNvPr>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flipV="1">
          <a:off x="21323300" y="14001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101600</xdr:rowOff>
    </xdr:from>
    <xdr:to>
      <xdr:col>107</xdr:col>
      <xdr:colOff>101600</xdr:colOff>
      <xdr:row>82</xdr:row>
      <xdr:rowOff>31750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038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81</xdr:row>
      <xdr:rowOff>152400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0434300" y="1402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19494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152400</xdr:rowOff>
    </xdr:from>
    <xdr:to>
      <xdr:col>107</xdr:col>
      <xdr:colOff>50800</xdr:colOff>
      <xdr:row>84</xdr:row>
      <xdr:rowOff>95250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flipV="1">
          <a:off x="19545300" y="140398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95250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656300" y="14401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819" name="n_1aveValue【児童館】&#10;一人当たり面積">
          <a:extLst>
            <a:ext uri="{FF2B5EF4-FFF2-40B4-BE49-F238E27FC236}">
              <a16:creationId xmlns:a16="http://schemas.microsoft.com/office/drawing/2014/main" id="{00000000-0008-0000-0100-00003303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820" name="n_2aveValue【児童館】&#10;一人当たり面積">
          <a:extLst>
            <a:ext uri="{FF2B5EF4-FFF2-40B4-BE49-F238E27FC236}">
              <a16:creationId xmlns:a16="http://schemas.microsoft.com/office/drawing/2014/main" id="{00000000-0008-0000-0100-00003403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a:extLst>
            <a:ext uri="{FF2B5EF4-FFF2-40B4-BE49-F238E27FC236}">
              <a16:creationId xmlns:a16="http://schemas.microsoft.com/office/drawing/2014/main" id="{00000000-0008-0000-0100-000035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a:extLst>
            <a:ext uri="{FF2B5EF4-FFF2-40B4-BE49-F238E27FC236}">
              <a16:creationId xmlns:a16="http://schemas.microsoft.com/office/drawing/2014/main" id="{00000000-0008-0000-0100-000036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823" name="n_1mainValue【児童館】&#10;一人当たり面積">
          <a:extLst>
            <a:ext uri="{FF2B5EF4-FFF2-40B4-BE49-F238E27FC236}">
              <a16:creationId xmlns:a16="http://schemas.microsoft.com/office/drawing/2014/main" id="{00000000-0008-0000-0100-000037030000}"/>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48277</xdr:rowOff>
    </xdr:from>
    <xdr:ext cx="469744" cy="259045"/>
    <xdr:sp macro="" textlink="">
      <xdr:nvSpPr>
        <xdr:cNvPr id="824" name="n_2mainValue【児童館】&#10;一人当たり面積">
          <a:extLst>
            <a:ext uri="{FF2B5EF4-FFF2-40B4-BE49-F238E27FC236}">
              <a16:creationId xmlns:a16="http://schemas.microsoft.com/office/drawing/2014/main" id="{00000000-0008-0000-0100-000038030000}"/>
            </a:ext>
          </a:extLst>
        </xdr:cNvPr>
        <xdr:cNvSpPr txBox="1"/>
      </xdr:nvSpPr>
      <xdr:spPr>
        <a:xfrm>
          <a:off x="20199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825" name="n_3mainValue【児童館】&#10;一人当たり面積">
          <a:extLst>
            <a:ext uri="{FF2B5EF4-FFF2-40B4-BE49-F238E27FC236}">
              <a16:creationId xmlns:a16="http://schemas.microsoft.com/office/drawing/2014/main" id="{00000000-0008-0000-0100-00003903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児童館】&#10;一人当たり面積">
          <a:extLst>
            <a:ext uri="{FF2B5EF4-FFF2-40B4-BE49-F238E27FC236}">
              <a16:creationId xmlns:a16="http://schemas.microsoft.com/office/drawing/2014/main" id="{00000000-0008-0000-0100-00003A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00000000-0008-0000-01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a:extLst>
            <a:ext uri="{FF2B5EF4-FFF2-40B4-BE49-F238E27FC236}">
              <a16:creationId xmlns:a16="http://schemas.microsoft.com/office/drawing/2014/main" id="{00000000-0008-0000-0100-00005403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a:extLst>
            <a:ext uri="{FF2B5EF4-FFF2-40B4-BE49-F238E27FC236}">
              <a16:creationId xmlns:a16="http://schemas.microsoft.com/office/drawing/2014/main" id="{00000000-0008-0000-0100-00005603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856" name="【公民館】&#10;有形固定資産減価償却率平均値テキスト">
          <a:extLst>
            <a:ext uri="{FF2B5EF4-FFF2-40B4-BE49-F238E27FC236}">
              <a16:creationId xmlns:a16="http://schemas.microsoft.com/office/drawing/2014/main" id="{00000000-0008-0000-0100-000058030000}"/>
            </a:ext>
          </a:extLst>
        </xdr:cNvPr>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a:extLst>
            <a:ext uri="{FF2B5EF4-FFF2-40B4-BE49-F238E27FC236}">
              <a16:creationId xmlns:a16="http://schemas.microsoft.com/office/drawing/2014/main" id="{00000000-0008-0000-0100-00005903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868" name="【公民館】&#10;有形固定資産減価償却率該当値テキスト">
          <a:extLst>
            <a:ext uri="{FF2B5EF4-FFF2-40B4-BE49-F238E27FC236}">
              <a16:creationId xmlns:a16="http://schemas.microsoft.com/office/drawing/2014/main" id="{00000000-0008-0000-0100-000064030000}"/>
            </a:ext>
          </a:extLst>
        </xdr:cNvPr>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60961</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5481300" y="18028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169545</xdr:rowOff>
    </xdr:from>
    <xdr:to>
      <xdr:col>81</xdr:col>
      <xdr:colOff>50800</xdr:colOff>
      <xdr:row>105</xdr:row>
      <xdr:rowOff>26670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a:off x="14592300" y="18000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149225</xdr:rowOff>
    </xdr:from>
    <xdr:to>
      <xdr:col>72</xdr:col>
      <xdr:colOff>38100</xdr:colOff>
      <xdr:row>105</xdr:row>
      <xdr:rowOff>79375</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3652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169545</xdr:rowOff>
    </xdr:from>
    <xdr:to>
      <xdr:col>76</xdr:col>
      <xdr:colOff>114300</xdr:colOff>
      <xdr:row>105</xdr:row>
      <xdr:rowOff>28575</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flipV="1">
          <a:off x="13703300" y="1800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61595</xdr:rowOff>
    </xdr:from>
    <xdr:to>
      <xdr:col>67</xdr:col>
      <xdr:colOff>101600</xdr:colOff>
      <xdr:row>104</xdr:row>
      <xdr:rowOff>163195</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2763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112395</xdr:rowOff>
    </xdr:from>
    <xdr:to>
      <xdr:col>71</xdr:col>
      <xdr:colOff>177800</xdr:colOff>
      <xdr:row>105</xdr:row>
      <xdr:rowOff>28575</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12814300" y="179431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877" name="n_1aveValue【公民館】&#10;有形固定資産減価償却率">
          <a:extLst>
            <a:ext uri="{FF2B5EF4-FFF2-40B4-BE49-F238E27FC236}">
              <a16:creationId xmlns:a16="http://schemas.microsoft.com/office/drawing/2014/main" id="{00000000-0008-0000-0100-00006D03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878" name="n_2aveValue【公民館】&#10;有形固定資産減価償却率">
          <a:extLst>
            <a:ext uri="{FF2B5EF4-FFF2-40B4-BE49-F238E27FC236}">
              <a16:creationId xmlns:a16="http://schemas.microsoft.com/office/drawing/2014/main" id="{00000000-0008-0000-0100-00006E030000}"/>
            </a:ext>
          </a:extLst>
        </xdr:cNvPr>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a:extLst>
            <a:ext uri="{FF2B5EF4-FFF2-40B4-BE49-F238E27FC236}">
              <a16:creationId xmlns:a16="http://schemas.microsoft.com/office/drawing/2014/main" id="{00000000-0008-0000-0100-00006F030000}"/>
            </a:ext>
          </a:extLst>
        </xdr:cNvPr>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a:extLst>
            <a:ext uri="{FF2B5EF4-FFF2-40B4-BE49-F238E27FC236}">
              <a16:creationId xmlns:a16="http://schemas.microsoft.com/office/drawing/2014/main" id="{00000000-0008-0000-0100-000070030000}"/>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881" name="n_1mainValue【公民館】&#10;有形固定資産減価償却率">
          <a:extLst>
            <a:ext uri="{FF2B5EF4-FFF2-40B4-BE49-F238E27FC236}">
              <a16:creationId xmlns:a16="http://schemas.microsoft.com/office/drawing/2014/main" id="{00000000-0008-0000-0100-000071030000}"/>
            </a:ext>
          </a:extLst>
        </xdr:cNvPr>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882" name="n_2mainValue【公民館】&#10;有形固定資産減価償却率">
          <a:extLst>
            <a:ext uri="{FF2B5EF4-FFF2-40B4-BE49-F238E27FC236}">
              <a16:creationId xmlns:a16="http://schemas.microsoft.com/office/drawing/2014/main" id="{00000000-0008-0000-0100-000072030000}"/>
            </a:ext>
          </a:extLst>
        </xdr:cNvPr>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70502</xdr:rowOff>
    </xdr:from>
    <xdr:ext cx="405111" cy="259045"/>
    <xdr:sp macro="" textlink="">
      <xdr:nvSpPr>
        <xdr:cNvPr id="883" name="n_3mainValue【公民館】&#10;有形固定資産減価償却率">
          <a:extLst>
            <a:ext uri="{FF2B5EF4-FFF2-40B4-BE49-F238E27FC236}">
              <a16:creationId xmlns:a16="http://schemas.microsoft.com/office/drawing/2014/main" id="{00000000-0008-0000-0100-000073030000}"/>
            </a:ext>
          </a:extLst>
        </xdr:cNvPr>
        <xdr:cNvSpPr txBox="1"/>
      </xdr:nvSpPr>
      <xdr:spPr>
        <a:xfrm>
          <a:off x="13500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154322</xdr:rowOff>
    </xdr:from>
    <xdr:ext cx="405111" cy="259045"/>
    <xdr:sp macro="" textlink="">
      <xdr:nvSpPr>
        <xdr:cNvPr id="884" name="n_4mainValue【公民館】&#10;有形固定資産減価償却率">
          <a:extLst>
            <a:ext uri="{FF2B5EF4-FFF2-40B4-BE49-F238E27FC236}">
              <a16:creationId xmlns:a16="http://schemas.microsoft.com/office/drawing/2014/main" id="{00000000-0008-0000-0100-000074030000}"/>
            </a:ext>
          </a:extLst>
        </xdr:cNvPr>
        <xdr:cNvSpPr txBox="1"/>
      </xdr:nvSpPr>
      <xdr:spPr>
        <a:xfrm>
          <a:off x="12611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1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a:extLst>
            <a:ext uri="{FF2B5EF4-FFF2-40B4-BE49-F238E27FC236}">
              <a16:creationId xmlns:a16="http://schemas.microsoft.com/office/drawing/2014/main" id="{00000000-0008-0000-0100-00008B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a:extLst>
            <a:ext uri="{FF2B5EF4-FFF2-40B4-BE49-F238E27FC236}">
              <a16:creationId xmlns:a16="http://schemas.microsoft.com/office/drawing/2014/main" id="{00000000-0008-0000-0100-00008D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911" name="【公民館】&#10;一人当たり面積平均値テキスト">
          <a:extLst>
            <a:ext uri="{FF2B5EF4-FFF2-40B4-BE49-F238E27FC236}">
              <a16:creationId xmlns:a16="http://schemas.microsoft.com/office/drawing/2014/main" id="{00000000-0008-0000-0100-00008F030000}"/>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a:extLst>
            <a:ext uri="{FF2B5EF4-FFF2-40B4-BE49-F238E27FC236}">
              <a16:creationId xmlns:a16="http://schemas.microsoft.com/office/drawing/2014/main" id="{00000000-0008-0000-0100-000090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a:extLst>
            <a:ext uri="{FF2B5EF4-FFF2-40B4-BE49-F238E27FC236}">
              <a16:creationId xmlns:a16="http://schemas.microsoft.com/office/drawing/2014/main" id="{00000000-0008-0000-0100-000091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a:extLst>
            <a:ext uri="{FF2B5EF4-FFF2-40B4-BE49-F238E27FC236}">
              <a16:creationId xmlns:a16="http://schemas.microsoft.com/office/drawing/2014/main" id="{00000000-0008-0000-0100-00009203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103124</xdr:rowOff>
    </xdr:from>
    <xdr:to>
      <xdr:col>116</xdr:col>
      <xdr:colOff>114300</xdr:colOff>
      <xdr:row>101</xdr:row>
      <xdr:rowOff>33274</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221107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56151</xdr:rowOff>
    </xdr:from>
    <xdr:ext cx="469744" cy="259045"/>
    <xdr:sp macro="" textlink="">
      <xdr:nvSpPr>
        <xdr:cNvPr id="923" name="【公民館】&#10;一人当たり面積該当値テキスト">
          <a:extLst>
            <a:ext uri="{FF2B5EF4-FFF2-40B4-BE49-F238E27FC236}">
              <a16:creationId xmlns:a16="http://schemas.microsoft.com/office/drawing/2014/main" id="{00000000-0008-0000-0100-00009B030000}"/>
            </a:ext>
          </a:extLst>
        </xdr:cNvPr>
        <xdr:cNvSpPr txBox="1"/>
      </xdr:nvSpPr>
      <xdr:spPr>
        <a:xfrm>
          <a:off x="22199600" y="172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107696</xdr:rowOff>
    </xdr:from>
    <xdr:to>
      <xdr:col>112</xdr:col>
      <xdr:colOff>38100</xdr:colOff>
      <xdr:row>101</xdr:row>
      <xdr:rowOff>37846</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21272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153924</xdr:rowOff>
    </xdr:from>
    <xdr:to>
      <xdr:col>116</xdr:col>
      <xdr:colOff>63500</xdr:colOff>
      <xdr:row>100</xdr:row>
      <xdr:rowOff>158496</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21323300" y="17298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128270</xdr:rowOff>
    </xdr:from>
    <xdr:to>
      <xdr:col>107</xdr:col>
      <xdr:colOff>101600</xdr:colOff>
      <xdr:row>101</xdr:row>
      <xdr:rowOff>58420</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20383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158496</xdr:rowOff>
    </xdr:from>
    <xdr:to>
      <xdr:col>111</xdr:col>
      <xdr:colOff>177800</xdr:colOff>
      <xdr:row>101</xdr:row>
      <xdr:rowOff>7620</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flipV="1">
          <a:off x="20434300" y="1730349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41402</xdr:rowOff>
    </xdr:from>
    <xdr:to>
      <xdr:col>102</xdr:col>
      <xdr:colOff>165100</xdr:colOff>
      <xdr:row>100</xdr:row>
      <xdr:rowOff>143002</xdr:rowOff>
    </xdr:to>
    <xdr:sp macro="" textlink="">
      <xdr:nvSpPr>
        <xdr:cNvPr id="928" name="楕円 927">
          <a:extLst>
            <a:ext uri="{FF2B5EF4-FFF2-40B4-BE49-F238E27FC236}">
              <a16:creationId xmlns:a16="http://schemas.microsoft.com/office/drawing/2014/main" id="{00000000-0008-0000-0100-0000A0030000}"/>
            </a:ext>
          </a:extLst>
        </xdr:cNvPr>
        <xdr:cNvSpPr/>
      </xdr:nvSpPr>
      <xdr:spPr>
        <a:xfrm>
          <a:off x="19494500" y="171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92202</xdr:rowOff>
    </xdr:from>
    <xdr:to>
      <xdr:col>107</xdr:col>
      <xdr:colOff>50800</xdr:colOff>
      <xdr:row>101</xdr:row>
      <xdr:rowOff>7620</xdr:rowOff>
    </xdr:to>
    <xdr:cxnSp macro="">
      <xdr:nvCxnSpPr>
        <xdr:cNvPr id="929" name="直線コネクタ 928">
          <a:extLst>
            <a:ext uri="{FF2B5EF4-FFF2-40B4-BE49-F238E27FC236}">
              <a16:creationId xmlns:a16="http://schemas.microsoft.com/office/drawing/2014/main" id="{00000000-0008-0000-0100-0000A1030000}"/>
            </a:ext>
          </a:extLst>
        </xdr:cNvPr>
        <xdr:cNvCxnSpPr/>
      </xdr:nvCxnSpPr>
      <xdr:spPr>
        <a:xfrm>
          <a:off x="19545300" y="172372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39115</xdr:rowOff>
    </xdr:from>
    <xdr:to>
      <xdr:col>98</xdr:col>
      <xdr:colOff>38100</xdr:colOff>
      <xdr:row>100</xdr:row>
      <xdr:rowOff>140715</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18605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89915</xdr:rowOff>
    </xdr:from>
    <xdr:to>
      <xdr:col>102</xdr:col>
      <xdr:colOff>114300</xdr:colOff>
      <xdr:row>100</xdr:row>
      <xdr:rowOff>92202</xdr:rowOff>
    </xdr:to>
    <xdr:cxnSp macro="">
      <xdr:nvCxnSpPr>
        <xdr:cNvPr id="931" name="直線コネクタ 930">
          <a:extLst>
            <a:ext uri="{FF2B5EF4-FFF2-40B4-BE49-F238E27FC236}">
              <a16:creationId xmlns:a16="http://schemas.microsoft.com/office/drawing/2014/main" id="{00000000-0008-0000-0100-0000A3030000}"/>
            </a:ext>
          </a:extLst>
        </xdr:cNvPr>
        <xdr:cNvCxnSpPr/>
      </xdr:nvCxnSpPr>
      <xdr:spPr>
        <a:xfrm>
          <a:off x="18656300" y="17234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2" name="n_1aveValue【公民館】&#10;一人当たり面積">
          <a:extLst>
            <a:ext uri="{FF2B5EF4-FFF2-40B4-BE49-F238E27FC236}">
              <a16:creationId xmlns:a16="http://schemas.microsoft.com/office/drawing/2014/main" id="{00000000-0008-0000-0100-0000A4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933" name="n_2aveValue【公民館】&#10;一人当たり面積">
          <a:extLst>
            <a:ext uri="{FF2B5EF4-FFF2-40B4-BE49-F238E27FC236}">
              <a16:creationId xmlns:a16="http://schemas.microsoft.com/office/drawing/2014/main" id="{00000000-0008-0000-0100-0000A5030000}"/>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34" name="n_3aveValue【公民館】&#10;一人当たり面積">
          <a:extLst>
            <a:ext uri="{FF2B5EF4-FFF2-40B4-BE49-F238E27FC236}">
              <a16:creationId xmlns:a16="http://schemas.microsoft.com/office/drawing/2014/main" id="{00000000-0008-0000-0100-0000A603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935" name="n_4aveValue【公民館】&#10;一人当たり面積">
          <a:extLst>
            <a:ext uri="{FF2B5EF4-FFF2-40B4-BE49-F238E27FC236}">
              <a16:creationId xmlns:a16="http://schemas.microsoft.com/office/drawing/2014/main" id="{00000000-0008-0000-0100-0000A7030000}"/>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54373</xdr:rowOff>
    </xdr:from>
    <xdr:ext cx="469744" cy="259045"/>
    <xdr:sp macro="" textlink="">
      <xdr:nvSpPr>
        <xdr:cNvPr id="936" name="n_1mainValue【公民館】&#10;一人当たり面積">
          <a:extLst>
            <a:ext uri="{FF2B5EF4-FFF2-40B4-BE49-F238E27FC236}">
              <a16:creationId xmlns:a16="http://schemas.microsoft.com/office/drawing/2014/main" id="{00000000-0008-0000-0100-0000A8030000}"/>
            </a:ext>
          </a:extLst>
        </xdr:cNvPr>
        <xdr:cNvSpPr txBox="1"/>
      </xdr:nvSpPr>
      <xdr:spPr>
        <a:xfrm>
          <a:off x="21075727" y="1702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74947</xdr:rowOff>
    </xdr:from>
    <xdr:ext cx="469744" cy="259045"/>
    <xdr:sp macro="" textlink="">
      <xdr:nvSpPr>
        <xdr:cNvPr id="937" name="n_2mainValue【公民館】&#10;一人当たり面積">
          <a:extLst>
            <a:ext uri="{FF2B5EF4-FFF2-40B4-BE49-F238E27FC236}">
              <a16:creationId xmlns:a16="http://schemas.microsoft.com/office/drawing/2014/main" id="{00000000-0008-0000-0100-0000A9030000}"/>
            </a:ext>
          </a:extLst>
        </xdr:cNvPr>
        <xdr:cNvSpPr txBox="1"/>
      </xdr:nvSpPr>
      <xdr:spPr>
        <a:xfrm>
          <a:off x="201994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159529</xdr:rowOff>
    </xdr:from>
    <xdr:ext cx="469744" cy="259045"/>
    <xdr:sp macro="" textlink="">
      <xdr:nvSpPr>
        <xdr:cNvPr id="938" name="n_3mainValue【公民館】&#10;一人当たり面積">
          <a:extLst>
            <a:ext uri="{FF2B5EF4-FFF2-40B4-BE49-F238E27FC236}">
              <a16:creationId xmlns:a16="http://schemas.microsoft.com/office/drawing/2014/main" id="{00000000-0008-0000-0100-0000AA030000}"/>
            </a:ext>
          </a:extLst>
        </xdr:cNvPr>
        <xdr:cNvSpPr txBox="1"/>
      </xdr:nvSpPr>
      <xdr:spPr>
        <a:xfrm>
          <a:off x="19310427" y="169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157242</xdr:rowOff>
    </xdr:from>
    <xdr:ext cx="469744" cy="259045"/>
    <xdr:sp macro="" textlink="">
      <xdr:nvSpPr>
        <xdr:cNvPr id="939" name="n_4mainValue【公民館】&#10;一人当たり面積">
          <a:extLst>
            <a:ext uri="{FF2B5EF4-FFF2-40B4-BE49-F238E27FC236}">
              <a16:creationId xmlns:a16="http://schemas.microsoft.com/office/drawing/2014/main" id="{00000000-0008-0000-0100-0000AB030000}"/>
            </a:ext>
          </a:extLst>
        </xdr:cNvPr>
        <xdr:cNvSpPr txBox="1"/>
      </xdr:nvSpPr>
      <xdr:spPr>
        <a:xfrm>
          <a:off x="184214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1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1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類似団体と比較して、特に有形固定資産減価償却率が高くなっている施設は道路である。当市は類似団体内においても最大級の面積を持ち、管理する道路も広域にわたり総延長は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ｋｍを超え、建設後数十年経過している路線が多いため、全ての道路を更新することは不可能である。道路・橋梁・トンネルについては、長寿命化計画に基づき、通行の安全確保、ライフサイクルコストの縮減及び予算の平準化を行っていく。</a:t>
          </a:r>
        </a:p>
        <a:p>
          <a:r>
            <a:rPr kumimoji="1" lang="ja-JP" altLang="en-US" sz="1300">
              <a:latin typeface="ＭＳ Ｐゴシック" panose="020B0600070205080204" pitchFamily="50" charset="-128"/>
              <a:ea typeface="ＭＳ Ｐゴシック" panose="020B0600070205080204" pitchFamily="50" charset="-128"/>
            </a:rPr>
            <a:t>一人当たり有形固定資産（償却資産）額と一人当たり面積について、多くの施設で類似団体より高くなっているが、これは９市町村による合併で、各地区に同種・同機能の施設が数多くあることが考えられる。公営住宅については、需要状況や人口動向等を勘案し、それに見合った縮減・集約化も検討するため、今後減少する可能性もある。学校施設については、統廃合が進んだことにより休廃校となっている施設も増加しており、除却や地区・民間の利用可能な施設は、転用、貸付け、譲渡や売却等を行い、有効活用を推進していくため、今後は一人当たり面積が減少していく可能性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144616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10704</xdr:rowOff>
    </xdr:from>
    <xdr:to>
      <xdr:col>24</xdr:col>
      <xdr:colOff>114300</xdr:colOff>
      <xdr:row>40</xdr:row>
      <xdr:rowOff>112304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160581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149497</xdr:rowOff>
    </xdr:from>
    <xdr:to>
      <xdr:col>20</xdr:col>
      <xdr:colOff>38100</xdr:colOff>
      <xdr:row>40</xdr:row>
      <xdr:rowOff>79647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28847</xdr:rowOff>
    </xdr:from>
    <xdr:to>
      <xdr:col>24</xdr:col>
      <xdr:colOff>63500</xdr:colOff>
      <xdr:row>40</xdr:row>
      <xdr:rowOff>61504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868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28847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541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141333</xdr:rowOff>
    </xdr:from>
    <xdr:to>
      <xdr:col>10</xdr:col>
      <xdr:colOff>165100</xdr:colOff>
      <xdr:row>40</xdr:row>
      <xdr:rowOff>71483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20683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8541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121738</xdr:rowOff>
    </xdr:from>
    <xdr:to>
      <xdr:col>6</xdr:col>
      <xdr:colOff>38100</xdr:colOff>
      <xdr:row>40</xdr:row>
      <xdr:rowOff>51888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xdr:rowOff>
    </xdr:from>
    <xdr:to>
      <xdr:col>10</xdr:col>
      <xdr:colOff>114300</xdr:colOff>
      <xdr:row>40</xdr:row>
      <xdr:rowOff>20683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59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43015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148290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491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168275</xdr:rowOff>
    </xdr:from>
    <xdr:to>
      <xdr:col>55</xdr:col>
      <xdr:colOff>50800</xdr:colOff>
      <xdr:row>41</xdr:row>
      <xdr:rowOff>98425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146702</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11113</xdr:rowOff>
    </xdr:from>
    <xdr:to>
      <xdr:col>50</xdr:col>
      <xdr:colOff>165100</xdr:colOff>
      <xdr:row>41</xdr:row>
      <xdr:rowOff>112713</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704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47625</xdr:rowOff>
    </xdr:from>
    <xdr:to>
      <xdr:col>55</xdr:col>
      <xdr:colOff>0</xdr:colOff>
      <xdr:row>41</xdr:row>
      <xdr:rowOff>61913</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70770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11113</xdr:rowOff>
    </xdr:from>
    <xdr:to>
      <xdr:col>46</xdr:col>
      <xdr:colOff>38100</xdr:colOff>
      <xdr:row>41</xdr:row>
      <xdr:rowOff>112713</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704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61913</xdr:rowOff>
    </xdr:from>
    <xdr:to>
      <xdr:col>50</xdr:col>
      <xdr:colOff>114300</xdr:colOff>
      <xdr:row>41</xdr:row>
      <xdr:rowOff>61913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8750300" y="7091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41</xdr:row>
      <xdr:rowOff>61913</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861300" y="69913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96838</xdr:rowOff>
    </xdr:from>
    <xdr:to>
      <xdr:col>36</xdr:col>
      <xdr:colOff>165100</xdr:colOff>
      <xdr:row>41</xdr:row>
      <xdr:rowOff>26988</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9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147638</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6991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103840</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71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103840</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71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3827</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18115</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70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102870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052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68580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104908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156845</xdr:rowOff>
    </xdr:from>
    <xdr:to>
      <xdr:col>10</xdr:col>
      <xdr:colOff>165100</xdr:colOff>
      <xdr:row>62</xdr:row>
      <xdr:rowOff>86995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62</xdr:row>
      <xdr:rowOff>36195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2019300" y="1049083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133985</xdr:rowOff>
    </xdr:from>
    <xdr:to>
      <xdr:col>6</xdr:col>
      <xdr:colOff>38100</xdr:colOff>
      <xdr:row>61</xdr:row>
      <xdr:rowOff>64135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62</xdr:row>
      <xdr:rowOff>36195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047178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78122</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55262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111760</xdr:rowOff>
    </xdr:from>
    <xdr:to>
      <xdr:col>55</xdr:col>
      <xdr:colOff>50800</xdr:colOff>
      <xdr:row>61</xdr:row>
      <xdr:rowOff>41910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134637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120650</xdr:rowOff>
    </xdr:from>
    <xdr:to>
      <xdr:col>50</xdr:col>
      <xdr:colOff>165100</xdr:colOff>
      <xdr:row>61</xdr:row>
      <xdr:rowOff>50800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162560</xdr:rowOff>
    </xdr:from>
    <xdr:to>
      <xdr:col>55</xdr:col>
      <xdr:colOff>0</xdr:colOff>
      <xdr:row>61</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44956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129540</xdr:rowOff>
    </xdr:from>
    <xdr:to>
      <xdr:col>46</xdr:col>
      <xdr:colOff>38100</xdr:colOff>
      <xdr:row>61</xdr:row>
      <xdr:rowOff>59690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0</xdr:rowOff>
    </xdr:from>
    <xdr:to>
      <xdr:col>50</xdr:col>
      <xdr:colOff>114300</xdr:colOff>
      <xdr:row>61</xdr:row>
      <xdr:rowOff>8890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4584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69850</xdr:rowOff>
    </xdr:from>
    <xdr:to>
      <xdr:col>41</xdr:col>
      <xdr:colOff>101600</xdr:colOff>
      <xdr:row>61</xdr:row>
      <xdr:rowOff>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120650</xdr:rowOff>
    </xdr:from>
    <xdr:to>
      <xdr:col>45</xdr:col>
      <xdr:colOff>177800</xdr:colOff>
      <xdr:row>61</xdr:row>
      <xdr:rowOff>8890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861300" y="1040765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124460</xdr:rowOff>
    </xdr:from>
    <xdr:to>
      <xdr:col>36</xdr:col>
      <xdr:colOff>165100</xdr:colOff>
      <xdr:row>62</xdr:row>
      <xdr:rowOff>54610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120650</xdr:rowOff>
    </xdr:from>
    <xdr:to>
      <xdr:col>41</xdr:col>
      <xdr:colOff>50800</xdr:colOff>
      <xdr:row>62</xdr:row>
      <xdr:rowOff>3810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407650"/>
          <a:ext cx="8890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67327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76217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16527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71137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57529</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85452</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1100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144055</xdr:rowOff>
    </xdr:from>
    <xdr:to>
      <xdr:col>15</xdr:col>
      <xdr:colOff>101600</xdr:colOff>
      <xdr:row>82</xdr:row>
      <xdr:rowOff>74205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23405</xdr:rowOff>
    </xdr:from>
    <xdr:to>
      <xdr:col>19</xdr:col>
      <xdr:colOff>177800</xdr:colOff>
      <xdr:row>82</xdr:row>
      <xdr:rowOff>51163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0823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37919</xdr:rowOff>
    </xdr:from>
    <xdr:to>
      <xdr:col>10</xdr:col>
      <xdr:colOff>165100</xdr:colOff>
      <xdr:row>82</xdr:row>
      <xdr:rowOff>139519</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23405</xdr:rowOff>
    </xdr:from>
    <xdr:to>
      <xdr:col>15</xdr:col>
      <xdr:colOff>50800</xdr:colOff>
      <xdr:row>82</xdr:row>
      <xdr:rowOff>88719</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2019300" y="14082305"/>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5262</xdr:rowOff>
    </xdr:from>
    <xdr:to>
      <xdr:col>6</xdr:col>
      <xdr:colOff>38100</xdr:colOff>
      <xdr:row>82</xdr:row>
      <xdr:rowOff>106862</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56062</xdr:rowOff>
    </xdr:from>
    <xdr:to>
      <xdr:col>10</xdr:col>
      <xdr:colOff>114300</xdr:colOff>
      <xdr:row>82</xdr:row>
      <xdr:rowOff>88719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11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118490</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97989</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64770</xdr:rowOff>
    </xdr:from>
    <xdr:to>
      <xdr:col>54</xdr:col>
      <xdr:colOff>189865</xdr:colOff>
      <xdr:row>86</xdr:row>
      <xdr:rowOff>102870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412367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11447</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64770</xdr:rowOff>
    </xdr:from>
    <xdr:to>
      <xdr:col>55</xdr:col>
      <xdr:colOff>88900</xdr:colOff>
      <xdr:row>82</xdr:row>
      <xdr:rowOff>64770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412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7638</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58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29211</xdr:rowOff>
    </xdr:from>
    <xdr:to>
      <xdr:col>55</xdr:col>
      <xdr:colOff>50800</xdr:colOff>
      <xdr:row>85</xdr:row>
      <xdr:rowOff>130811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31114</xdr:rowOff>
    </xdr:from>
    <xdr:to>
      <xdr:col>50</xdr:col>
      <xdr:colOff>165100</xdr:colOff>
      <xdr:row>85</xdr:row>
      <xdr:rowOff>132714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6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12064</xdr:rowOff>
    </xdr:from>
    <xdr:to>
      <xdr:col>41</xdr:col>
      <xdr:colOff>101600</xdr:colOff>
      <xdr:row>85</xdr:row>
      <xdr:rowOff>113664</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58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12064</xdr:rowOff>
    </xdr:from>
    <xdr:to>
      <xdr:col>36</xdr:col>
      <xdr:colOff>165100</xdr:colOff>
      <xdr:row>85</xdr:row>
      <xdr:rowOff>113664</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58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25400</xdr:rowOff>
    </xdr:from>
    <xdr:to>
      <xdr:col>55</xdr:col>
      <xdr:colOff>50800</xdr:colOff>
      <xdr:row>83</xdr:row>
      <xdr:rowOff>127000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48277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36830</xdr:rowOff>
    </xdr:from>
    <xdr:to>
      <xdr:col>50</xdr:col>
      <xdr:colOff>165100</xdr:colOff>
      <xdr:row>83</xdr:row>
      <xdr:rowOff>138430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76200</xdr:rowOff>
    </xdr:from>
    <xdr:to>
      <xdr:col>55</xdr:col>
      <xdr:colOff>0</xdr:colOff>
      <xdr:row>83</xdr:row>
      <xdr:rowOff>87630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306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46355</xdr:rowOff>
    </xdr:from>
    <xdr:to>
      <xdr:col>46</xdr:col>
      <xdr:colOff>38100</xdr:colOff>
      <xdr:row>83</xdr:row>
      <xdr:rowOff>147955</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87630</xdr:rowOff>
    </xdr:from>
    <xdr:to>
      <xdr:col>50</xdr:col>
      <xdr:colOff>114300</xdr:colOff>
      <xdr:row>83</xdr:row>
      <xdr:rowOff>97155</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3179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19686</xdr:rowOff>
    </xdr:from>
    <xdr:to>
      <xdr:col>41</xdr:col>
      <xdr:colOff>101600</xdr:colOff>
      <xdr:row>82</xdr:row>
      <xdr:rowOff>121286</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70486</xdr:rowOff>
    </xdr:from>
    <xdr:to>
      <xdr:col>45</xdr:col>
      <xdr:colOff>177800</xdr:colOff>
      <xdr:row>83</xdr:row>
      <xdr:rowOff>97155</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4129386"/>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133986</xdr:rowOff>
    </xdr:from>
    <xdr:to>
      <xdr:col>36</xdr:col>
      <xdr:colOff>165100</xdr:colOff>
      <xdr:row>79</xdr:row>
      <xdr:rowOff>64136</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13336</xdr:rowOff>
    </xdr:from>
    <xdr:to>
      <xdr:col>41</xdr:col>
      <xdr:colOff>50800</xdr:colOff>
      <xdr:row>82</xdr:row>
      <xdr:rowOff>70486</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972300" y="13557886"/>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123841</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104791</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104791</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154957</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164482</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137813</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38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80663</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32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151130</xdr:rowOff>
    </xdr:from>
    <xdr:to>
      <xdr:col>24</xdr:col>
      <xdr:colOff>114300</xdr:colOff>
      <xdr:row>101</xdr:row>
      <xdr:rowOff>81280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66057</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721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159294</xdr:rowOff>
    </xdr:from>
    <xdr:to>
      <xdr:col>20</xdr:col>
      <xdr:colOff>38100</xdr:colOff>
      <xdr:row>106</xdr:row>
      <xdr:rowOff>89444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30480</xdr:rowOff>
    </xdr:from>
    <xdr:to>
      <xdr:col>24</xdr:col>
      <xdr:colOff>63500</xdr:colOff>
      <xdr:row>106</xdr:row>
      <xdr:rowOff>38644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3797300" y="17346930"/>
          <a:ext cx="838200" cy="86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4173</xdr:rowOff>
    </xdr:from>
    <xdr:to>
      <xdr:col>15</xdr:col>
      <xdr:colOff>101600</xdr:colOff>
      <xdr:row>106</xdr:row>
      <xdr:rowOff>105773</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38644</xdr:rowOff>
    </xdr:from>
    <xdr:to>
      <xdr:col>19</xdr:col>
      <xdr:colOff>177800</xdr:colOff>
      <xdr:row>106</xdr:row>
      <xdr:rowOff>54973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908300" y="1821234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90714</xdr:rowOff>
    </xdr:from>
    <xdr:to>
      <xdr:col>10</xdr:col>
      <xdr:colOff>165100</xdr:colOff>
      <xdr:row>103</xdr:row>
      <xdr:rowOff>20864</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141514</xdr:rowOff>
    </xdr:from>
    <xdr:to>
      <xdr:col>15</xdr:col>
      <xdr:colOff>50800</xdr:colOff>
      <xdr:row>106</xdr:row>
      <xdr:rowOff>54973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19300" y="17629414"/>
          <a:ext cx="889000" cy="59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123371</xdr:rowOff>
    </xdr:from>
    <xdr:to>
      <xdr:col>6</xdr:col>
      <xdr:colOff>38100</xdr:colOff>
      <xdr:row>106</xdr:row>
      <xdr:rowOff>53521</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141514</xdr:rowOff>
    </xdr:from>
    <xdr:to>
      <xdr:col>10</xdr:col>
      <xdr:colOff>114300</xdr:colOff>
      <xdr:row>106</xdr:row>
      <xdr:rowOff>2721</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130300" y="17629414"/>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80571</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82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96900</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705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37391</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816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44648</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2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2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2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200-0000D5010000}"/>
            </a:ext>
          </a:extLst>
        </xdr:cNvPr>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137413</xdr:rowOff>
    </xdr:from>
    <xdr:to>
      <xdr:col>55</xdr:col>
      <xdr:colOff>50800</xdr:colOff>
      <xdr:row>102</xdr:row>
      <xdr:rowOff>67563</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0426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52340</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200-0000E1010000}"/>
            </a:ext>
          </a:extLst>
        </xdr:cNvPr>
        <xdr:cNvSpPr txBox="1"/>
      </xdr:nvSpPr>
      <xdr:spPr>
        <a:xfrm>
          <a:off x="10515600" y="17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57404</xdr:rowOff>
    </xdr:from>
    <xdr:to>
      <xdr:col>50</xdr:col>
      <xdr:colOff>165100</xdr:colOff>
      <xdr:row>104</xdr:row>
      <xdr:rowOff>159004</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588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16763</xdr:rowOff>
    </xdr:from>
    <xdr:to>
      <xdr:col>55</xdr:col>
      <xdr:colOff>0</xdr:colOff>
      <xdr:row>104</xdr:row>
      <xdr:rowOff>108204</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9639300" y="17504663"/>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108204</xdr:rowOff>
    </xdr:from>
    <xdr:to>
      <xdr:col>50</xdr:col>
      <xdr:colOff>114300</xdr:colOff>
      <xdr:row>104</xdr:row>
      <xdr:rowOff>121920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750300" y="179390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81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107</xdr:row>
      <xdr:rowOff>55626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861300" y="17952720"/>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89408</xdr:rowOff>
    </xdr:from>
    <xdr:to>
      <xdr:col>36</xdr:col>
      <xdr:colOff>165100</xdr:colOff>
      <xdr:row>105</xdr:row>
      <xdr:rowOff>19558</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921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140208</xdr:rowOff>
    </xdr:from>
    <xdr:to>
      <xdr:col>41</xdr:col>
      <xdr:colOff>50800</xdr:colOff>
      <xdr:row>107</xdr:row>
      <xdr:rowOff>55626</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6972300" y="1797100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a:extLst>
            <a:ext uri="{FF2B5EF4-FFF2-40B4-BE49-F238E27FC236}">
              <a16:creationId xmlns:a16="http://schemas.microsoft.com/office/drawing/2014/main" id="{00000000-0008-0000-0200-0000EA010000}"/>
            </a:ext>
          </a:extLst>
        </xdr:cNvPr>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91" name="n_2aveValue【市民会館】&#10;一人当たり面積">
          <a:extLst>
            <a:ext uri="{FF2B5EF4-FFF2-40B4-BE49-F238E27FC236}">
              <a16:creationId xmlns:a16="http://schemas.microsoft.com/office/drawing/2014/main" id="{00000000-0008-0000-0200-0000EB010000}"/>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00000000-0008-0000-0200-0000EC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97553</xdr:rowOff>
    </xdr:from>
    <xdr:ext cx="469744" cy="259045"/>
    <xdr:sp macro="" textlink="">
      <xdr:nvSpPr>
        <xdr:cNvPr id="493" name="n_4aveValue【市民会館】&#10;一人当たり面積">
          <a:extLst>
            <a:ext uri="{FF2B5EF4-FFF2-40B4-BE49-F238E27FC236}">
              <a16:creationId xmlns:a16="http://schemas.microsoft.com/office/drawing/2014/main" id="{00000000-0008-0000-0200-0000ED010000}"/>
            </a:ext>
          </a:extLst>
        </xdr:cNvPr>
        <xdr:cNvSpPr txBox="1"/>
      </xdr:nvSpPr>
      <xdr:spPr>
        <a:xfrm>
          <a:off x="6737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4081</xdr:rowOff>
    </xdr:from>
    <xdr:ext cx="469744" cy="259045"/>
    <xdr:sp macro="" textlink="">
      <xdr:nvSpPr>
        <xdr:cNvPr id="494" name="n_1mainValue【市民会館】&#10;一人当たり面積">
          <a:extLst>
            <a:ext uri="{FF2B5EF4-FFF2-40B4-BE49-F238E27FC236}">
              <a16:creationId xmlns:a16="http://schemas.microsoft.com/office/drawing/2014/main" id="{00000000-0008-0000-0200-0000EE010000}"/>
            </a:ext>
          </a:extLst>
        </xdr:cNvPr>
        <xdr:cNvSpPr txBox="1"/>
      </xdr:nvSpPr>
      <xdr:spPr>
        <a:xfrm>
          <a:off x="9391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95" name="n_2mainValue【市民会館】&#10;一人当たり面積">
          <a:extLst>
            <a:ext uri="{FF2B5EF4-FFF2-40B4-BE49-F238E27FC236}">
              <a16:creationId xmlns:a16="http://schemas.microsoft.com/office/drawing/2014/main" id="{00000000-0008-0000-0200-0000EF010000}"/>
            </a:ext>
          </a:extLst>
        </xdr:cNvPr>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496" name="n_3mainValue【市民会館】&#10;一人当たり面積">
          <a:extLst>
            <a:ext uri="{FF2B5EF4-FFF2-40B4-BE49-F238E27FC236}">
              <a16:creationId xmlns:a16="http://schemas.microsoft.com/office/drawing/2014/main" id="{00000000-0008-0000-0200-0000F0010000}"/>
            </a:ext>
          </a:extLst>
        </xdr:cNvPr>
        <xdr:cNvSpPr txBox="1"/>
      </xdr:nvSpPr>
      <xdr:spPr>
        <a:xfrm>
          <a:off x="7626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36085</xdr:rowOff>
    </xdr:from>
    <xdr:ext cx="469744" cy="259045"/>
    <xdr:sp macro="" textlink="">
      <xdr:nvSpPr>
        <xdr:cNvPr id="497" name="n_4mainValue【市民会館】&#10;一人当たり面積">
          <a:extLst>
            <a:ext uri="{FF2B5EF4-FFF2-40B4-BE49-F238E27FC236}">
              <a16:creationId xmlns:a16="http://schemas.microsoft.com/office/drawing/2014/main" id="{00000000-0008-0000-0200-0000F1010000}"/>
            </a:ext>
          </a:extLst>
        </xdr:cNvPr>
        <xdr:cNvSpPr txBox="1"/>
      </xdr:nvSpPr>
      <xdr:spPr>
        <a:xfrm>
          <a:off x="6737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165826</xdr:rowOff>
    </xdr:from>
    <xdr:to>
      <xdr:col>81</xdr:col>
      <xdr:colOff>101600</xdr:colOff>
      <xdr:row>38</xdr:row>
      <xdr:rowOff>95976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45176</xdr:rowOff>
    </xdr:from>
    <xdr:to>
      <xdr:col>85</xdr:col>
      <xdr:colOff>127000</xdr:colOff>
      <xdr:row>38</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65602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45176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5227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85816</xdr:rowOff>
    </xdr:from>
    <xdr:to>
      <xdr:col>72</xdr:col>
      <xdr:colOff>38100</xdr:colOff>
      <xdr:row>38</xdr:row>
      <xdr:rowOff>15966</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38</xdr:row>
      <xdr:rowOff>7620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48026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56424</xdr:rowOff>
    </xdr:from>
    <xdr:to>
      <xdr:col>67</xdr:col>
      <xdr:colOff>101600</xdr:colOff>
      <xdr:row>37</xdr:row>
      <xdr:rowOff>158024</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107224</xdr:rowOff>
    </xdr:from>
    <xdr:to>
      <xdr:col>71</xdr:col>
      <xdr:colOff>177800</xdr:colOff>
      <xdr:row>37</xdr:row>
      <xdr:rowOff>136616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645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112503</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3101</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34764</xdr:rowOff>
    </xdr:from>
    <xdr:to>
      <xdr:col>116</xdr:col>
      <xdr:colOff>114300</xdr:colOff>
      <xdr:row>39</xdr:row>
      <xdr:rowOff>136364</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7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13191</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69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29030</xdr:rowOff>
    </xdr:from>
    <xdr:to>
      <xdr:col>112</xdr:col>
      <xdr:colOff>38100</xdr:colOff>
      <xdr:row>39</xdr:row>
      <xdr:rowOff>130630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79830</xdr:rowOff>
    </xdr:from>
    <xdr:to>
      <xdr:col>116</xdr:col>
      <xdr:colOff>63500</xdr:colOff>
      <xdr:row>39</xdr:row>
      <xdr:rowOff>85564</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1323300" y="6766380"/>
          <a:ext cx="8382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37932</xdr:rowOff>
    </xdr:from>
    <xdr:to>
      <xdr:col>107</xdr:col>
      <xdr:colOff>101600</xdr:colOff>
      <xdr:row>39</xdr:row>
      <xdr:rowOff>139532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79830</xdr:rowOff>
    </xdr:from>
    <xdr:to>
      <xdr:col>111</xdr:col>
      <xdr:colOff>177800</xdr:colOff>
      <xdr:row>39</xdr:row>
      <xdr:rowOff>88732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766380"/>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42705</xdr:rowOff>
    </xdr:from>
    <xdr:to>
      <xdr:col>102</xdr:col>
      <xdr:colOff>165100</xdr:colOff>
      <xdr:row>39</xdr:row>
      <xdr:rowOff>144305</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7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88732</xdr:rowOff>
    </xdr:from>
    <xdr:to>
      <xdr:col>107</xdr:col>
      <xdr:colOff>50800</xdr:colOff>
      <xdr:row>39</xdr:row>
      <xdr:rowOff>93505</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775282"/>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55164</xdr:rowOff>
    </xdr:from>
    <xdr:to>
      <xdr:col>98</xdr:col>
      <xdr:colOff>38100</xdr:colOff>
      <xdr:row>39</xdr:row>
      <xdr:rowOff>156764</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7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93505</xdr:rowOff>
    </xdr:from>
    <xdr:to>
      <xdr:col>102</xdr:col>
      <xdr:colOff>114300</xdr:colOff>
      <xdr:row>39</xdr:row>
      <xdr:rowOff>105964</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78005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121757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80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130659</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81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160832</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5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1841</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51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107242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8165</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2608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56969</xdr:rowOff>
    </xdr:from>
    <xdr:to>
      <xdr:col>72</xdr:col>
      <xdr:colOff>38100</xdr:colOff>
      <xdr:row>59</xdr:row>
      <xdr:rowOff>158569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107769</xdr:rowOff>
    </xdr:from>
    <xdr:to>
      <xdr:col>76</xdr:col>
      <xdr:colOff>114300</xdr:colOff>
      <xdr:row>59</xdr:row>
      <xdr:rowOff>109401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2233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19413</xdr:rowOff>
    </xdr:from>
    <xdr:to>
      <xdr:col>67</xdr:col>
      <xdr:colOff>101600</xdr:colOff>
      <xdr:row>59</xdr:row>
      <xdr:rowOff>121013</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70213</xdr:rowOff>
    </xdr:from>
    <xdr:to>
      <xdr:col>71</xdr:col>
      <xdr:colOff>177800</xdr:colOff>
      <xdr:row>59</xdr:row>
      <xdr:rowOff>107769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18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15801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149696</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137540</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10160</xdr:rowOff>
    </xdr:from>
    <xdr:to>
      <xdr:col>116</xdr:col>
      <xdr:colOff>114300</xdr:colOff>
      <xdr:row>58</xdr:row>
      <xdr:rowOff>111760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33037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60960</xdr:rowOff>
    </xdr:from>
    <xdr:to>
      <xdr:col>116</xdr:col>
      <xdr:colOff>63500</xdr:colOff>
      <xdr:row>58</xdr:row>
      <xdr:rowOff>76200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0005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40640</xdr:rowOff>
    </xdr:from>
    <xdr:to>
      <xdr:col>107</xdr:col>
      <xdr:colOff>101600</xdr:colOff>
      <xdr:row>58</xdr:row>
      <xdr:rowOff>142240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76200</xdr:rowOff>
    </xdr:from>
    <xdr:to>
      <xdr:col>111</xdr:col>
      <xdr:colOff>177800</xdr:colOff>
      <xdr:row>58</xdr:row>
      <xdr:rowOff>91440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10020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109220</xdr:rowOff>
    </xdr:from>
    <xdr:to>
      <xdr:col>102</xdr:col>
      <xdr:colOff>165100</xdr:colOff>
      <xdr:row>57</xdr:row>
      <xdr:rowOff>39370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160020</xdr:rowOff>
    </xdr:from>
    <xdr:to>
      <xdr:col>107</xdr:col>
      <xdr:colOff>50800</xdr:colOff>
      <xdr:row>58</xdr:row>
      <xdr:rowOff>91440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9545300" y="9761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132080</xdr:rowOff>
    </xdr:from>
    <xdr:to>
      <xdr:col>98</xdr:col>
      <xdr:colOff>38100</xdr:colOff>
      <xdr:row>57</xdr:row>
      <xdr:rowOff>62230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160020</xdr:rowOff>
    </xdr:from>
    <xdr:to>
      <xdr:col>102</xdr:col>
      <xdr:colOff>114300</xdr:colOff>
      <xdr:row>57</xdr:row>
      <xdr:rowOff>11430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976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49547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143527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158767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55897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78757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2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2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2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200-0000F6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59145</xdr:rowOff>
    </xdr:from>
    <xdr:to>
      <xdr:col>85</xdr:col>
      <xdr:colOff>177800</xdr:colOff>
      <xdr:row>83</xdr:row>
      <xdr:rowOff>160745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6268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37572</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200-000002030000}"/>
            </a:ext>
          </a:extLst>
        </xdr:cNvPr>
        <xdr:cNvSpPr txBox="1"/>
      </xdr:nvSpPr>
      <xdr:spPr>
        <a:xfrm>
          <a:off x="16357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109945</xdr:rowOff>
    </xdr:from>
    <xdr:to>
      <xdr:col>85</xdr:col>
      <xdr:colOff>127000</xdr:colOff>
      <xdr:row>83</xdr:row>
      <xdr:rowOff>126274</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5481300" y="1434029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126274</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4592300" y="143304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78739</xdr:rowOff>
    </xdr:from>
    <xdr:to>
      <xdr:col>72</xdr:col>
      <xdr:colOff>38100</xdr:colOff>
      <xdr:row>84</xdr:row>
      <xdr:rowOff>8889</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65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100149</xdr:rowOff>
    </xdr:from>
    <xdr:to>
      <xdr:col>76</xdr:col>
      <xdr:colOff>114300</xdr:colOff>
      <xdr:row>83</xdr:row>
      <xdr:rowOff>129539</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13703300" y="143304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42818</xdr:rowOff>
    </xdr:from>
    <xdr:to>
      <xdr:col>67</xdr:col>
      <xdr:colOff>101600</xdr:colOff>
      <xdr:row>80</xdr:row>
      <xdr:rowOff>144418</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763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93618</xdr:rowOff>
    </xdr:from>
    <xdr:to>
      <xdr:col>71</xdr:col>
      <xdr:colOff>177800</xdr:colOff>
      <xdr:row>83</xdr:row>
      <xdr:rowOff>129539</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814300" y="13809618"/>
          <a:ext cx="889000" cy="5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168201</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200-00000F030000}"/>
            </a:ext>
          </a:extLst>
        </xdr:cNvPr>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200-000010030000}"/>
            </a:ext>
          </a:extLst>
        </xdr:cNvPr>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200-000011030000}"/>
            </a:ext>
          </a:extLst>
        </xdr:cNvPr>
        <xdr:cNvSpPr txBox="1"/>
      </xdr:nvSpPr>
      <xdr:spPr>
        <a:xfrm>
          <a:off x="13500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160945</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200-000012030000}"/>
            </a:ext>
          </a:extLst>
        </xdr:cNvPr>
        <xdr:cNvSpPr txBox="1"/>
      </xdr:nvSpPr>
      <xdr:spPr>
        <a:xfrm>
          <a:off x="12611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0000000-0008-0000-02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00000000-0008-0000-0200-000029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00000000-0008-0000-0200-00002B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a:extLst>
            <a:ext uri="{FF2B5EF4-FFF2-40B4-BE49-F238E27FC236}">
              <a16:creationId xmlns:a16="http://schemas.microsoft.com/office/drawing/2014/main" id="{00000000-0008-0000-0200-00002D03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163322</xdr:rowOff>
    </xdr:from>
    <xdr:to>
      <xdr:col>116</xdr:col>
      <xdr:colOff>114300</xdr:colOff>
      <xdr:row>82</xdr:row>
      <xdr:rowOff>93472</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2110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14749</xdr:rowOff>
    </xdr:from>
    <xdr:ext cx="469744" cy="259045"/>
    <xdr:sp macro="" textlink="">
      <xdr:nvSpPr>
        <xdr:cNvPr id="825" name="【消防施設】&#10;一人当たり面積該当値テキスト">
          <a:extLst>
            <a:ext uri="{FF2B5EF4-FFF2-40B4-BE49-F238E27FC236}">
              <a16:creationId xmlns:a16="http://schemas.microsoft.com/office/drawing/2014/main" id="{00000000-0008-0000-0200-000039030000}"/>
            </a:ext>
          </a:extLst>
        </xdr:cNvPr>
        <xdr:cNvSpPr txBox="1"/>
      </xdr:nvSpPr>
      <xdr:spPr>
        <a:xfrm>
          <a:off x="22199600"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42672</xdr:rowOff>
    </xdr:from>
    <xdr:to>
      <xdr:col>116</xdr:col>
      <xdr:colOff>63500</xdr:colOff>
      <xdr:row>82</xdr:row>
      <xdr:rowOff>56387</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1323300" y="141015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xdr:rowOff>
    </xdr:from>
    <xdr:to>
      <xdr:col>107</xdr:col>
      <xdr:colOff>101600</xdr:colOff>
      <xdr:row>82</xdr:row>
      <xdr:rowOff>116332</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0383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65532</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0434300" y="141152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42163</xdr:rowOff>
    </xdr:from>
    <xdr:to>
      <xdr:col>102</xdr:col>
      <xdr:colOff>165100</xdr:colOff>
      <xdr:row>82</xdr:row>
      <xdr:rowOff>143763</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9494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65532</xdr:rowOff>
    </xdr:from>
    <xdr:to>
      <xdr:col>107</xdr:col>
      <xdr:colOff>50800</xdr:colOff>
      <xdr:row>82</xdr:row>
      <xdr:rowOff>92963</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9545300" y="141244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140463</xdr:rowOff>
    </xdr:from>
    <xdr:to>
      <xdr:col>98</xdr:col>
      <xdr:colOff>38100</xdr:colOff>
      <xdr:row>82</xdr:row>
      <xdr:rowOff>70613</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8605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19813</xdr:rowOff>
    </xdr:from>
    <xdr:to>
      <xdr:col>102</xdr:col>
      <xdr:colOff>114300</xdr:colOff>
      <xdr:row>82</xdr:row>
      <xdr:rowOff>92963</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8656300" y="140787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a:extLst>
            <a:ext uri="{FF2B5EF4-FFF2-40B4-BE49-F238E27FC236}">
              <a16:creationId xmlns:a16="http://schemas.microsoft.com/office/drawing/2014/main" id="{00000000-0008-0000-0200-000042030000}"/>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a:extLst>
            <a:ext uri="{FF2B5EF4-FFF2-40B4-BE49-F238E27FC236}">
              <a16:creationId xmlns:a16="http://schemas.microsoft.com/office/drawing/2014/main" id="{00000000-0008-0000-0200-000043030000}"/>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a:extLst>
            <a:ext uri="{FF2B5EF4-FFF2-40B4-BE49-F238E27FC236}">
              <a16:creationId xmlns:a16="http://schemas.microsoft.com/office/drawing/2014/main" id="{00000000-0008-0000-0200-000044030000}"/>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a:extLst>
            <a:ext uri="{FF2B5EF4-FFF2-40B4-BE49-F238E27FC236}">
              <a16:creationId xmlns:a16="http://schemas.microsoft.com/office/drawing/2014/main" id="{00000000-0008-0000-0200-000045030000}"/>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123714</xdr:rowOff>
    </xdr:from>
    <xdr:ext cx="469744" cy="259045"/>
    <xdr:sp macro="" textlink="">
      <xdr:nvSpPr>
        <xdr:cNvPr id="838" name="n_1mainValue【消防施設】&#10;一人当たり面積">
          <a:extLst>
            <a:ext uri="{FF2B5EF4-FFF2-40B4-BE49-F238E27FC236}">
              <a16:creationId xmlns:a16="http://schemas.microsoft.com/office/drawing/2014/main" id="{00000000-0008-0000-0200-000046030000}"/>
            </a:ext>
          </a:extLst>
        </xdr:cNvPr>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132859</xdr:rowOff>
    </xdr:from>
    <xdr:ext cx="469744" cy="259045"/>
    <xdr:sp macro="" textlink="">
      <xdr:nvSpPr>
        <xdr:cNvPr id="839" name="n_2mainValue【消防施設】&#10;一人当たり面積">
          <a:extLst>
            <a:ext uri="{FF2B5EF4-FFF2-40B4-BE49-F238E27FC236}">
              <a16:creationId xmlns:a16="http://schemas.microsoft.com/office/drawing/2014/main" id="{00000000-0008-0000-0200-000047030000}"/>
            </a:ext>
          </a:extLst>
        </xdr:cNvPr>
        <xdr:cNvSpPr txBox="1"/>
      </xdr:nvSpPr>
      <xdr:spPr>
        <a:xfrm>
          <a:off x="20199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160290</xdr:rowOff>
    </xdr:from>
    <xdr:ext cx="469744" cy="259045"/>
    <xdr:sp macro="" textlink="">
      <xdr:nvSpPr>
        <xdr:cNvPr id="840" name="n_3mainValue【消防施設】&#10;一人当たり面積">
          <a:extLst>
            <a:ext uri="{FF2B5EF4-FFF2-40B4-BE49-F238E27FC236}">
              <a16:creationId xmlns:a16="http://schemas.microsoft.com/office/drawing/2014/main" id="{00000000-0008-0000-0200-000048030000}"/>
            </a:ext>
          </a:extLst>
        </xdr:cNvPr>
        <xdr:cNvSpPr txBox="1"/>
      </xdr:nvSpPr>
      <xdr:spPr>
        <a:xfrm>
          <a:off x="19310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87140</xdr:rowOff>
    </xdr:from>
    <xdr:ext cx="469744" cy="259045"/>
    <xdr:sp macro="" textlink="">
      <xdr:nvSpPr>
        <xdr:cNvPr id="841" name="n_4mainValue【消防施設】&#10;一人当たり面積">
          <a:extLst>
            <a:ext uri="{FF2B5EF4-FFF2-40B4-BE49-F238E27FC236}">
              <a16:creationId xmlns:a16="http://schemas.microsoft.com/office/drawing/2014/main" id="{00000000-0008-0000-0200-000049030000}"/>
            </a:ext>
          </a:extLst>
        </xdr:cNvPr>
        <xdr:cNvSpPr txBox="1"/>
      </xdr:nvSpPr>
      <xdr:spPr>
        <a:xfrm>
          <a:off x="18421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2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200-000064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0000000-0008-0000-0200-000066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200-000068030000}"/>
            </a:ext>
          </a:extLst>
        </xdr:cNvPr>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6268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107059</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200-000074030000}"/>
            </a:ext>
          </a:extLst>
        </xdr:cNvPr>
        <xdr:cNvSpPr txBox="1"/>
      </xdr:nvSpPr>
      <xdr:spPr>
        <a:xfrm>
          <a:off x="16357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134982</xdr:rowOff>
    </xdr:from>
    <xdr:to>
      <xdr:col>85</xdr:col>
      <xdr:colOff>127000</xdr:colOff>
      <xdr:row>103</xdr:row>
      <xdr:rowOff>144780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15481300" y="1779433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144780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4592300" y="17769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3652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110489</xdr:rowOff>
    </xdr:from>
    <xdr:to>
      <xdr:col>76</xdr:col>
      <xdr:colOff>114300</xdr:colOff>
      <xdr:row>103</xdr:row>
      <xdr:rowOff>134982</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flipV="1">
          <a:off x="13703300" y="177698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53158</xdr:rowOff>
    </xdr:from>
    <xdr:to>
      <xdr:col>67</xdr:col>
      <xdr:colOff>101600</xdr:colOff>
      <xdr:row>103</xdr:row>
      <xdr:rowOff>154758</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2763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103958</xdr:rowOff>
    </xdr:from>
    <xdr:to>
      <xdr:col>71</xdr:col>
      <xdr:colOff>177800</xdr:colOff>
      <xdr:row>103</xdr:row>
      <xdr:rowOff>134982</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2814300" y="177633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200-00007D030000}"/>
            </a:ext>
          </a:extLst>
        </xdr:cNvPr>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200-00007E030000}"/>
            </a:ext>
          </a:extLst>
        </xdr:cNvPr>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200-00007F030000}"/>
            </a:ext>
          </a:extLst>
        </xdr:cNvPr>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40657</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200-000081030000}"/>
            </a:ext>
          </a:extLst>
        </xdr:cNvPr>
        <xdr:cNvSpPr txBox="1"/>
      </xdr:nvSpPr>
      <xdr:spPr>
        <a:xfrm>
          <a:off x="15266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6366</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200-000082030000}"/>
            </a:ext>
          </a:extLst>
        </xdr:cNvPr>
        <xdr:cNvSpPr txBox="1"/>
      </xdr:nvSpPr>
      <xdr:spPr>
        <a:xfrm>
          <a:off x="14389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30859</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200-000083030000}"/>
            </a:ext>
          </a:extLst>
        </xdr:cNvPr>
        <xdr:cNvSpPr txBox="1"/>
      </xdr:nvSpPr>
      <xdr:spPr>
        <a:xfrm>
          <a:off x="13500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171285</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200-000084030000}"/>
            </a:ext>
          </a:extLst>
        </xdr:cNvPr>
        <xdr:cNvSpPr txBox="1"/>
      </xdr:nvSpPr>
      <xdr:spPr>
        <a:xfrm>
          <a:off x="12611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36830</xdr:rowOff>
    </xdr:from>
    <xdr:to>
      <xdr:col>116</xdr:col>
      <xdr:colOff>114300</xdr:colOff>
      <xdr:row>101</xdr:row>
      <xdr:rowOff>138430</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59707</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164846</xdr:rowOff>
    </xdr:from>
    <xdr:to>
      <xdr:col>112</xdr:col>
      <xdr:colOff>38100</xdr:colOff>
      <xdr:row>101</xdr:row>
      <xdr:rowOff>94996</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44196</xdr:rowOff>
    </xdr:from>
    <xdr:to>
      <xdr:col>116</xdr:col>
      <xdr:colOff>63500</xdr:colOff>
      <xdr:row>101</xdr:row>
      <xdr:rowOff>87630</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a:off x="21323300" y="173606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11685</xdr:rowOff>
    </xdr:from>
    <xdr:to>
      <xdr:col>107</xdr:col>
      <xdr:colOff>101600</xdr:colOff>
      <xdr:row>101</xdr:row>
      <xdr:rowOff>113285</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44196</xdr:rowOff>
    </xdr:from>
    <xdr:to>
      <xdr:col>111</xdr:col>
      <xdr:colOff>177800</xdr:colOff>
      <xdr:row>101</xdr:row>
      <xdr:rowOff>62485</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73606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105411</xdr:rowOff>
    </xdr:from>
    <xdr:to>
      <xdr:col>102</xdr:col>
      <xdr:colOff>165100</xdr:colOff>
      <xdr:row>102</xdr:row>
      <xdr:rowOff>35561</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62485</xdr:rowOff>
    </xdr:from>
    <xdr:to>
      <xdr:col>107</xdr:col>
      <xdr:colOff>50800</xdr:colOff>
      <xdr:row>101</xdr:row>
      <xdr:rowOff>156211</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9545300" y="1737893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100837</xdr:rowOff>
    </xdr:from>
    <xdr:to>
      <xdr:col>98</xdr:col>
      <xdr:colOff>38100</xdr:colOff>
      <xdr:row>102</xdr:row>
      <xdr:rowOff>30987</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151637</xdr:rowOff>
    </xdr:from>
    <xdr:to>
      <xdr:col>102</xdr:col>
      <xdr:colOff>114300</xdr:colOff>
      <xdr:row>101</xdr:row>
      <xdr:rowOff>156211</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a:off x="18656300" y="17468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170705</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115840</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794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111523</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708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129812</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7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52088</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47514</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71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類似団体と比較して特に有形固定資産減価償却率が高くなっている施設は、図書館、体育館・プールである。図書館については、建設から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おり老朽化が進んでいるため、公共施設等総合管理計画に基づき、適正な維持管理に取り組んでいく。体育館・プールについては、総合運動公園をスポーツ交流の拠点として長寿命化計画に基づく修繕・更新を進めているが、建設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老朽化が進んでいる体育館が各地区に数多くあるため、有形固定資産減価償却率が高くなっている。各地区の体育館は地域の実情や利用状況を勘案して今後の在り方を検討していく予定である。市民会館については、新たに市民会館機能、地域交流センター機能、子育世代活動支援機能を併せ持つ複合施設である「さいき城山桜ホール」が完成したため、有形固定資産減価償却率は大きく下った。今後の市民活動の拠点として有効活用及び適正な管理を進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人当たり面積は、「さいき城山桜ホール」が完成した市民会館のほか、福祉施設、保健センター・保健所、庁舎が類似団体と比較して特に高くなっている。これらの要因としては、９市町村による合併で、各地区にそれぞれの施設が残っていることが考えられる。今後、個別施設計画において各施設ごとに大規模改修・集約・あり方検討を行い、適正配置に取組む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人口の減少や市内に中心となる産業が少ないことから、主たる自主財源である税収が乏しい。また広大な市域を抱えていることで行政経費が嵩むなど、財政基盤が弱く、財政力指数は類似団体の平均を下回っている。佐伯市行政経営プランに則り、定員の管理、給与の適正化、組織機構の見直し、及び投資的経費の抑制による歳出の削減を行うとともに、自主財源の根幹をなす市税の徴収強化を中心とす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96157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類似団体を上回る数値で年々増加してい</a:t>
          </a:r>
          <a:r>
            <a:rPr kumimoji="1" lang="ja-JP" altLang="en-US" sz="1100">
              <a:solidFill>
                <a:schemeClr val="dk1"/>
              </a:solidFill>
              <a:effectLst/>
              <a:latin typeface="+mn-lt"/>
              <a:ea typeface="+mn-ea"/>
              <a:cs typeface="+mn-cs"/>
            </a:rPr>
            <a:t>たが、令和２年度は若干減少した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しかしながら、依然として高水準で推移しており、</a:t>
          </a:r>
          <a:r>
            <a:rPr kumimoji="1" lang="ja-JP" altLang="ja-JP" sz="1100">
              <a:solidFill>
                <a:schemeClr val="dk1"/>
              </a:solidFill>
              <a:effectLst/>
              <a:latin typeface="+mn-lt"/>
              <a:ea typeface="+mn-ea"/>
              <a:cs typeface="+mn-cs"/>
            </a:rPr>
            <a:t>人件費及び公債費が主たる要因となっている。扶助費の減少は見込まれにくいため、今後も投資的経費の見直しによる新発債の抑制、定員管理、給与の適正化、組織機構の見直し等歳出の削減に努め、起債の償還方法についても十分な検討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67</xdr:row>
      <xdr:rowOff>80010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3741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154940</xdr:rowOff>
    </xdr:from>
    <xdr:to>
      <xdr:col>19</xdr:col>
      <xdr:colOff>133350</xdr:colOff>
      <xdr:row>67</xdr:row>
      <xdr:rowOff>80010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4706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66</xdr:row>
      <xdr:rowOff>154940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42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66</xdr:row>
      <xdr:rowOff>106680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2695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29210</xdr:rowOff>
    </xdr:from>
    <xdr:to>
      <xdr:col>19</xdr:col>
      <xdr:colOff>184150</xdr:colOff>
      <xdr:row>67</xdr:row>
      <xdr:rowOff>130810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115587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60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と比べて高い数値となっている。人件費については、類似団体の中で職員数が比較的多いことなどが要因となっている。物件費については、各種施設等の維持管理等の経費が嵩んでいることなどが要因となっている。</a:t>
          </a:r>
          <a:endParaRPr lang="ja-JP" altLang="ja-JP" sz="1400">
            <a:effectLst/>
          </a:endParaRPr>
        </a:p>
        <a:p>
          <a:r>
            <a:rPr kumimoji="1" lang="ja-JP" altLang="ja-JP" sz="1100">
              <a:solidFill>
                <a:schemeClr val="dk1"/>
              </a:solidFill>
              <a:effectLst/>
              <a:latin typeface="+mn-lt"/>
              <a:ea typeface="+mn-ea"/>
              <a:cs typeface="+mn-cs"/>
            </a:rPr>
            <a:t>類似団体と比べて市域が特に広大で、行政コストが嵩みやすい部分はあるが、今後財政状況が厳しくなることが予想されるため、各経費について随時見直しを行いコストカットに努める。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60739</xdr:rowOff>
    </xdr:from>
    <xdr:to>
      <xdr:col>23</xdr:col>
      <xdr:colOff>133350</xdr:colOff>
      <xdr:row>85</xdr:row>
      <xdr:rowOff>150397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33989"/>
          <a:ext cx="838200" cy="8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37855</xdr:rowOff>
    </xdr:from>
    <xdr:to>
      <xdr:col>19</xdr:col>
      <xdr:colOff>133350</xdr:colOff>
      <xdr:row>85</xdr:row>
      <xdr:rowOff>60739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11105"/>
          <a:ext cx="8890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169804</xdr:rowOff>
    </xdr:from>
    <xdr:to>
      <xdr:col>15</xdr:col>
      <xdr:colOff>82550</xdr:colOff>
      <xdr:row>85</xdr:row>
      <xdr:rowOff>37855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71604"/>
          <a:ext cx="8890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96731</xdr:rowOff>
    </xdr:from>
    <xdr:to>
      <xdr:col>11</xdr:col>
      <xdr:colOff>31750</xdr:colOff>
      <xdr:row>84</xdr:row>
      <xdr:rowOff>169804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98531"/>
          <a:ext cx="889000" cy="7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99597</xdr:rowOff>
    </xdr:from>
    <xdr:to>
      <xdr:col>23</xdr:col>
      <xdr:colOff>184150</xdr:colOff>
      <xdr:row>86</xdr:row>
      <xdr:rowOff>29747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71674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4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9939</xdr:rowOff>
    </xdr:from>
    <xdr:to>
      <xdr:col>19</xdr:col>
      <xdr:colOff>184150</xdr:colOff>
      <xdr:row>85</xdr:row>
      <xdr:rowOff>111539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96316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69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158505</xdr:rowOff>
    </xdr:from>
    <xdr:to>
      <xdr:col>15</xdr:col>
      <xdr:colOff>133350</xdr:colOff>
      <xdr:row>85</xdr:row>
      <xdr:rowOff>88655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73432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119004</xdr:rowOff>
    </xdr:from>
    <xdr:to>
      <xdr:col>11</xdr:col>
      <xdr:colOff>82550</xdr:colOff>
      <xdr:row>85</xdr:row>
      <xdr:rowOff>49154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2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33931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0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45931</xdr:rowOff>
    </xdr:from>
    <xdr:to>
      <xdr:col>7</xdr:col>
      <xdr:colOff>31750</xdr:colOff>
      <xdr:row>84</xdr:row>
      <xdr:rowOff>147531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132308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3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年功的な体系であり、上位級の級別構成比が比較的高いため、類似団体平均を上回る数値になっている。今後は級別構成比率の適正管理及び給料水準の見直しを図り、ラスパイレス指数が適正なもの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1565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86179</xdr:rowOff>
    </xdr:from>
    <xdr:to>
      <xdr:col>77</xdr:col>
      <xdr:colOff>44450</xdr:colOff>
      <xdr:row>88</xdr:row>
      <xdr:rowOff>103414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737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89</xdr:row>
      <xdr:rowOff>35379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737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35379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771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市町村合併以降、肥大化した組織のスリム化に取り組んできたが、いまだ類似団体平均を上回る数値である。９つの市町村の合併により誕生し、広大な市域を持つ当市において、定員管理は重要な課題である。佐伯市行政経営プランに則り組織機構の見直しによる職員数の精査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71786</xdr:rowOff>
    </xdr:from>
    <xdr:to>
      <xdr:col>81</xdr:col>
      <xdr:colOff>44450</xdr:colOff>
      <xdr:row>63</xdr:row>
      <xdr:rowOff>84425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873136"/>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74083</xdr:rowOff>
    </xdr:from>
    <xdr:to>
      <xdr:col>77</xdr:col>
      <xdr:colOff>44450</xdr:colOff>
      <xdr:row>63</xdr:row>
      <xdr:rowOff>84425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87543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64891</xdr:rowOff>
    </xdr:from>
    <xdr:to>
      <xdr:col>72</xdr:col>
      <xdr:colOff>203200</xdr:colOff>
      <xdr:row>63</xdr:row>
      <xdr:rowOff>74083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86624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41910</xdr:rowOff>
    </xdr:from>
    <xdr:to>
      <xdr:col>68</xdr:col>
      <xdr:colOff>152400</xdr:colOff>
      <xdr:row>63</xdr:row>
      <xdr:rowOff>64891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8432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20986</xdr:rowOff>
    </xdr:from>
    <xdr:to>
      <xdr:col>81</xdr:col>
      <xdr:colOff>95250</xdr:colOff>
      <xdr:row>63</xdr:row>
      <xdr:rowOff>122586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164513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33625</xdr:rowOff>
    </xdr:from>
    <xdr:to>
      <xdr:col>77</xdr:col>
      <xdr:colOff>95250</xdr:colOff>
      <xdr:row>63</xdr:row>
      <xdr:rowOff>135225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120002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9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23283</xdr:rowOff>
    </xdr:from>
    <xdr:to>
      <xdr:col>73</xdr:col>
      <xdr:colOff>44450</xdr:colOff>
      <xdr:row>63</xdr:row>
      <xdr:rowOff>124883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109660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14091</xdr:rowOff>
    </xdr:from>
    <xdr:to>
      <xdr:col>68</xdr:col>
      <xdr:colOff>203200</xdr:colOff>
      <xdr:row>63</xdr:row>
      <xdr:rowOff>115691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100468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9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162560</xdr:rowOff>
    </xdr:from>
    <xdr:to>
      <xdr:col>64</xdr:col>
      <xdr:colOff>152400</xdr:colOff>
      <xdr:row>63</xdr:row>
      <xdr:rowOff>92710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77487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これまで地方債の新規発行を抑制し、元利償還金の抑制に努めてきたことで、実質公債費比率は類似団体と近い水準になっている。今後は大型事業で借り入れた起債の償還が始まるため、より一層、起債（残高）の適正管理</a:t>
          </a:r>
          <a:r>
            <a:rPr kumimoji="1" lang="ja-JP" altLang="en-US" sz="1100">
              <a:solidFill>
                <a:schemeClr val="dk1"/>
              </a:solidFill>
              <a:effectLst/>
              <a:latin typeface="+mn-lt"/>
              <a:ea typeface="+mn-ea"/>
              <a:cs typeface="+mn-cs"/>
            </a:rPr>
            <a:t>に努める。</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58965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116417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70455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0654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140201</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19655</xdr:rowOff>
    </xdr:from>
    <xdr:to>
      <xdr:col>68</xdr:col>
      <xdr:colOff>203200</xdr:colOff>
      <xdr:row>41</xdr:row>
      <xdr:rowOff>121255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106032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財政調整基金、減債基金の取崩しにより基金が減額になっているが、新発債の抑制による地方債現在高の減額等により、類似団体平均と比べ良好な数値になっている。今後も公債費削減に向けて事業の見直しや償還方式等についての検討等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30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165359</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22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市域が広大で行政コストが嵩みやすく類似団体に比べて職員数が多いことから、人件費にかかる経常収支比率は類似団体平均を上回っている。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今後は佐伯市行政経営プランに則り、定員の管理、給与の適正化及び組織機構の見直し等を行い人件費の抑制に努める。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1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4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各種施設の維持管理等の経費が嵩んでいる</a:t>
          </a:r>
          <a:r>
            <a:rPr kumimoji="1" lang="ja-JP" altLang="en-US" sz="1100">
              <a:solidFill>
                <a:sysClr val="windowText" lastClr="000000"/>
              </a:solidFill>
              <a:effectLst/>
              <a:latin typeface="+mn-lt"/>
              <a:ea typeface="+mn-ea"/>
              <a:cs typeface="+mn-cs"/>
            </a:rPr>
            <a:t>が、令和２年度は減少した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要因としては、新型コロナウイルスの影響により、事業費が縮減されたことや解体工事が減ったことによるものと考えられる。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施設の統廃合や民間委託について十分な検討を行い、事務の効率化による経費の削減に努める。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130810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2448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138430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3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し、類似団体平均を下回っている。生活保護費の負担は横ばいだが、児童福祉に係る経費や障害福祉に係る経費が増加し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、引き続き適正な給付に努めていく。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119380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31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58420</xdr:rowOff>
    </xdr:from>
    <xdr:to>
      <xdr:col>19</xdr:col>
      <xdr:colOff>187325</xdr:colOff>
      <xdr:row>54</xdr:row>
      <xdr:rowOff>119380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58420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xdr:rowOff>
    </xdr:from>
    <xdr:to>
      <xdr:col>11</xdr:col>
      <xdr:colOff>9525</xdr:colOff>
      <xdr:row>54</xdr:row>
      <xdr:rowOff>35560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22860</xdr:rowOff>
    </xdr:from>
    <xdr:to>
      <xdr:col>24</xdr:col>
      <xdr:colOff>76200</xdr:colOff>
      <xdr:row>54</xdr:row>
      <xdr:rowOff>124460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39387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68580</xdr:rowOff>
    </xdr:from>
    <xdr:to>
      <xdr:col>20</xdr:col>
      <xdr:colOff>38100</xdr:colOff>
      <xdr:row>54</xdr:row>
      <xdr:rowOff>170180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xdr:rowOff>
    </xdr:from>
    <xdr:to>
      <xdr:col>15</xdr:col>
      <xdr:colOff>149225</xdr:colOff>
      <xdr:row>54</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125730</xdr:rowOff>
    </xdr:from>
    <xdr:to>
      <xdr:col>6</xdr:col>
      <xdr:colOff>171450</xdr:colOff>
      <xdr:row>54</xdr:row>
      <xdr:rowOff>55880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66057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類似団体平均を上回っている。今後は介護保険事業の給付費増加に伴う繰出金の増加や、市が保有する施設の老朽化に伴う維持補修費の増加が見込まれる。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繰出金については保険料の適正化により普通会計の負担を減らすよう努め、維持補修費については計画的な執行による経費の平準化に努める。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120650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34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44450</xdr:rowOff>
    </xdr:from>
    <xdr:to>
      <xdr:col>78</xdr:col>
      <xdr:colOff>69850</xdr:colOff>
      <xdr:row>59</xdr:row>
      <xdr:rowOff>120650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6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44450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69850</xdr:rowOff>
    </xdr:from>
    <xdr:to>
      <xdr:col>78</xdr:col>
      <xdr:colOff>120650</xdr:colOff>
      <xdr:row>60</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156227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165100</xdr:rowOff>
    </xdr:from>
    <xdr:to>
      <xdr:col>74</xdr:col>
      <xdr:colOff>31750</xdr:colOff>
      <xdr:row>59</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118127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類似団体平均に比べて低い数値となっている。今後も行政サービスの公平性、公益性及び透明性、費用対効果の観点から、見直しが必要な補助金については是正を行っていき、適正な執行に努める。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56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19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大型事業が相次いだため公債費の負担は依然として重いものとなっている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また、普通交付税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合併算定替</a:t>
          </a:r>
          <a:r>
            <a:rPr kumimoji="1" lang="ja-JP" altLang="en-US" sz="1100">
              <a:solidFill>
                <a:schemeClr val="dk1"/>
              </a:solidFill>
              <a:effectLst/>
              <a:latin typeface="+mn-lt"/>
              <a:ea typeface="+mn-ea"/>
              <a:cs typeface="+mn-cs"/>
            </a:rPr>
            <a:t>が終了し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加算額はなくなり一本算定となったことにより、今後は</a:t>
          </a:r>
          <a:r>
            <a:rPr kumimoji="1" lang="ja-JP" altLang="ja-JP" sz="1100">
              <a:solidFill>
                <a:schemeClr val="dk1"/>
              </a:solidFill>
              <a:effectLst/>
              <a:latin typeface="+mn-lt"/>
              <a:ea typeface="+mn-ea"/>
              <a:cs typeface="+mn-cs"/>
            </a:rPr>
            <a:t>厳しい財政運営が求められるため、地方債の新規発行を伴う普通建設事業の抑制に努める。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162923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9401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169455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940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169455</xdr:rowOff>
    </xdr:from>
    <xdr:to>
      <xdr:col>15</xdr:col>
      <xdr:colOff>98425</xdr:colOff>
      <xdr:row>81</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8854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112123</xdr:rowOff>
    </xdr:from>
    <xdr:to>
      <xdr:col>24</xdr:col>
      <xdr:colOff>76200</xdr:colOff>
      <xdr:row>81</xdr:row>
      <xdr:rowOff>42273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20700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73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118655</xdr:rowOff>
    </xdr:from>
    <xdr:to>
      <xdr:col>15</xdr:col>
      <xdr:colOff>149225</xdr:colOff>
      <xdr:row>81</xdr:row>
      <xdr:rowOff>48805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33582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類似団体平均を下回っている。高齢化による扶助費の増加、人口減少及び合併算定替の</a:t>
          </a:r>
          <a:r>
            <a:rPr kumimoji="1" lang="ja-JP" altLang="en-US" sz="1100">
              <a:solidFill>
                <a:schemeClr val="dk1"/>
              </a:solidFill>
              <a:effectLst/>
              <a:latin typeface="+mn-lt"/>
              <a:ea typeface="+mn-ea"/>
              <a:cs typeface="+mn-cs"/>
            </a:rPr>
            <a:t>終了に伴い</a:t>
          </a:r>
          <a:r>
            <a:rPr kumimoji="1" lang="ja-JP" altLang="ja-JP" sz="1100">
              <a:solidFill>
                <a:schemeClr val="dk1"/>
              </a:solidFill>
              <a:effectLst/>
              <a:latin typeface="+mn-lt"/>
              <a:ea typeface="+mn-ea"/>
              <a:cs typeface="+mn-cs"/>
            </a:rPr>
            <a:t>加算額</a:t>
          </a:r>
          <a:r>
            <a:rPr kumimoji="1" lang="ja-JP" altLang="en-US" sz="1100">
              <a:solidFill>
                <a:schemeClr val="dk1"/>
              </a:solidFill>
              <a:effectLst/>
              <a:latin typeface="+mn-lt"/>
              <a:ea typeface="+mn-ea"/>
              <a:cs typeface="+mn-cs"/>
            </a:rPr>
            <a:t>がなくなるため、</a:t>
          </a:r>
          <a:r>
            <a:rPr kumimoji="1" lang="ja-JP" altLang="ja-JP" sz="1100">
              <a:solidFill>
                <a:schemeClr val="dk1"/>
              </a:solidFill>
              <a:effectLst/>
              <a:latin typeface="+mn-lt"/>
              <a:ea typeface="+mn-ea"/>
              <a:cs typeface="+mn-cs"/>
            </a:rPr>
            <a:t>普通交付税の減少等により将来的に経常収支比率の悪化が懸念される。今後は定員管理、給与の適正化等の総人件費の抑制、組織機構の見直しによる経費削減、補助金等の見直し、市税等の自主財源の確保等を行い、財政の健全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77</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9209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77</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048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75</xdr:row>
      <xdr:rowOff>146050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875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96520</xdr:rowOff>
    </xdr:from>
    <xdr:to>
      <xdr:col>69</xdr:col>
      <xdr:colOff>92075</xdr:colOff>
      <xdr:row>75</xdr:row>
      <xdr:rowOff>16510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83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45720</xdr:rowOff>
    </xdr:from>
    <xdr:to>
      <xdr:col>65</xdr:col>
      <xdr:colOff>53975</xdr:colOff>
      <xdr:row>74</xdr:row>
      <xdr:rowOff>147320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157497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46552</xdr:rowOff>
    </xdr:from>
    <xdr:to>
      <xdr:col>29</xdr:col>
      <xdr:colOff>127000</xdr:colOff>
      <xdr:row>15</xdr:row>
      <xdr:rowOff>46680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665927"/>
          <a:ext cx="6477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46552</xdr:rowOff>
    </xdr:from>
    <xdr:to>
      <xdr:col>26</xdr:col>
      <xdr:colOff>50800</xdr:colOff>
      <xdr:row>15</xdr:row>
      <xdr:rowOff>80356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65927"/>
          <a:ext cx="698500" cy="3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80356</xdr:rowOff>
    </xdr:from>
    <xdr:to>
      <xdr:col>22</xdr:col>
      <xdr:colOff>114300</xdr:colOff>
      <xdr:row>15</xdr:row>
      <xdr:rowOff>106259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699731"/>
          <a:ext cx="698500" cy="25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106259</xdr:rowOff>
    </xdr:from>
    <xdr:to>
      <xdr:col>18</xdr:col>
      <xdr:colOff>177800</xdr:colOff>
      <xdr:row>15</xdr:row>
      <xdr:rowOff>147064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25634"/>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167330</xdr:rowOff>
    </xdr:from>
    <xdr:to>
      <xdr:col>29</xdr:col>
      <xdr:colOff>177800</xdr:colOff>
      <xdr:row>15</xdr:row>
      <xdr:rowOff>97480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15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12407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167202</xdr:rowOff>
    </xdr:from>
    <xdr:to>
      <xdr:col>26</xdr:col>
      <xdr:colOff>101600</xdr:colOff>
      <xdr:row>15</xdr:row>
      <xdr:rowOff>97352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1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107529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8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29556</xdr:rowOff>
    </xdr:from>
    <xdr:to>
      <xdr:col>22</xdr:col>
      <xdr:colOff>165100</xdr:colOff>
      <xdr:row>15</xdr:row>
      <xdr:rowOff>131156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4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141333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1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55459</xdr:rowOff>
    </xdr:from>
    <xdr:to>
      <xdr:col>19</xdr:col>
      <xdr:colOff>38100</xdr:colOff>
      <xdr:row>15</xdr:row>
      <xdr:rowOff>157059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167236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96264</xdr:rowOff>
    </xdr:from>
    <xdr:to>
      <xdr:col>15</xdr:col>
      <xdr:colOff>101600</xdr:colOff>
      <xdr:row>16</xdr:row>
      <xdr:rowOff>26414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1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36591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8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156751</xdr:rowOff>
    </xdr:from>
    <xdr:to>
      <xdr:col>29</xdr:col>
      <xdr:colOff>127000</xdr:colOff>
      <xdr:row>36</xdr:row>
      <xdr:rowOff>19493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67101"/>
          <a:ext cx="647700" cy="20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286073</xdr:rowOff>
    </xdr:from>
    <xdr:to>
      <xdr:col>26</xdr:col>
      <xdr:colOff>50800</xdr:colOff>
      <xdr:row>36</xdr:row>
      <xdr:rowOff>19493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896423"/>
          <a:ext cx="698500" cy="76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122167</xdr:rowOff>
    </xdr:from>
    <xdr:to>
      <xdr:col>22</xdr:col>
      <xdr:colOff>114300</xdr:colOff>
      <xdr:row>35</xdr:row>
      <xdr:rowOff>286073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32517"/>
          <a:ext cx="698500" cy="16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122167</xdr:rowOff>
    </xdr:from>
    <xdr:to>
      <xdr:col>18</xdr:col>
      <xdr:colOff>177800</xdr:colOff>
      <xdr:row>35</xdr:row>
      <xdr:rowOff>215729</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732517"/>
          <a:ext cx="698500" cy="9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105951</xdr:rowOff>
    </xdr:from>
    <xdr:to>
      <xdr:col>29</xdr:col>
      <xdr:colOff>177800</xdr:colOff>
      <xdr:row>35</xdr:row>
      <xdr:rowOff>207551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16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293928</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311593</xdr:rowOff>
    </xdr:from>
    <xdr:to>
      <xdr:col>26</xdr:col>
      <xdr:colOff>101600</xdr:colOff>
      <xdr:row>36</xdr:row>
      <xdr:rowOff>70293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2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80470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9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235273</xdr:rowOff>
    </xdr:from>
    <xdr:to>
      <xdr:col>22</xdr:col>
      <xdr:colOff>165100</xdr:colOff>
      <xdr:row>35</xdr:row>
      <xdr:rowOff>336873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4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4150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71367</xdr:rowOff>
    </xdr:from>
    <xdr:to>
      <xdr:col>19</xdr:col>
      <xdr:colOff>38100</xdr:colOff>
      <xdr:row>35</xdr:row>
      <xdr:rowOff>172967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8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183144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5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164929</xdr:rowOff>
    </xdr:from>
    <xdr:to>
      <xdr:col>15</xdr:col>
      <xdr:colOff>101600</xdr:colOff>
      <xdr:row>35</xdr:row>
      <xdr:rowOff>266529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7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276706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120798</xdr:rowOff>
    </xdr:from>
    <xdr:to>
      <xdr:col>24</xdr:col>
      <xdr:colOff>63500</xdr:colOff>
      <xdr:row>34</xdr:row>
      <xdr:rowOff>50346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778648"/>
          <a:ext cx="838200" cy="10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50346</xdr:rowOff>
    </xdr:from>
    <xdr:to>
      <xdr:col>19</xdr:col>
      <xdr:colOff>177800</xdr:colOff>
      <xdr:row>34</xdr:row>
      <xdr:rowOff>64205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879646"/>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55289</xdr:rowOff>
    </xdr:from>
    <xdr:to>
      <xdr:col>15</xdr:col>
      <xdr:colOff>50800</xdr:colOff>
      <xdr:row>34</xdr:row>
      <xdr:rowOff>64205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5884589"/>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55289</xdr:rowOff>
    </xdr:from>
    <xdr:to>
      <xdr:col>10</xdr:col>
      <xdr:colOff>114300</xdr:colOff>
      <xdr:row>34</xdr:row>
      <xdr:rowOff>95595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884589"/>
          <a:ext cx="889000" cy="4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69998</xdr:rowOff>
    </xdr:from>
    <xdr:to>
      <xdr:col>24</xdr:col>
      <xdr:colOff>114300</xdr:colOff>
      <xdr:row>34</xdr:row>
      <xdr:rowOff>148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2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92875</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7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170996</xdr:rowOff>
    </xdr:from>
    <xdr:to>
      <xdr:col>20</xdr:col>
      <xdr:colOff>38100</xdr:colOff>
      <xdr:row>34</xdr:row>
      <xdr:rowOff>101146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117673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60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13405</xdr:rowOff>
    </xdr:from>
    <xdr:to>
      <xdr:col>15</xdr:col>
      <xdr:colOff>101600</xdr:colOff>
      <xdr:row>34</xdr:row>
      <xdr:rowOff>115005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131532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61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4489</xdr:rowOff>
    </xdr:from>
    <xdr:to>
      <xdr:col>10</xdr:col>
      <xdr:colOff>165100</xdr:colOff>
      <xdr:row>34</xdr:row>
      <xdr:rowOff>106089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122616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60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44795</xdr:rowOff>
    </xdr:from>
    <xdr:to>
      <xdr:col>6</xdr:col>
      <xdr:colOff>38100</xdr:colOff>
      <xdr:row>34</xdr:row>
      <xdr:rowOff>146395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162922</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4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169925</xdr:rowOff>
    </xdr:from>
    <xdr:to>
      <xdr:col>24</xdr:col>
      <xdr:colOff>63500</xdr:colOff>
      <xdr:row>54</xdr:row>
      <xdr:rowOff>56000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256775"/>
          <a:ext cx="838200" cy="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56000</xdr:rowOff>
    </xdr:from>
    <xdr:to>
      <xdr:col>19</xdr:col>
      <xdr:colOff>177800</xdr:colOff>
      <xdr:row>54</xdr:row>
      <xdr:rowOff>89375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31430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89375</xdr:rowOff>
    </xdr:from>
    <xdr:to>
      <xdr:col>15</xdr:col>
      <xdr:colOff>50800</xdr:colOff>
      <xdr:row>54</xdr:row>
      <xdr:rowOff>110831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47675"/>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110831</xdr:rowOff>
    </xdr:from>
    <xdr:to>
      <xdr:col>10</xdr:col>
      <xdr:colOff>114300</xdr:colOff>
      <xdr:row>55</xdr:row>
      <xdr:rowOff>51787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369131"/>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119125</xdr:rowOff>
    </xdr:from>
    <xdr:to>
      <xdr:col>24</xdr:col>
      <xdr:colOff>114300</xdr:colOff>
      <xdr:row>54</xdr:row>
      <xdr:rowOff>49275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2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142002</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0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5200</xdr:rowOff>
    </xdr:from>
    <xdr:to>
      <xdr:col>20</xdr:col>
      <xdr:colOff>38100</xdr:colOff>
      <xdr:row>54</xdr:row>
      <xdr:rowOff>106800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2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123327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0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38575</xdr:rowOff>
    </xdr:from>
    <xdr:to>
      <xdr:col>15</xdr:col>
      <xdr:colOff>101600</xdr:colOff>
      <xdr:row>54</xdr:row>
      <xdr:rowOff>140175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156702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0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60031</xdr:rowOff>
    </xdr:from>
    <xdr:to>
      <xdr:col>10</xdr:col>
      <xdr:colOff>165100</xdr:colOff>
      <xdr:row>54</xdr:row>
      <xdr:rowOff>161631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3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6708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0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987</xdr:rowOff>
    </xdr:from>
    <xdr:to>
      <xdr:col>6</xdr:col>
      <xdr:colOff>38100</xdr:colOff>
      <xdr:row>55</xdr:row>
      <xdr:rowOff>102587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4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119114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2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56490</xdr:rowOff>
    </xdr:from>
    <xdr:to>
      <xdr:col>24</xdr:col>
      <xdr:colOff>63500</xdr:colOff>
      <xdr:row>77</xdr:row>
      <xdr:rowOff>58889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58140"/>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20789</xdr:rowOff>
    </xdr:from>
    <xdr:to>
      <xdr:col>19</xdr:col>
      <xdr:colOff>177800</xdr:colOff>
      <xdr:row>77</xdr:row>
      <xdr:rowOff>58889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22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20789</xdr:rowOff>
    </xdr:from>
    <xdr:to>
      <xdr:col>15</xdr:col>
      <xdr:colOff>50800</xdr:colOff>
      <xdr:row>77</xdr:row>
      <xdr:rowOff>84455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22439"/>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53518</xdr:rowOff>
    </xdr:from>
    <xdr:to>
      <xdr:col>10</xdr:col>
      <xdr:colOff>114300</xdr:colOff>
      <xdr:row>77</xdr:row>
      <xdr:rowOff>84455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255168"/>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5690</xdr:rowOff>
    </xdr:from>
    <xdr:to>
      <xdr:col>24</xdr:col>
      <xdr:colOff>114300</xdr:colOff>
      <xdr:row>77</xdr:row>
      <xdr:rowOff>107290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28567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0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8089</xdr:rowOff>
    </xdr:from>
    <xdr:to>
      <xdr:col>20</xdr:col>
      <xdr:colOff>38100</xdr:colOff>
      <xdr:row>77</xdr:row>
      <xdr:rowOff>109689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126216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98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141439</xdr:rowOff>
    </xdr:from>
    <xdr:to>
      <xdr:col>15</xdr:col>
      <xdr:colOff>101600</xdr:colOff>
      <xdr:row>77</xdr:row>
      <xdr:rowOff>71589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88117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94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33655</xdr:rowOff>
    </xdr:from>
    <xdr:to>
      <xdr:col>10</xdr:col>
      <xdr:colOff>165100</xdr:colOff>
      <xdr:row>77</xdr:row>
      <xdr:rowOff>135255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126382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2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2718</xdr:rowOff>
    </xdr:from>
    <xdr:to>
      <xdr:col>6</xdr:col>
      <xdr:colOff>38100</xdr:colOff>
      <xdr:row>77</xdr:row>
      <xdr:rowOff>104318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120845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52133</xdr:rowOff>
    </xdr:from>
    <xdr:to>
      <xdr:col>24</xdr:col>
      <xdr:colOff>63500</xdr:colOff>
      <xdr:row>95</xdr:row>
      <xdr:rowOff>87731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39883"/>
          <a:ext cx="8382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87731</xdr:rowOff>
    </xdr:from>
    <xdr:to>
      <xdr:col>19</xdr:col>
      <xdr:colOff>177800</xdr:colOff>
      <xdr:row>95</xdr:row>
      <xdr:rowOff>164122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375481"/>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164122</xdr:rowOff>
    </xdr:from>
    <xdr:to>
      <xdr:col>15</xdr:col>
      <xdr:colOff>50800</xdr:colOff>
      <xdr:row>96</xdr:row>
      <xdr:rowOff>24028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51872"/>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13424</xdr:rowOff>
    </xdr:from>
    <xdr:to>
      <xdr:col>10</xdr:col>
      <xdr:colOff>114300</xdr:colOff>
      <xdr:row>96</xdr:row>
      <xdr:rowOff>24028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472624"/>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1333</xdr:rowOff>
    </xdr:from>
    <xdr:to>
      <xdr:col>24</xdr:col>
      <xdr:colOff>114300</xdr:colOff>
      <xdr:row>95</xdr:row>
      <xdr:rowOff>102933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24210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4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36931</xdr:rowOff>
    </xdr:from>
    <xdr:to>
      <xdr:col>20</xdr:col>
      <xdr:colOff>38100</xdr:colOff>
      <xdr:row>95</xdr:row>
      <xdr:rowOff>138531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155058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9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113322</xdr:rowOff>
    </xdr:from>
    <xdr:to>
      <xdr:col>15</xdr:col>
      <xdr:colOff>101600</xdr:colOff>
      <xdr:row>96</xdr:row>
      <xdr:rowOff>43472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59999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1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144678</xdr:rowOff>
    </xdr:from>
    <xdr:to>
      <xdr:col>10</xdr:col>
      <xdr:colOff>165100</xdr:colOff>
      <xdr:row>96</xdr:row>
      <xdr:rowOff>74828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91355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20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134074</xdr:rowOff>
    </xdr:from>
    <xdr:to>
      <xdr:col>6</xdr:col>
      <xdr:colOff>38100</xdr:colOff>
      <xdr:row>96</xdr:row>
      <xdr:rowOff>64224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80751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9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3720</xdr:rowOff>
    </xdr:from>
    <xdr:to>
      <xdr:col>55</xdr:col>
      <xdr:colOff>0</xdr:colOff>
      <xdr:row>37</xdr:row>
      <xdr:rowOff>160269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04470"/>
          <a:ext cx="838200" cy="49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154989</xdr:rowOff>
    </xdr:from>
    <xdr:to>
      <xdr:col>50</xdr:col>
      <xdr:colOff>114300</xdr:colOff>
      <xdr:row>37</xdr:row>
      <xdr:rowOff>160269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98639"/>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154385</xdr:rowOff>
    </xdr:from>
    <xdr:to>
      <xdr:col>45</xdr:col>
      <xdr:colOff>177800</xdr:colOff>
      <xdr:row>37</xdr:row>
      <xdr:rowOff>154989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98035"/>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154385</xdr:rowOff>
    </xdr:from>
    <xdr:to>
      <xdr:col>41</xdr:col>
      <xdr:colOff>50800</xdr:colOff>
      <xdr:row>38</xdr:row>
      <xdr:rowOff>25793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8035"/>
          <a:ext cx="8890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124370</xdr:rowOff>
    </xdr:from>
    <xdr:to>
      <xdr:col>55</xdr:col>
      <xdr:colOff>50800</xdr:colOff>
      <xdr:row>35</xdr:row>
      <xdr:rowOff>54520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39297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109469</xdr:rowOff>
    </xdr:from>
    <xdr:to>
      <xdr:col>50</xdr:col>
      <xdr:colOff>165100</xdr:colOff>
      <xdr:row>38</xdr:row>
      <xdr:rowOff>39619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30746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4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104189</xdr:rowOff>
    </xdr:from>
    <xdr:to>
      <xdr:col>46</xdr:col>
      <xdr:colOff>38100</xdr:colOff>
      <xdr:row>38</xdr:row>
      <xdr:rowOff>34339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25466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4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103585</xdr:rowOff>
    </xdr:from>
    <xdr:to>
      <xdr:col>41</xdr:col>
      <xdr:colOff>101600</xdr:colOff>
      <xdr:row>38</xdr:row>
      <xdr:rowOff>33735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24862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3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146443</xdr:rowOff>
    </xdr:from>
    <xdr:to>
      <xdr:col>36</xdr:col>
      <xdr:colOff>165100</xdr:colOff>
      <xdr:row>38</xdr:row>
      <xdr:rowOff>76593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67720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23045</xdr:rowOff>
    </xdr:from>
    <xdr:to>
      <xdr:col>55</xdr:col>
      <xdr:colOff>0</xdr:colOff>
      <xdr:row>55</xdr:row>
      <xdr:rowOff>24490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52795"/>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24490</xdr:rowOff>
    </xdr:from>
    <xdr:to>
      <xdr:col>50</xdr:col>
      <xdr:colOff>114300</xdr:colOff>
      <xdr:row>56</xdr:row>
      <xdr:rowOff>43400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454240"/>
          <a:ext cx="889000" cy="19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43400</xdr:rowOff>
    </xdr:from>
    <xdr:to>
      <xdr:col>45</xdr:col>
      <xdr:colOff>177800</xdr:colOff>
      <xdr:row>56</xdr:row>
      <xdr:rowOff>49572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64460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49572</xdr:rowOff>
    </xdr:from>
    <xdr:to>
      <xdr:col>41</xdr:col>
      <xdr:colOff>50800</xdr:colOff>
      <xdr:row>56</xdr:row>
      <xdr:rowOff>114160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650772"/>
          <a:ext cx="889000" cy="6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143695</xdr:rowOff>
    </xdr:from>
    <xdr:to>
      <xdr:col>55</xdr:col>
      <xdr:colOff>50800</xdr:colOff>
      <xdr:row>55</xdr:row>
      <xdr:rowOff>73845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166572</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5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145140</xdr:rowOff>
    </xdr:from>
    <xdr:to>
      <xdr:col>50</xdr:col>
      <xdr:colOff>165100</xdr:colOff>
      <xdr:row>55</xdr:row>
      <xdr:rowOff>75290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91817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1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164050</xdr:rowOff>
    </xdr:from>
    <xdr:to>
      <xdr:col>46</xdr:col>
      <xdr:colOff>38100</xdr:colOff>
      <xdr:row>56</xdr:row>
      <xdr:rowOff>94200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5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110727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3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170222</xdr:rowOff>
    </xdr:from>
    <xdr:to>
      <xdr:col>41</xdr:col>
      <xdr:colOff>101600</xdr:colOff>
      <xdr:row>56</xdr:row>
      <xdr:rowOff>100372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116899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63360</xdr:rowOff>
    </xdr:from>
    <xdr:to>
      <xdr:col>36</xdr:col>
      <xdr:colOff>165100</xdr:colOff>
      <xdr:row>56</xdr:row>
      <xdr:rowOff>164960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10037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3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56756</xdr:rowOff>
    </xdr:from>
    <xdr:to>
      <xdr:col>55</xdr:col>
      <xdr:colOff>0</xdr:colOff>
      <xdr:row>78</xdr:row>
      <xdr:rowOff>30544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915506"/>
          <a:ext cx="838200" cy="4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79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56756</xdr:rowOff>
    </xdr:from>
    <xdr:to>
      <xdr:col>50</xdr:col>
      <xdr:colOff>114300</xdr:colOff>
      <xdr:row>77</xdr:row>
      <xdr:rowOff>140821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915506"/>
          <a:ext cx="889000" cy="4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140821</xdr:rowOff>
    </xdr:from>
    <xdr:to>
      <xdr:col>45</xdr:col>
      <xdr:colOff>177800</xdr:colOff>
      <xdr:row>78</xdr:row>
      <xdr:rowOff>7973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42471"/>
          <a:ext cx="889000" cy="3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7973</xdr:rowOff>
    </xdr:from>
    <xdr:to>
      <xdr:col>41</xdr:col>
      <xdr:colOff>50800</xdr:colOff>
      <xdr:row>78</xdr:row>
      <xdr:rowOff>9086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81073"/>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151194</xdr:rowOff>
    </xdr:from>
    <xdr:to>
      <xdr:col>55</xdr:col>
      <xdr:colOff>50800</xdr:colOff>
      <xdr:row>78</xdr:row>
      <xdr:rowOff>81344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2621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0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5956</xdr:rowOff>
    </xdr:from>
    <xdr:to>
      <xdr:col>50</xdr:col>
      <xdr:colOff>165100</xdr:colOff>
      <xdr:row>75</xdr:row>
      <xdr:rowOff>107556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8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124083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6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90021</xdr:rowOff>
    </xdr:from>
    <xdr:to>
      <xdr:col>46</xdr:col>
      <xdr:colOff>38100</xdr:colOff>
      <xdr:row>78</xdr:row>
      <xdr:rowOff>20171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36698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128623</xdr:rowOff>
    </xdr:from>
    <xdr:to>
      <xdr:col>41</xdr:col>
      <xdr:colOff>101600</xdr:colOff>
      <xdr:row>78</xdr:row>
      <xdr:rowOff>58773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75300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0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129736</xdr:rowOff>
    </xdr:from>
    <xdr:to>
      <xdr:col>36</xdr:col>
      <xdr:colOff>165100</xdr:colOff>
      <xdr:row>78</xdr:row>
      <xdr:rowOff>59886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76413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1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46154</xdr:rowOff>
    </xdr:from>
    <xdr:to>
      <xdr:col>55</xdr:col>
      <xdr:colOff>0</xdr:colOff>
      <xdr:row>96</xdr:row>
      <xdr:rowOff>69635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476654"/>
          <a:ext cx="838200" cy="105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149921</xdr:rowOff>
    </xdr:from>
    <xdr:to>
      <xdr:col>50</xdr:col>
      <xdr:colOff>114300</xdr:colOff>
      <xdr:row>96</xdr:row>
      <xdr:rowOff>69635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37671"/>
          <a:ext cx="889000" cy="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120889</xdr:rowOff>
    </xdr:from>
    <xdr:to>
      <xdr:col>45</xdr:col>
      <xdr:colOff>177800</xdr:colOff>
      <xdr:row>95</xdr:row>
      <xdr:rowOff>149921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237189"/>
          <a:ext cx="8890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120889</xdr:rowOff>
    </xdr:from>
    <xdr:to>
      <xdr:col>41</xdr:col>
      <xdr:colOff>50800</xdr:colOff>
      <xdr:row>96</xdr:row>
      <xdr:rowOff>101247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237189"/>
          <a:ext cx="889000" cy="3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166804</xdr:rowOff>
    </xdr:from>
    <xdr:to>
      <xdr:col>55</xdr:col>
      <xdr:colOff>50800</xdr:colOff>
      <xdr:row>90</xdr:row>
      <xdr:rowOff>96954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4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110867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3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18835</xdr:rowOff>
    </xdr:from>
    <xdr:to>
      <xdr:col>50</xdr:col>
      <xdr:colOff>165100</xdr:colOff>
      <xdr:row>96</xdr:row>
      <xdr:rowOff>120435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111562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99121</xdr:rowOff>
    </xdr:from>
    <xdr:to>
      <xdr:col>46</xdr:col>
      <xdr:colOff>38100</xdr:colOff>
      <xdr:row>96</xdr:row>
      <xdr:rowOff>29271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45798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6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70089</xdr:rowOff>
    </xdr:from>
    <xdr:to>
      <xdr:col>41</xdr:col>
      <xdr:colOff>101600</xdr:colOff>
      <xdr:row>95</xdr:row>
      <xdr:rowOff>239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1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16766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9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50447</xdr:rowOff>
    </xdr:from>
    <xdr:to>
      <xdr:col>36</xdr:col>
      <xdr:colOff>165100</xdr:colOff>
      <xdr:row>96</xdr:row>
      <xdr:rowOff>152047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143174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72644</xdr:rowOff>
    </xdr:from>
    <xdr:to>
      <xdr:col>85</xdr:col>
      <xdr:colOff>127000</xdr:colOff>
      <xdr:row>38</xdr:row>
      <xdr:rowOff>132880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87744"/>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69520</xdr:rowOff>
    </xdr:from>
    <xdr:to>
      <xdr:col>81</xdr:col>
      <xdr:colOff>50800</xdr:colOff>
      <xdr:row>38</xdr:row>
      <xdr:rowOff>72644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8462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30379</xdr:rowOff>
    </xdr:from>
    <xdr:to>
      <xdr:col>76</xdr:col>
      <xdr:colOff>114300</xdr:colOff>
      <xdr:row>38</xdr:row>
      <xdr:rowOff>69520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45479"/>
          <a:ext cx="889000" cy="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30379</xdr:rowOff>
    </xdr:from>
    <xdr:to>
      <xdr:col>71</xdr:col>
      <xdr:colOff>177800</xdr:colOff>
      <xdr:row>38</xdr:row>
      <xdr:rowOff>160007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545479"/>
          <a:ext cx="889000" cy="1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39526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82080</xdr:rowOff>
    </xdr:from>
    <xdr:to>
      <xdr:col>85</xdr:col>
      <xdr:colOff>177800</xdr:colOff>
      <xdr:row>39</xdr:row>
      <xdr:rowOff>12230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21844</xdr:rowOff>
    </xdr:from>
    <xdr:to>
      <xdr:col>81</xdr:col>
      <xdr:colOff>101600</xdr:colOff>
      <xdr:row>38</xdr:row>
      <xdr:rowOff>123444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139971</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18720</xdr:rowOff>
    </xdr:from>
    <xdr:to>
      <xdr:col>76</xdr:col>
      <xdr:colOff>165100</xdr:colOff>
      <xdr:row>38</xdr:row>
      <xdr:rowOff>120320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136847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151028</xdr:rowOff>
    </xdr:from>
    <xdr:to>
      <xdr:col>72</xdr:col>
      <xdr:colOff>38100</xdr:colOff>
      <xdr:row>38</xdr:row>
      <xdr:rowOff>81178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4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97705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2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109207</xdr:rowOff>
    </xdr:from>
    <xdr:to>
      <xdr:col>67</xdr:col>
      <xdr:colOff>101600</xdr:colOff>
      <xdr:row>39</xdr:row>
      <xdr:rowOff>39357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55884</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39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157544</xdr:rowOff>
    </xdr:from>
    <xdr:to>
      <xdr:col>85</xdr:col>
      <xdr:colOff>127000</xdr:colOff>
      <xdr:row>72</xdr:row>
      <xdr:rowOff>18390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330494"/>
          <a:ext cx="8382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139433</xdr:rowOff>
    </xdr:from>
    <xdr:to>
      <xdr:col>81</xdr:col>
      <xdr:colOff>50800</xdr:colOff>
      <xdr:row>72</xdr:row>
      <xdr:rowOff>18390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312383"/>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64529</xdr:rowOff>
    </xdr:from>
    <xdr:to>
      <xdr:col>76</xdr:col>
      <xdr:colOff>114300</xdr:colOff>
      <xdr:row>71</xdr:row>
      <xdr:rowOff>139433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237479"/>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64529</xdr:rowOff>
    </xdr:from>
    <xdr:to>
      <xdr:col>71</xdr:col>
      <xdr:colOff>177800</xdr:colOff>
      <xdr:row>71</xdr:row>
      <xdr:rowOff>120332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237479"/>
          <a:ext cx="889000" cy="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106744</xdr:rowOff>
    </xdr:from>
    <xdr:to>
      <xdr:col>85</xdr:col>
      <xdr:colOff>177800</xdr:colOff>
      <xdr:row>72</xdr:row>
      <xdr:rowOff>36894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2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129621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1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139040</xdr:rowOff>
    </xdr:from>
    <xdr:to>
      <xdr:col>81</xdr:col>
      <xdr:colOff>101600</xdr:colOff>
      <xdr:row>72</xdr:row>
      <xdr:rowOff>69190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3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85717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0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88633</xdr:rowOff>
    </xdr:from>
    <xdr:to>
      <xdr:col>76</xdr:col>
      <xdr:colOff>165100</xdr:colOff>
      <xdr:row>72</xdr:row>
      <xdr:rowOff>18783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2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35310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0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13729</xdr:rowOff>
    </xdr:from>
    <xdr:to>
      <xdr:col>72</xdr:col>
      <xdr:colOff>38100</xdr:colOff>
      <xdr:row>71</xdr:row>
      <xdr:rowOff>115329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1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131856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196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69532</xdr:rowOff>
    </xdr:from>
    <xdr:to>
      <xdr:col>67</xdr:col>
      <xdr:colOff>101600</xdr:colOff>
      <xdr:row>71</xdr:row>
      <xdr:rowOff>171132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16209</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0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108634</xdr:rowOff>
    </xdr:from>
    <xdr:to>
      <xdr:col>85</xdr:col>
      <xdr:colOff>127000</xdr:colOff>
      <xdr:row>97</xdr:row>
      <xdr:rowOff>5809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567834"/>
          <a:ext cx="8382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61565</xdr:rowOff>
    </xdr:from>
    <xdr:to>
      <xdr:col>81</xdr:col>
      <xdr:colOff>50800</xdr:colOff>
      <xdr:row>96</xdr:row>
      <xdr:rowOff>108634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20765"/>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20096</xdr:rowOff>
    </xdr:from>
    <xdr:to>
      <xdr:col>76</xdr:col>
      <xdr:colOff>114300</xdr:colOff>
      <xdr:row>96</xdr:row>
      <xdr:rowOff>61565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479296"/>
          <a:ext cx="889000" cy="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20096</xdr:rowOff>
    </xdr:from>
    <xdr:to>
      <xdr:col>71</xdr:col>
      <xdr:colOff>177800</xdr:colOff>
      <xdr:row>98</xdr:row>
      <xdr:rowOff>19731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479296"/>
          <a:ext cx="889000" cy="3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126459</xdr:rowOff>
    </xdr:from>
    <xdr:to>
      <xdr:col>85</xdr:col>
      <xdr:colOff>177800</xdr:colOff>
      <xdr:row>97</xdr:row>
      <xdr:rowOff>56609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104886</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57834</xdr:rowOff>
    </xdr:from>
    <xdr:to>
      <xdr:col>81</xdr:col>
      <xdr:colOff>101600</xdr:colOff>
      <xdr:row>96</xdr:row>
      <xdr:rowOff>159434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4511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2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10765</xdr:rowOff>
    </xdr:from>
    <xdr:to>
      <xdr:col>76</xdr:col>
      <xdr:colOff>165100</xdr:colOff>
      <xdr:row>96</xdr:row>
      <xdr:rowOff>112365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128892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140746</xdr:rowOff>
    </xdr:from>
    <xdr:to>
      <xdr:col>72</xdr:col>
      <xdr:colOff>38100</xdr:colOff>
      <xdr:row>96</xdr:row>
      <xdr:rowOff>70896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4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87423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140381</xdr:rowOff>
    </xdr:from>
    <xdr:to>
      <xdr:col>67</xdr:col>
      <xdr:colOff>101600</xdr:colOff>
      <xdr:row>98</xdr:row>
      <xdr:rowOff>70531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61658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169921</xdr:rowOff>
    </xdr:from>
    <xdr:to>
      <xdr:col>116</xdr:col>
      <xdr:colOff>63500</xdr:colOff>
      <xdr:row>38</xdr:row>
      <xdr:rowOff>29789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13571"/>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29789</xdr:rowOff>
    </xdr:from>
    <xdr:to>
      <xdr:col>111</xdr:col>
      <xdr:colOff>177800</xdr:colOff>
      <xdr:row>38</xdr:row>
      <xdr:rowOff>44191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4488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44191</xdr:rowOff>
    </xdr:from>
    <xdr:to>
      <xdr:col>107</xdr:col>
      <xdr:colOff>50800</xdr:colOff>
      <xdr:row>38</xdr:row>
      <xdr:rowOff>76972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559291"/>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87489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46934</xdr:rowOff>
    </xdr:from>
    <xdr:to>
      <xdr:col>102</xdr:col>
      <xdr:colOff>114300</xdr:colOff>
      <xdr:row>38</xdr:row>
      <xdr:rowOff>76972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62034"/>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119121</xdr:rowOff>
    </xdr:from>
    <xdr:to>
      <xdr:col>116</xdr:col>
      <xdr:colOff>114300</xdr:colOff>
      <xdr:row>38</xdr:row>
      <xdr:rowOff>49271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97548</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4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150439</xdr:rowOff>
    </xdr:from>
    <xdr:to>
      <xdr:col>112</xdr:col>
      <xdr:colOff>38100</xdr:colOff>
      <xdr:row>38</xdr:row>
      <xdr:rowOff>80589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97116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6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164841</xdr:rowOff>
    </xdr:from>
    <xdr:to>
      <xdr:col>107</xdr:col>
      <xdr:colOff>101600</xdr:colOff>
      <xdr:row>38</xdr:row>
      <xdr:rowOff>94991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111518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26172</xdr:rowOff>
    </xdr:from>
    <xdr:to>
      <xdr:col>102</xdr:col>
      <xdr:colOff>165100</xdr:colOff>
      <xdr:row>38</xdr:row>
      <xdr:rowOff>127772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118899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63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167584</xdr:rowOff>
    </xdr:from>
    <xdr:to>
      <xdr:col>98</xdr:col>
      <xdr:colOff>38100</xdr:colOff>
      <xdr:row>38</xdr:row>
      <xdr:rowOff>97734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114261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107696</xdr:rowOff>
    </xdr:from>
    <xdr:to>
      <xdr:col>116</xdr:col>
      <xdr:colOff>63500</xdr:colOff>
      <xdr:row>58</xdr:row>
      <xdr:rowOff>109906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5179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109906</xdr:rowOff>
    </xdr:from>
    <xdr:to>
      <xdr:col>111</xdr:col>
      <xdr:colOff>177800</xdr:colOff>
      <xdr:row>58</xdr:row>
      <xdr:rowOff>111658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5400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111658</xdr:rowOff>
    </xdr:from>
    <xdr:to>
      <xdr:col>107</xdr:col>
      <xdr:colOff>50800</xdr:colOff>
      <xdr:row>58</xdr:row>
      <xdr:rowOff>119240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55758"/>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119240</xdr:rowOff>
    </xdr:from>
    <xdr:to>
      <xdr:col>102</xdr:col>
      <xdr:colOff>114300</xdr:colOff>
      <xdr:row>58</xdr:row>
      <xdr:rowOff>120574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6334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56896</xdr:rowOff>
    </xdr:from>
    <xdr:to>
      <xdr:col>116</xdr:col>
      <xdr:colOff>114300</xdr:colOff>
      <xdr:row>58</xdr:row>
      <xdr:rowOff>158496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143273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1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59106</xdr:rowOff>
    </xdr:from>
    <xdr:to>
      <xdr:col>112</xdr:col>
      <xdr:colOff>38100</xdr:colOff>
      <xdr:row>58</xdr:row>
      <xdr:rowOff>160706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151833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9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60858</xdr:rowOff>
    </xdr:from>
    <xdr:to>
      <xdr:col>107</xdr:col>
      <xdr:colOff>101600</xdr:colOff>
      <xdr:row>58</xdr:row>
      <xdr:rowOff>162458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153585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9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68440</xdr:rowOff>
    </xdr:from>
    <xdr:to>
      <xdr:col>102</xdr:col>
      <xdr:colOff>165100</xdr:colOff>
      <xdr:row>58</xdr:row>
      <xdr:rowOff>170040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161167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69774</xdr:rowOff>
    </xdr:from>
    <xdr:to>
      <xdr:col>98</xdr:col>
      <xdr:colOff>38100</xdr:colOff>
      <xdr:row>58</xdr:row>
      <xdr:rowOff>171374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162501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92968</xdr:rowOff>
    </xdr:from>
    <xdr:to>
      <xdr:col>116</xdr:col>
      <xdr:colOff>62864</xdr:colOff>
      <xdr:row>78</xdr:row>
      <xdr:rowOff>143259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65918"/>
          <a:ext cx="1269"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147086</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143259</xdr:rowOff>
    </xdr:from>
    <xdr:to>
      <xdr:col>116</xdr:col>
      <xdr:colOff>152400</xdr:colOff>
      <xdr:row>78</xdr:row>
      <xdr:rowOff>143259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39645</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92968</xdr:rowOff>
    </xdr:from>
    <xdr:to>
      <xdr:col>116</xdr:col>
      <xdr:colOff>152400</xdr:colOff>
      <xdr:row>71</xdr:row>
      <xdr:rowOff>92968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6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2834</xdr:rowOff>
    </xdr:from>
    <xdr:to>
      <xdr:col>116</xdr:col>
      <xdr:colOff>63500</xdr:colOff>
      <xdr:row>71</xdr:row>
      <xdr:rowOff>92968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175784"/>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143353</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164926</xdr:rowOff>
    </xdr:from>
    <xdr:to>
      <xdr:col>116</xdr:col>
      <xdr:colOff>114300</xdr:colOff>
      <xdr:row>75</xdr:row>
      <xdr:rowOff>95076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2834</xdr:rowOff>
    </xdr:from>
    <xdr:to>
      <xdr:col>111</xdr:col>
      <xdr:colOff>177800</xdr:colOff>
      <xdr:row>71</xdr:row>
      <xdr:rowOff>75921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175784"/>
          <a:ext cx="8890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144090</xdr:rowOff>
    </xdr:from>
    <xdr:to>
      <xdr:col>112</xdr:col>
      <xdr:colOff>38100</xdr:colOff>
      <xdr:row>74</xdr:row>
      <xdr:rowOff>74240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65367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41892</xdr:rowOff>
    </xdr:from>
    <xdr:to>
      <xdr:col>107</xdr:col>
      <xdr:colOff>50800</xdr:colOff>
      <xdr:row>71</xdr:row>
      <xdr:rowOff>75921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214842"/>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139976</xdr:rowOff>
    </xdr:from>
    <xdr:to>
      <xdr:col>107</xdr:col>
      <xdr:colOff>101600</xdr:colOff>
      <xdr:row>74</xdr:row>
      <xdr:rowOff>70126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41892</xdr:rowOff>
    </xdr:from>
    <xdr:to>
      <xdr:col>102</xdr:col>
      <xdr:colOff>114300</xdr:colOff>
      <xdr:row>71</xdr:row>
      <xdr:rowOff>80101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214842"/>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92297</xdr:rowOff>
    </xdr:from>
    <xdr:to>
      <xdr:col>102</xdr:col>
      <xdr:colOff>165100</xdr:colOff>
      <xdr:row>74</xdr:row>
      <xdr:rowOff>22447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13574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74400</xdr:rowOff>
    </xdr:from>
    <xdr:to>
      <xdr:col>98</xdr:col>
      <xdr:colOff>38100</xdr:colOff>
      <xdr:row>74</xdr:row>
      <xdr:rowOff>4550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167127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42168</xdr:rowOff>
    </xdr:from>
    <xdr:to>
      <xdr:col>116</xdr:col>
      <xdr:colOff>114300</xdr:colOff>
      <xdr:row>71</xdr:row>
      <xdr:rowOff>143768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166645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123484</xdr:rowOff>
    </xdr:from>
    <xdr:to>
      <xdr:col>112</xdr:col>
      <xdr:colOff>38100</xdr:colOff>
      <xdr:row>71</xdr:row>
      <xdr:rowOff>53634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12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70161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190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25121</xdr:rowOff>
    </xdr:from>
    <xdr:to>
      <xdr:col>107</xdr:col>
      <xdr:colOff>101600</xdr:colOff>
      <xdr:row>71</xdr:row>
      <xdr:rowOff>126721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1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143248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19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162542</xdr:rowOff>
    </xdr:from>
    <xdr:to>
      <xdr:col>102</xdr:col>
      <xdr:colOff>165100</xdr:colOff>
      <xdr:row>71</xdr:row>
      <xdr:rowOff>92692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16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109219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9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29301</xdr:rowOff>
    </xdr:from>
    <xdr:to>
      <xdr:col>98</xdr:col>
      <xdr:colOff>38100</xdr:colOff>
      <xdr:row>71</xdr:row>
      <xdr:rowOff>130901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147428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97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住民一人当たりのコストが類似団体内で特に大きいのは人件費、物件費、公債費である。類似団体と比べて市域が広大で行政経費が嵩んでしまう。また、大型事業が相次いだため公債費の負担も大きい。なお、市民ホールと子育て世代支援センター及びまちづくりセンターの複合化に伴う普通建設事業費（うち更新整備）が大きく増加している。これまでも職員数の削減等による総人件費の抑制や、地方債の新規発行を伴う普通建設事業の抑制などに努めてきており、一定の効果はあったが、現状では依然高い数値となっている。今後も佐伯市行政経営プランに則り３経費を含む全ての経費について適宜見直しを行い予算の適正な執行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69,606
69,074
903.14
56,635,427
55,782,781
686,522
24,942,745
50,664,942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26772</xdr:rowOff>
    </xdr:from>
    <xdr:to>
      <xdr:col>24</xdr:col>
      <xdr:colOff>63500</xdr:colOff>
      <xdr:row>34</xdr:row>
      <xdr:rowOff>33172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56072"/>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7112</xdr:rowOff>
    </xdr:from>
    <xdr:to>
      <xdr:col>19</xdr:col>
      <xdr:colOff>177800</xdr:colOff>
      <xdr:row>34</xdr:row>
      <xdr:rowOff>33172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36412"/>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168961</xdr:rowOff>
    </xdr:from>
    <xdr:to>
      <xdr:col>15</xdr:col>
      <xdr:colOff>50800</xdr:colOff>
      <xdr:row>34</xdr:row>
      <xdr:rowOff>7112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2681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168961</xdr:rowOff>
    </xdr:from>
    <xdr:to>
      <xdr:col>10</xdr:col>
      <xdr:colOff>114300</xdr:colOff>
      <xdr:row>34</xdr:row>
      <xdr:rowOff>39573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26811"/>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147422</xdr:rowOff>
    </xdr:from>
    <xdr:to>
      <xdr:col>24</xdr:col>
      <xdr:colOff>114300</xdr:colOff>
      <xdr:row>34</xdr:row>
      <xdr:rowOff>77572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170299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153822</xdr:rowOff>
    </xdr:from>
    <xdr:to>
      <xdr:col>20</xdr:col>
      <xdr:colOff>38100</xdr:colOff>
      <xdr:row>34</xdr:row>
      <xdr:rowOff>83972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100499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127762</xdr:rowOff>
    </xdr:from>
    <xdr:to>
      <xdr:col>15</xdr:col>
      <xdr:colOff>101600</xdr:colOff>
      <xdr:row>34</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74439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118161</xdr:rowOff>
    </xdr:from>
    <xdr:to>
      <xdr:col>10</xdr:col>
      <xdr:colOff>165100</xdr:colOff>
      <xdr:row>34</xdr:row>
      <xdr:rowOff>48311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64838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160223</xdr:rowOff>
    </xdr:from>
    <xdr:to>
      <xdr:col>6</xdr:col>
      <xdr:colOff>38100</xdr:colOff>
      <xdr:row>34</xdr:row>
      <xdr:rowOff>90373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106900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149655</xdr:rowOff>
    </xdr:from>
    <xdr:to>
      <xdr:col>24</xdr:col>
      <xdr:colOff>63500</xdr:colOff>
      <xdr:row>57</xdr:row>
      <xdr:rowOff>7448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7955"/>
          <a:ext cx="838200" cy="3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7448</xdr:rowOff>
    </xdr:from>
    <xdr:to>
      <xdr:col>19</xdr:col>
      <xdr:colOff>177800</xdr:colOff>
      <xdr:row>57</xdr:row>
      <xdr:rowOff>34780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80098"/>
          <a:ext cx="889000" cy="2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19868</xdr:rowOff>
    </xdr:from>
    <xdr:to>
      <xdr:col>15</xdr:col>
      <xdr:colOff>50800</xdr:colOff>
      <xdr:row>57</xdr:row>
      <xdr:rowOff>34780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251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19868</xdr:rowOff>
    </xdr:from>
    <xdr:to>
      <xdr:col>10</xdr:col>
      <xdr:colOff>114300</xdr:colOff>
      <xdr:row>57</xdr:row>
      <xdr:rowOff>100263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2518"/>
          <a:ext cx="889000" cy="8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98855</xdr:rowOff>
    </xdr:from>
    <xdr:to>
      <xdr:col>24</xdr:col>
      <xdr:colOff>114300</xdr:colOff>
      <xdr:row>55</xdr:row>
      <xdr:rowOff>29005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121732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128098</xdr:rowOff>
    </xdr:from>
    <xdr:to>
      <xdr:col>20</xdr:col>
      <xdr:colOff>38100</xdr:colOff>
      <xdr:row>57</xdr:row>
      <xdr:rowOff>58248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74775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155430</xdr:rowOff>
    </xdr:from>
    <xdr:to>
      <xdr:col>15</xdr:col>
      <xdr:colOff>101600</xdr:colOff>
      <xdr:row>57</xdr:row>
      <xdr:rowOff>85580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102107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140518</xdr:rowOff>
    </xdr:from>
    <xdr:to>
      <xdr:col>10</xdr:col>
      <xdr:colOff>165100</xdr:colOff>
      <xdr:row>57</xdr:row>
      <xdr:rowOff>70668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87195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49463</xdr:rowOff>
    </xdr:from>
    <xdr:to>
      <xdr:col>6</xdr:col>
      <xdr:colOff>38100</xdr:colOff>
      <xdr:row>57</xdr:row>
      <xdr:rowOff>151063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167590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28270</xdr:rowOff>
    </xdr:from>
    <xdr:to>
      <xdr:col>24</xdr:col>
      <xdr:colOff>63500</xdr:colOff>
      <xdr:row>73</xdr:row>
      <xdr:rowOff>89751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44120"/>
          <a:ext cx="838200" cy="6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28270</xdr:rowOff>
    </xdr:from>
    <xdr:to>
      <xdr:col>19</xdr:col>
      <xdr:colOff>177800</xdr:colOff>
      <xdr:row>73</xdr:row>
      <xdr:rowOff>117602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44120"/>
          <a:ext cx="889000" cy="8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117602</xdr:rowOff>
    </xdr:from>
    <xdr:to>
      <xdr:col>15</xdr:col>
      <xdr:colOff>50800</xdr:colOff>
      <xdr:row>74</xdr:row>
      <xdr:rowOff>61481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33452"/>
          <a:ext cx="8890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61481</xdr:rowOff>
    </xdr:from>
    <xdr:to>
      <xdr:col>10</xdr:col>
      <xdr:colOff>114300</xdr:colOff>
      <xdr:row>75</xdr:row>
      <xdr:rowOff>11671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48781"/>
          <a:ext cx="889000" cy="1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38951</xdr:rowOff>
    </xdr:from>
    <xdr:to>
      <xdr:col>24</xdr:col>
      <xdr:colOff>114300</xdr:colOff>
      <xdr:row>73</xdr:row>
      <xdr:rowOff>140551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61828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0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148920</xdr:rowOff>
    </xdr:from>
    <xdr:to>
      <xdr:col>20</xdr:col>
      <xdr:colOff>38100</xdr:colOff>
      <xdr:row>73</xdr:row>
      <xdr:rowOff>79070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95597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66802</xdr:rowOff>
    </xdr:from>
    <xdr:to>
      <xdr:col>15</xdr:col>
      <xdr:colOff>101600</xdr:colOff>
      <xdr:row>73</xdr:row>
      <xdr:rowOff>168402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13479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10681</xdr:rowOff>
    </xdr:from>
    <xdr:to>
      <xdr:col>10</xdr:col>
      <xdr:colOff>165100</xdr:colOff>
      <xdr:row>74</xdr:row>
      <xdr:rowOff>112281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128808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132321</xdr:rowOff>
    </xdr:from>
    <xdr:to>
      <xdr:col>6</xdr:col>
      <xdr:colOff>38100</xdr:colOff>
      <xdr:row>75</xdr:row>
      <xdr:rowOff>62471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78998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5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90627</xdr:rowOff>
    </xdr:from>
    <xdr:to>
      <xdr:col>24</xdr:col>
      <xdr:colOff>63500</xdr:colOff>
      <xdr:row>96</xdr:row>
      <xdr:rowOff>128150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49827"/>
          <a:ext cx="8382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125406</xdr:rowOff>
    </xdr:from>
    <xdr:to>
      <xdr:col>19</xdr:col>
      <xdr:colOff>177800</xdr:colOff>
      <xdr:row>96</xdr:row>
      <xdr:rowOff>128150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8460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125406</xdr:rowOff>
    </xdr:from>
    <xdr:to>
      <xdr:col>15</xdr:col>
      <xdr:colOff>50800</xdr:colOff>
      <xdr:row>96</xdr:row>
      <xdr:rowOff>166621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84606"/>
          <a:ext cx="889000" cy="4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166621</xdr:rowOff>
    </xdr:from>
    <xdr:to>
      <xdr:col>10</xdr:col>
      <xdr:colOff>114300</xdr:colOff>
      <xdr:row>97</xdr:row>
      <xdr:rowOff>157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25821"/>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39827</xdr:rowOff>
    </xdr:from>
    <xdr:to>
      <xdr:col>24</xdr:col>
      <xdr:colOff>114300</xdr:colOff>
      <xdr:row>96</xdr:row>
      <xdr:rowOff>141427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62704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77350</xdr:rowOff>
    </xdr:from>
    <xdr:to>
      <xdr:col>20</xdr:col>
      <xdr:colOff>38100</xdr:colOff>
      <xdr:row>97</xdr:row>
      <xdr:rowOff>7500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24027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74606</xdr:rowOff>
    </xdr:from>
    <xdr:to>
      <xdr:col>15</xdr:col>
      <xdr:colOff>101600</xdr:colOff>
      <xdr:row>97</xdr:row>
      <xdr:rowOff>4756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21283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115821</xdr:rowOff>
    </xdr:from>
    <xdr:to>
      <xdr:col>10</xdr:col>
      <xdr:colOff>165100</xdr:colOff>
      <xdr:row>97</xdr:row>
      <xdr:rowOff>45971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120807</xdr:rowOff>
    </xdr:from>
    <xdr:to>
      <xdr:col>6</xdr:col>
      <xdr:colOff>38100</xdr:colOff>
      <xdr:row>97</xdr:row>
      <xdr:rowOff>50957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3520</xdr:rowOff>
    </xdr:from>
    <xdr:to>
      <xdr:col>55</xdr:col>
      <xdr:colOff>0</xdr:colOff>
      <xdr:row>39</xdr:row>
      <xdr:rowOff>4990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90070"/>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4990</xdr:rowOff>
    </xdr:from>
    <xdr:to>
      <xdr:col>50</xdr:col>
      <xdr:colOff>114300</xdr:colOff>
      <xdr:row>39</xdr:row>
      <xdr:rowOff>12501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91540"/>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12501</xdr:rowOff>
    </xdr:from>
    <xdr:to>
      <xdr:col>45</xdr:col>
      <xdr:colOff>177800</xdr:colOff>
      <xdr:row>39</xdr:row>
      <xdr:rowOff>37810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99051"/>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37810</xdr:rowOff>
    </xdr:from>
    <xdr:to>
      <xdr:col>41</xdr:col>
      <xdr:colOff>50800</xdr:colOff>
      <xdr:row>39</xdr:row>
      <xdr:rowOff>40586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4360"/>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124170</xdr:rowOff>
    </xdr:from>
    <xdr:to>
      <xdr:col>55</xdr:col>
      <xdr:colOff>50800</xdr:colOff>
      <xdr:row>39</xdr:row>
      <xdr:rowOff>54320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125640</xdr:rowOff>
    </xdr:from>
    <xdr:to>
      <xdr:col>50</xdr:col>
      <xdr:colOff>165100</xdr:colOff>
      <xdr:row>39</xdr:row>
      <xdr:rowOff>55790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46917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3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133151</xdr:rowOff>
    </xdr:from>
    <xdr:to>
      <xdr:col>46</xdr:col>
      <xdr:colOff>38100</xdr:colOff>
      <xdr:row>39</xdr:row>
      <xdr:rowOff>63301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54428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4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158460</xdr:rowOff>
    </xdr:from>
    <xdr:to>
      <xdr:col>41</xdr:col>
      <xdr:colOff>101600</xdr:colOff>
      <xdr:row>39</xdr:row>
      <xdr:rowOff>88610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79737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161236</xdr:rowOff>
    </xdr:from>
    <xdr:to>
      <xdr:col>36</xdr:col>
      <xdr:colOff>165100</xdr:colOff>
      <xdr:row>39</xdr:row>
      <xdr:rowOff>91386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82513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9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126765</xdr:rowOff>
    </xdr:from>
    <xdr:to>
      <xdr:col>55</xdr:col>
      <xdr:colOff>0</xdr:colOff>
      <xdr:row>54</xdr:row>
      <xdr:rowOff>140005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85065"/>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140005</xdr:rowOff>
    </xdr:from>
    <xdr:to>
      <xdr:col>50</xdr:col>
      <xdr:colOff>114300</xdr:colOff>
      <xdr:row>55</xdr:row>
      <xdr:rowOff>22866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398305"/>
          <a:ext cx="889000" cy="5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22866</xdr:rowOff>
    </xdr:from>
    <xdr:to>
      <xdr:col>45</xdr:col>
      <xdr:colOff>177800</xdr:colOff>
      <xdr:row>55</xdr:row>
      <xdr:rowOff>64624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52616"/>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64624</xdr:rowOff>
    </xdr:from>
    <xdr:to>
      <xdr:col>41</xdr:col>
      <xdr:colOff>50800</xdr:colOff>
      <xdr:row>55</xdr:row>
      <xdr:rowOff>76321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94374"/>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75965</xdr:rowOff>
    </xdr:from>
    <xdr:to>
      <xdr:col>55</xdr:col>
      <xdr:colOff>50800</xdr:colOff>
      <xdr:row>55</xdr:row>
      <xdr:rowOff>6115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98842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89205</xdr:rowOff>
    </xdr:from>
    <xdr:to>
      <xdr:col>50</xdr:col>
      <xdr:colOff>165100</xdr:colOff>
      <xdr:row>55</xdr:row>
      <xdr:rowOff>19355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3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35882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2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143516</xdr:rowOff>
    </xdr:from>
    <xdr:to>
      <xdr:col>46</xdr:col>
      <xdr:colOff>38100</xdr:colOff>
      <xdr:row>55</xdr:row>
      <xdr:rowOff>73666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90193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13824</xdr:rowOff>
    </xdr:from>
    <xdr:to>
      <xdr:col>41</xdr:col>
      <xdr:colOff>101600</xdr:colOff>
      <xdr:row>55</xdr:row>
      <xdr:rowOff>115424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131951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25521</xdr:rowOff>
    </xdr:from>
    <xdr:to>
      <xdr:col>36</xdr:col>
      <xdr:colOff>165100</xdr:colOff>
      <xdr:row>55</xdr:row>
      <xdr:rowOff>127121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143648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96876</xdr:rowOff>
    </xdr:from>
    <xdr:to>
      <xdr:col>55</xdr:col>
      <xdr:colOff>0</xdr:colOff>
      <xdr:row>77</xdr:row>
      <xdr:rowOff>33440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27076"/>
          <a:ext cx="8382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114782</xdr:rowOff>
    </xdr:from>
    <xdr:to>
      <xdr:col>50</xdr:col>
      <xdr:colOff>114300</xdr:colOff>
      <xdr:row>77</xdr:row>
      <xdr:rowOff>33440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44982"/>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114782</xdr:rowOff>
    </xdr:from>
    <xdr:to>
      <xdr:col>45</xdr:col>
      <xdr:colOff>177800</xdr:colOff>
      <xdr:row>77</xdr:row>
      <xdr:rowOff>73425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44982"/>
          <a:ext cx="889000" cy="1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73425</xdr:rowOff>
    </xdr:from>
    <xdr:to>
      <xdr:col>41</xdr:col>
      <xdr:colOff>50800</xdr:colOff>
      <xdr:row>77</xdr:row>
      <xdr:rowOff>116269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75075"/>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46076</xdr:rowOff>
    </xdr:from>
    <xdr:to>
      <xdr:col>55</xdr:col>
      <xdr:colOff>50800</xdr:colOff>
      <xdr:row>76</xdr:row>
      <xdr:rowOff>147676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68952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154090</xdr:rowOff>
    </xdr:from>
    <xdr:to>
      <xdr:col>50</xdr:col>
      <xdr:colOff>165100</xdr:colOff>
      <xdr:row>77</xdr:row>
      <xdr:rowOff>84240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100766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5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63982</xdr:rowOff>
    </xdr:from>
    <xdr:to>
      <xdr:col>46</xdr:col>
      <xdr:colOff>38100</xdr:colOff>
      <xdr:row>76</xdr:row>
      <xdr:rowOff>165582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22625</xdr:rowOff>
    </xdr:from>
    <xdr:to>
      <xdr:col>41</xdr:col>
      <xdr:colOff>101600</xdr:colOff>
      <xdr:row>77</xdr:row>
      <xdr:rowOff>124225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140752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65469</xdr:rowOff>
    </xdr:from>
    <xdr:to>
      <xdr:col>36</xdr:col>
      <xdr:colOff>165100</xdr:colOff>
      <xdr:row>77</xdr:row>
      <xdr:rowOff>167069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79676</xdr:rowOff>
    </xdr:from>
    <xdr:to>
      <xdr:col>55</xdr:col>
      <xdr:colOff>0</xdr:colOff>
      <xdr:row>93</xdr:row>
      <xdr:rowOff>79611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5681626"/>
          <a:ext cx="838200" cy="3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79611</xdr:rowOff>
    </xdr:from>
    <xdr:to>
      <xdr:col>50</xdr:col>
      <xdr:colOff>114300</xdr:colOff>
      <xdr:row>95</xdr:row>
      <xdr:rowOff>14967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024461"/>
          <a:ext cx="889000" cy="27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14967</xdr:rowOff>
    </xdr:from>
    <xdr:to>
      <xdr:col>45</xdr:col>
      <xdr:colOff>177800</xdr:colOff>
      <xdr:row>95</xdr:row>
      <xdr:rowOff>84200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02717"/>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84200</xdr:rowOff>
    </xdr:from>
    <xdr:to>
      <xdr:col>41</xdr:col>
      <xdr:colOff>50800</xdr:colOff>
      <xdr:row>96</xdr:row>
      <xdr:rowOff>40602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371950"/>
          <a:ext cx="889000" cy="12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28876</xdr:rowOff>
    </xdr:from>
    <xdr:to>
      <xdr:col>55</xdr:col>
      <xdr:colOff>50800</xdr:colOff>
      <xdr:row>91</xdr:row>
      <xdr:rowOff>130476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6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115253</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54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28811</xdr:rowOff>
    </xdr:from>
    <xdr:to>
      <xdr:col>50</xdr:col>
      <xdr:colOff>165100</xdr:colOff>
      <xdr:row>93</xdr:row>
      <xdr:rowOff>130411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59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146938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7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135617</xdr:rowOff>
    </xdr:from>
    <xdr:to>
      <xdr:col>46</xdr:col>
      <xdr:colOff>38100</xdr:colOff>
      <xdr:row>95</xdr:row>
      <xdr:rowOff>65767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82294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33400</xdr:rowOff>
    </xdr:from>
    <xdr:to>
      <xdr:col>41</xdr:col>
      <xdr:colOff>101600</xdr:colOff>
      <xdr:row>95</xdr:row>
      <xdr:rowOff>135000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151527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0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161252</xdr:rowOff>
    </xdr:from>
    <xdr:to>
      <xdr:col>36</xdr:col>
      <xdr:colOff>165100</xdr:colOff>
      <xdr:row>96</xdr:row>
      <xdr:rowOff>91402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107929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130282</xdr:rowOff>
    </xdr:from>
    <xdr:to>
      <xdr:col>85</xdr:col>
      <xdr:colOff>127000</xdr:colOff>
      <xdr:row>35</xdr:row>
      <xdr:rowOff>96952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959582"/>
          <a:ext cx="838200" cy="1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90505</xdr:rowOff>
    </xdr:from>
    <xdr:to>
      <xdr:col>81</xdr:col>
      <xdr:colOff>50800</xdr:colOff>
      <xdr:row>35</xdr:row>
      <xdr:rowOff>96952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91255"/>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3752</xdr:rowOff>
    </xdr:from>
    <xdr:to>
      <xdr:col>76</xdr:col>
      <xdr:colOff>114300</xdr:colOff>
      <xdr:row>35</xdr:row>
      <xdr:rowOff>90505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004502"/>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3752</xdr:rowOff>
    </xdr:from>
    <xdr:to>
      <xdr:col>71</xdr:col>
      <xdr:colOff>177800</xdr:colOff>
      <xdr:row>35</xdr:row>
      <xdr:rowOff>148661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004502"/>
          <a:ext cx="889000" cy="14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79482</xdr:rowOff>
    </xdr:from>
    <xdr:to>
      <xdr:col>85</xdr:col>
      <xdr:colOff>177800</xdr:colOff>
      <xdr:row>35</xdr:row>
      <xdr:rowOff>9632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102359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7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46152</xdr:rowOff>
    </xdr:from>
    <xdr:to>
      <xdr:col>81</xdr:col>
      <xdr:colOff>101600</xdr:colOff>
      <xdr:row>35</xdr:row>
      <xdr:rowOff>147752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164279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39705</xdr:rowOff>
    </xdr:from>
    <xdr:to>
      <xdr:col>76</xdr:col>
      <xdr:colOff>165100</xdr:colOff>
      <xdr:row>35</xdr:row>
      <xdr:rowOff>141305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157832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124402</xdr:rowOff>
    </xdr:from>
    <xdr:to>
      <xdr:col>72</xdr:col>
      <xdr:colOff>38100</xdr:colOff>
      <xdr:row>35</xdr:row>
      <xdr:rowOff>54552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71079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2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97861</xdr:rowOff>
    </xdr:from>
    <xdr:to>
      <xdr:col>67</xdr:col>
      <xdr:colOff>101600</xdr:colOff>
      <xdr:row>36</xdr:row>
      <xdr:rowOff>28011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44538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139781</xdr:rowOff>
    </xdr:from>
    <xdr:to>
      <xdr:col>85</xdr:col>
      <xdr:colOff>127000</xdr:colOff>
      <xdr:row>56</xdr:row>
      <xdr:rowOff>158935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69531"/>
          <a:ext cx="838200" cy="19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139781</xdr:rowOff>
    </xdr:from>
    <xdr:to>
      <xdr:col>81</xdr:col>
      <xdr:colOff>50800</xdr:colOff>
      <xdr:row>57</xdr:row>
      <xdr:rowOff>126099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69531"/>
          <a:ext cx="889000" cy="3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61764</xdr:rowOff>
    </xdr:from>
    <xdr:to>
      <xdr:col>76</xdr:col>
      <xdr:colOff>114300</xdr:colOff>
      <xdr:row>57</xdr:row>
      <xdr:rowOff>126099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62964"/>
          <a:ext cx="8890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39410</xdr:rowOff>
    </xdr:from>
    <xdr:to>
      <xdr:col>71</xdr:col>
      <xdr:colOff>177800</xdr:colOff>
      <xdr:row>56</xdr:row>
      <xdr:rowOff>61764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40610"/>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108135</xdr:rowOff>
    </xdr:from>
    <xdr:to>
      <xdr:col>85</xdr:col>
      <xdr:colOff>177800</xdr:colOff>
      <xdr:row>57</xdr:row>
      <xdr:rowOff>38285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86562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88981</xdr:rowOff>
    </xdr:from>
    <xdr:to>
      <xdr:col>81</xdr:col>
      <xdr:colOff>101600</xdr:colOff>
      <xdr:row>56</xdr:row>
      <xdr:rowOff>19131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35658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75299</xdr:rowOff>
    </xdr:from>
    <xdr:to>
      <xdr:col>76</xdr:col>
      <xdr:colOff>165100</xdr:colOff>
      <xdr:row>58</xdr:row>
      <xdr:rowOff>5449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168026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10964</xdr:rowOff>
    </xdr:from>
    <xdr:to>
      <xdr:col>72</xdr:col>
      <xdr:colOff>38100</xdr:colOff>
      <xdr:row>56</xdr:row>
      <xdr:rowOff>112564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129091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160060</xdr:rowOff>
    </xdr:from>
    <xdr:to>
      <xdr:col>67</xdr:col>
      <xdr:colOff>101600</xdr:colOff>
      <xdr:row>56</xdr:row>
      <xdr:rowOff>90210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106737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72644</xdr:rowOff>
    </xdr:from>
    <xdr:to>
      <xdr:col>85</xdr:col>
      <xdr:colOff>127000</xdr:colOff>
      <xdr:row>78</xdr:row>
      <xdr:rowOff>132880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5744"/>
          <a:ext cx="8382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69520</xdr:rowOff>
    </xdr:from>
    <xdr:to>
      <xdr:col>81</xdr:col>
      <xdr:colOff>50800</xdr:colOff>
      <xdr:row>78</xdr:row>
      <xdr:rowOff>72644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4262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30378</xdr:rowOff>
    </xdr:from>
    <xdr:to>
      <xdr:col>76</xdr:col>
      <xdr:colOff>114300</xdr:colOff>
      <xdr:row>78</xdr:row>
      <xdr:rowOff>69520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03478"/>
          <a:ext cx="8890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30378</xdr:rowOff>
    </xdr:from>
    <xdr:to>
      <xdr:col>71</xdr:col>
      <xdr:colOff>177800</xdr:colOff>
      <xdr:row>78</xdr:row>
      <xdr:rowOff>160007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03478"/>
          <a:ext cx="889000" cy="12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39527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82080</xdr:rowOff>
    </xdr:from>
    <xdr:to>
      <xdr:col>85</xdr:col>
      <xdr:colOff>177800</xdr:colOff>
      <xdr:row>79</xdr:row>
      <xdr:rowOff>12230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21844</xdr:rowOff>
    </xdr:from>
    <xdr:to>
      <xdr:col>81</xdr:col>
      <xdr:colOff>101600</xdr:colOff>
      <xdr:row>78</xdr:row>
      <xdr:rowOff>123444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139971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18720</xdr:rowOff>
    </xdr:from>
    <xdr:to>
      <xdr:col>76</xdr:col>
      <xdr:colOff>165100</xdr:colOff>
      <xdr:row>78</xdr:row>
      <xdr:rowOff>120320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136847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1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151028</xdr:rowOff>
    </xdr:from>
    <xdr:to>
      <xdr:col>72</xdr:col>
      <xdr:colOff>38100</xdr:colOff>
      <xdr:row>78</xdr:row>
      <xdr:rowOff>81178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97705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12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109207</xdr:rowOff>
    </xdr:from>
    <xdr:to>
      <xdr:col>67</xdr:col>
      <xdr:colOff>101600</xdr:colOff>
      <xdr:row>79</xdr:row>
      <xdr:rowOff>39357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55884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157544</xdr:rowOff>
    </xdr:from>
    <xdr:to>
      <xdr:col>85</xdr:col>
      <xdr:colOff>127000</xdr:colOff>
      <xdr:row>92</xdr:row>
      <xdr:rowOff>18390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5759494"/>
          <a:ext cx="8382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139433</xdr:rowOff>
    </xdr:from>
    <xdr:to>
      <xdr:col>81</xdr:col>
      <xdr:colOff>50800</xdr:colOff>
      <xdr:row>92</xdr:row>
      <xdr:rowOff>18390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5741383"/>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64427</xdr:rowOff>
    </xdr:from>
    <xdr:to>
      <xdr:col>76</xdr:col>
      <xdr:colOff>114300</xdr:colOff>
      <xdr:row>91</xdr:row>
      <xdr:rowOff>139433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666377"/>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64427</xdr:rowOff>
    </xdr:from>
    <xdr:to>
      <xdr:col>71</xdr:col>
      <xdr:colOff>177800</xdr:colOff>
      <xdr:row>91</xdr:row>
      <xdr:rowOff>120332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666377"/>
          <a:ext cx="8890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106744</xdr:rowOff>
    </xdr:from>
    <xdr:to>
      <xdr:col>85</xdr:col>
      <xdr:colOff>177800</xdr:colOff>
      <xdr:row>92</xdr:row>
      <xdr:rowOff>36894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7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129621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56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139040</xdr:rowOff>
    </xdr:from>
    <xdr:to>
      <xdr:col>81</xdr:col>
      <xdr:colOff>101600</xdr:colOff>
      <xdr:row>92</xdr:row>
      <xdr:rowOff>69190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7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85717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5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88633</xdr:rowOff>
    </xdr:from>
    <xdr:to>
      <xdr:col>76</xdr:col>
      <xdr:colOff>165100</xdr:colOff>
      <xdr:row>92</xdr:row>
      <xdr:rowOff>18783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35310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546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13627</xdr:rowOff>
    </xdr:from>
    <xdr:to>
      <xdr:col>72</xdr:col>
      <xdr:colOff>38100</xdr:colOff>
      <xdr:row>91</xdr:row>
      <xdr:rowOff>115227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131754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539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69532</xdr:rowOff>
    </xdr:from>
    <xdr:to>
      <xdr:col>67</xdr:col>
      <xdr:colOff>101600</xdr:colOff>
      <xdr:row>91</xdr:row>
      <xdr:rowOff>171132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6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16209</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5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46954</xdr:rowOff>
    </xdr:from>
    <xdr:to>
      <xdr:col>116</xdr:col>
      <xdr:colOff>63500</xdr:colOff>
      <xdr:row>39</xdr:row>
      <xdr:rowOff>53159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350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67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46954</xdr:rowOff>
    </xdr:from>
    <xdr:to>
      <xdr:col>111</xdr:col>
      <xdr:colOff>177800</xdr:colOff>
      <xdr:row>39</xdr:row>
      <xdr:rowOff>57404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733504"/>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116476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80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57404</xdr:rowOff>
    </xdr:from>
    <xdr:to>
      <xdr:col>107</xdr:col>
      <xdr:colOff>50800</xdr:colOff>
      <xdr:row>39</xdr:row>
      <xdr:rowOff>58057</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7439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124641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811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58057</xdr:rowOff>
    </xdr:from>
    <xdr:to>
      <xdr:col>102</xdr:col>
      <xdr:colOff>114300</xdr:colOff>
      <xdr:row>39</xdr:row>
      <xdr:rowOff>86306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8656300" y="6744607"/>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107985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79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2359</xdr:rowOff>
    </xdr:from>
    <xdr:to>
      <xdr:col>116</xdr:col>
      <xdr:colOff>114300</xdr:colOff>
      <xdr:row>39</xdr:row>
      <xdr:rowOff>103959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133186</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47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167604</xdr:rowOff>
    </xdr:from>
    <xdr:to>
      <xdr:col>112</xdr:col>
      <xdr:colOff>38100</xdr:colOff>
      <xdr:row>39</xdr:row>
      <xdr:rowOff>97754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114281</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6604</xdr:rowOff>
    </xdr:from>
    <xdr:to>
      <xdr:col>107</xdr:col>
      <xdr:colOff>101600</xdr:colOff>
      <xdr:row>39</xdr:row>
      <xdr:rowOff>108204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124731</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5017" y="64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7257</xdr:rowOff>
    </xdr:from>
    <xdr:to>
      <xdr:col>102</xdr:col>
      <xdr:colOff>165100</xdr:colOff>
      <xdr:row>39</xdr:row>
      <xdr:rowOff>108857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125384</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4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35506</xdr:rowOff>
    </xdr:from>
    <xdr:to>
      <xdr:col>98</xdr:col>
      <xdr:colOff>38100</xdr:colOff>
      <xdr:row>39</xdr:row>
      <xdr:rowOff>137106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128233</xdr:rowOff>
    </xdr:from>
    <xdr:ext cx="313932"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99333" y="681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民生費と市債の償還に係る公債費の住民一人当たりのコストが、類似団体と比較すると特に高くなっている。また、大型事業の実施により土木費も高くなっている。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民生費については、保育所建設事業</a:t>
          </a:r>
          <a:r>
            <a:rPr kumimoji="1" lang="ja-JP" altLang="en-US" sz="1100">
              <a:solidFill>
                <a:schemeClr val="dk1"/>
              </a:solidFill>
              <a:effectLst/>
              <a:latin typeface="+mn-lt"/>
              <a:ea typeface="+mn-ea"/>
              <a:cs typeface="+mn-cs"/>
            </a:rPr>
            <a:t>が概ね終了し減少に転じた</a:t>
          </a:r>
          <a:r>
            <a:rPr kumimoji="1" lang="ja-JP" altLang="ja-JP" sz="1100">
              <a:solidFill>
                <a:schemeClr val="dk1"/>
              </a:solidFill>
              <a:effectLst/>
              <a:latin typeface="+mn-lt"/>
              <a:ea typeface="+mn-ea"/>
              <a:cs typeface="+mn-cs"/>
            </a:rPr>
            <a:t>。公債費については、施設の老朽化や耐震問題は今後も重要な課題となるが、施設の統廃合や民間委託などを十分に検討し、費用が平準化されるよう計画的な整備を行う。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基金の取崩しを行ったことにより、基金残高が減少し、実質単年度収支はマイナスとなっている。今後も普通交付税の減少など厳しい財政運営となることが見込まれる。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投資的経費の抑制、定員管理、給与の適正化、組織機構の見直し等の歳出削減及び市税の徴収強化等による歳入確保に努める。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全会計において赤字は発生していない。今後も適正な財政運営、企業経営に努める。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54_&#20304;&#20271;&#24066;_2020(2&#22238;&#3044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V51">
            <v>3.4</v>
          </cell>
        </row>
        <row r="53">
          <cell r="BP53">
            <v>66.8</v>
          </cell>
          <cell r="BX53">
            <v>59.6</v>
          </cell>
          <cell r="CF53">
            <v>60.6</v>
          </cell>
          <cell r="CN53">
            <v>61.6</v>
          </cell>
          <cell r="CV53">
            <v>61.5</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CV73">
            <v>3.4</v>
          </cell>
        </row>
        <row r="75">
          <cell r="BP75">
            <v>8.1999999999999993</v>
          </cell>
          <cell r="BX75">
            <v>8.5</v>
          </cell>
          <cell r="CF75">
            <v>8.9</v>
          </cell>
          <cell r="CN75">
            <v>8.4</v>
          </cell>
          <cell r="CV75">
            <v>8.3000000000000007</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56635427</v>
      </c>
      <c r="BO4" s="426"/>
      <c r="BP4" s="426"/>
      <c r="BQ4" s="426"/>
      <c r="BR4" s="426"/>
      <c r="BS4" s="426"/>
      <c r="BT4" s="426"/>
      <c r="BU4" s="427"/>
      <c r="BV4" s="425">
        <v>49378677</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2.8</v>
      </c>
      <c r="CU4" s="610"/>
      <c r="CV4" s="610"/>
      <c r="CW4" s="610"/>
      <c r="CX4" s="610"/>
      <c r="CY4" s="610"/>
      <c r="CZ4" s="610"/>
      <c r="DA4" s="611"/>
      <c r="DB4" s="609">
        <v>2.6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55782781</v>
      </c>
      <c r="BO5" s="431"/>
      <c r="BP5" s="431"/>
      <c r="BQ5" s="431"/>
      <c r="BR5" s="431"/>
      <c r="BS5" s="431"/>
      <c r="BT5" s="431"/>
      <c r="BU5" s="432"/>
      <c r="BV5" s="430">
        <v>48478230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97.2</v>
      </c>
      <c r="CU5" s="401"/>
      <c r="CV5" s="401"/>
      <c r="CW5" s="401"/>
      <c r="CX5" s="401"/>
      <c r="CY5" s="401"/>
      <c r="CZ5" s="401"/>
      <c r="DA5" s="402"/>
      <c r="DB5" s="400">
        <v>99.6</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852646</v>
      </c>
      <c r="BO6" s="431"/>
      <c r="BP6" s="431"/>
      <c r="BQ6" s="431"/>
      <c r="BR6" s="431"/>
      <c r="BS6" s="431"/>
      <c r="BT6" s="431"/>
      <c r="BU6" s="432"/>
      <c r="BV6" s="430">
        <v>900447</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100.3</v>
      </c>
      <c r="CU6" s="584"/>
      <c r="CV6" s="584"/>
      <c r="CW6" s="584"/>
      <c r="CX6" s="584"/>
      <c r="CY6" s="584"/>
      <c r="CZ6" s="584"/>
      <c r="DA6" s="585"/>
      <c r="DB6" s="583">
        <v>102.8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166124</v>
      </c>
      <c r="BO7" s="431"/>
      <c r="BP7" s="431"/>
      <c r="BQ7" s="431"/>
      <c r="BR7" s="431"/>
      <c r="BS7" s="431"/>
      <c r="BT7" s="431"/>
      <c r="BU7" s="432"/>
      <c r="BV7" s="430">
        <v>268717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24942745</v>
      </c>
      <c r="CU7" s="431"/>
      <c r="CV7" s="431"/>
      <c r="CW7" s="431"/>
      <c r="CX7" s="431"/>
      <c r="CY7" s="431"/>
      <c r="CZ7" s="431"/>
      <c r="DA7" s="432"/>
      <c r="DB7" s="430">
        <v>24577444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686522</v>
      </c>
      <c r="BO8" s="431"/>
      <c r="BP8" s="431"/>
      <c r="BQ8" s="431"/>
      <c r="BR8" s="431"/>
      <c r="BS8" s="431"/>
      <c r="BT8" s="431"/>
      <c r="BU8" s="432"/>
      <c r="BV8" s="430">
        <v>631730</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0.33</v>
      </c>
      <c r="CU8" s="544"/>
      <c r="CV8" s="544"/>
      <c r="CW8" s="544"/>
      <c r="CX8" s="544"/>
      <c r="CY8" s="544"/>
      <c r="CZ8" s="544"/>
      <c r="DA8" s="545"/>
      <c r="DB8" s="543">
        <v>0.32</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66851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54792</v>
      </c>
      <c r="BO9" s="431"/>
      <c r="BP9" s="431"/>
      <c r="BQ9" s="431"/>
      <c r="BR9" s="431"/>
      <c r="BS9" s="431"/>
      <c r="BT9" s="431"/>
      <c r="BU9" s="432"/>
      <c r="BV9" s="430">
        <v>-108474</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23.1</v>
      </c>
      <c r="CU9" s="401"/>
      <c r="CV9" s="401"/>
      <c r="CW9" s="401"/>
      <c r="CX9" s="401"/>
      <c r="CY9" s="401"/>
      <c r="CZ9" s="401"/>
      <c r="DA9" s="402"/>
      <c r="DB9" s="400">
        <v>21.5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72211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319221</v>
      </c>
      <c r="BO10" s="431"/>
      <c r="BP10" s="431"/>
      <c r="BQ10" s="431"/>
      <c r="BR10" s="431"/>
      <c r="BS10" s="431"/>
      <c r="BT10" s="431"/>
      <c r="BU10" s="432"/>
      <c r="BV10" s="430">
        <v>374487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119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69606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392104</v>
      </c>
      <c r="BO12" s="431"/>
      <c r="BP12" s="431"/>
      <c r="BQ12" s="431"/>
      <c r="BR12" s="431"/>
      <c r="BS12" s="431"/>
      <c r="BT12" s="431"/>
      <c r="BU12" s="432"/>
      <c r="BV12" s="430">
        <v>889502</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69074</v>
      </c>
      <c r="S13" s="534"/>
      <c r="T13" s="534"/>
      <c r="U13" s="534"/>
      <c r="V13" s="535"/>
      <c r="W13" s="521" t="s">
        <v>139</v>
      </c>
      <c r="X13" s="443"/>
      <c r="Y13" s="443"/>
      <c r="Z13" s="443"/>
      <c r="AA13" s="443"/>
      <c r="AB13" s="444"/>
      <c r="AC13" s="406">
        <v>2864</v>
      </c>
      <c r="AD13" s="407"/>
      <c r="AE13" s="407"/>
      <c r="AF13" s="407"/>
      <c r="AG13" s="408"/>
      <c r="AH13" s="406">
        <v>3106</v>
      </c>
      <c r="AI13" s="407"/>
      <c r="AJ13" s="407"/>
      <c r="AK13" s="407"/>
      <c r="AL13" s="409"/>
      <c r="AM13" s="499" t="s">
        <v>140</v>
      </c>
      <c r="AN13" s="404"/>
      <c r="AO13" s="404"/>
      <c r="AP13" s="404"/>
      <c r="AQ13" s="404"/>
      <c r="AR13" s="404"/>
      <c r="AS13" s="404"/>
      <c r="AT13" s="405"/>
      <c r="AU13" s="487" t="s">
        <v>133</v>
      </c>
      <c r="AV13" s="488"/>
      <c r="AW13" s="488"/>
      <c r="AX13" s="488"/>
      <c r="AY13" s="410" t="s">
        <v>141</v>
      </c>
      <c r="AZ13" s="411"/>
      <c r="BA13" s="411"/>
      <c r="BB13" s="411"/>
      <c r="BC13" s="411"/>
      <c r="BD13" s="411"/>
      <c r="BE13" s="411"/>
      <c r="BF13" s="411"/>
      <c r="BG13" s="411"/>
      <c r="BH13" s="411"/>
      <c r="BI13" s="411"/>
      <c r="BJ13" s="411"/>
      <c r="BK13" s="411"/>
      <c r="BL13" s="411"/>
      <c r="BM13" s="412"/>
      <c r="BN13" s="430">
        <v>-18091</v>
      </c>
      <c r="BO13" s="431"/>
      <c r="BP13" s="431"/>
      <c r="BQ13" s="431"/>
      <c r="BR13" s="431"/>
      <c r="BS13" s="431"/>
      <c r="BT13" s="431"/>
      <c r="BU13" s="432"/>
      <c r="BV13" s="430">
        <v>-623489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8.3000000000000007</v>
      </c>
      <c r="CU13" s="401"/>
      <c r="CV13" s="401"/>
      <c r="CW13" s="401"/>
      <c r="CX13" s="401"/>
      <c r="CY13" s="401"/>
      <c r="CZ13" s="401"/>
      <c r="DA13" s="402"/>
      <c r="DB13" s="400">
        <v>8.4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70708</v>
      </c>
      <c r="S14" s="534"/>
      <c r="T14" s="534"/>
      <c r="U14" s="534"/>
      <c r="V14" s="535"/>
      <c r="W14" s="536"/>
      <c r="X14" s="446"/>
      <c r="Y14" s="446"/>
      <c r="Z14" s="446"/>
      <c r="AA14" s="446"/>
      <c r="AB14" s="447"/>
      <c r="AC14" s="526">
        <v>9.1</v>
      </c>
      <c r="AD14" s="527"/>
      <c r="AE14" s="527"/>
      <c r="AF14" s="527"/>
      <c r="AG14" s="528"/>
      <c r="AH14" s="526">
        <v>9.4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3.4</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70198</v>
      </c>
      <c r="S15" s="534"/>
      <c r="T15" s="534"/>
      <c r="U15" s="534"/>
      <c r="V15" s="535"/>
      <c r="W15" s="521" t="s">
        <v>146</v>
      </c>
      <c r="X15" s="443"/>
      <c r="Y15" s="443"/>
      <c r="Z15" s="443"/>
      <c r="AA15" s="443"/>
      <c r="AB15" s="444"/>
      <c r="AC15" s="406">
        <v>8317</v>
      </c>
      <c r="AD15" s="407"/>
      <c r="AE15" s="407"/>
      <c r="AF15" s="407"/>
      <c r="AG15" s="408"/>
      <c r="AH15" s="406">
        <v>9231</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7481544</v>
      </c>
      <c r="BO15" s="426"/>
      <c r="BP15" s="426"/>
      <c r="BQ15" s="426"/>
      <c r="BR15" s="426"/>
      <c r="BS15" s="426"/>
      <c r="BT15" s="426"/>
      <c r="BU15" s="427"/>
      <c r="BV15" s="425">
        <v>7139696</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26.4</v>
      </c>
      <c r="AD16" s="527"/>
      <c r="AE16" s="527"/>
      <c r="AF16" s="527"/>
      <c r="AG16" s="528"/>
      <c r="AH16" s="526">
        <v>28</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22343791</v>
      </c>
      <c r="BO16" s="431"/>
      <c r="BP16" s="431"/>
      <c r="BQ16" s="431"/>
      <c r="BR16" s="431"/>
      <c r="BS16" s="431"/>
      <c r="BT16" s="431"/>
      <c r="BU16" s="432"/>
      <c r="BV16" s="430">
        <v>21722636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20325</v>
      </c>
      <c r="AD17" s="407"/>
      <c r="AE17" s="407"/>
      <c r="AF17" s="407"/>
      <c r="AG17" s="408"/>
      <c r="AH17" s="406">
        <v>20640</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9355855</v>
      </c>
      <c r="BO17" s="431"/>
      <c r="BP17" s="431"/>
      <c r="BQ17" s="431"/>
      <c r="BR17" s="431"/>
      <c r="BS17" s="431"/>
      <c r="BT17" s="431"/>
      <c r="BU17" s="432"/>
      <c r="BV17" s="430">
        <v>9009583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903.14</v>
      </c>
      <c r="M18" s="495"/>
      <c r="N18" s="495"/>
      <c r="O18" s="495"/>
      <c r="P18" s="495"/>
      <c r="Q18" s="495"/>
      <c r="R18" s="496"/>
      <c r="S18" s="496"/>
      <c r="T18" s="496"/>
      <c r="U18" s="496"/>
      <c r="V18" s="497"/>
      <c r="W18" s="511"/>
      <c r="X18" s="512"/>
      <c r="Y18" s="512"/>
      <c r="Z18" s="512"/>
      <c r="AA18" s="512"/>
      <c r="AB18" s="522"/>
      <c r="AC18" s="394">
        <v>64.5</v>
      </c>
      <c r="AD18" s="395"/>
      <c r="AE18" s="395"/>
      <c r="AF18" s="395"/>
      <c r="AG18" s="498"/>
      <c r="AH18" s="394">
        <v>62.6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24258003</v>
      </c>
      <c r="BO18" s="431"/>
      <c r="BP18" s="431"/>
      <c r="BQ18" s="431"/>
      <c r="BR18" s="431"/>
      <c r="BS18" s="431"/>
      <c r="BT18" s="431"/>
      <c r="BU18" s="432"/>
      <c r="BV18" s="430">
        <v>24575311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74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28922802</v>
      </c>
      <c r="BO19" s="431"/>
      <c r="BP19" s="431"/>
      <c r="BQ19" s="431"/>
      <c r="BR19" s="431"/>
      <c r="BS19" s="431"/>
      <c r="BT19" s="431"/>
      <c r="BU19" s="432"/>
      <c r="BV19" s="430">
        <v>29255120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28716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50664942</v>
      </c>
      <c r="BO23" s="431"/>
      <c r="BP23" s="431"/>
      <c r="BQ23" s="431"/>
      <c r="BR23" s="431"/>
      <c r="BS23" s="431"/>
      <c r="BT23" s="431"/>
      <c r="BU23" s="432"/>
      <c r="BV23" s="430">
        <v>49432522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8800</v>
      </c>
      <c r="R24" s="407"/>
      <c r="S24" s="407"/>
      <c r="T24" s="407"/>
      <c r="U24" s="407"/>
      <c r="V24" s="408"/>
      <c r="W24" s="472"/>
      <c r="X24" s="463"/>
      <c r="Y24" s="464"/>
      <c r="Z24" s="403" t="s">
        <v>169</v>
      </c>
      <c r="AA24" s="404"/>
      <c r="AB24" s="404"/>
      <c r="AC24" s="404"/>
      <c r="AD24" s="404"/>
      <c r="AE24" s="404"/>
      <c r="AF24" s="404"/>
      <c r="AG24" s="405"/>
      <c r="AH24" s="406">
        <v>750</v>
      </c>
      <c r="AI24" s="407"/>
      <c r="AJ24" s="407"/>
      <c r="AK24" s="407"/>
      <c r="AL24" s="408"/>
      <c r="AM24" s="406">
        <v>2430750</v>
      </c>
      <c r="AN24" s="407"/>
      <c r="AO24" s="407"/>
      <c r="AP24" s="407"/>
      <c r="AQ24" s="407"/>
      <c r="AR24" s="408"/>
      <c r="AS24" s="406">
        <v>3241</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33853136</v>
      </c>
      <c r="BO24" s="431"/>
      <c r="BP24" s="431"/>
      <c r="BQ24" s="431"/>
      <c r="BR24" s="431"/>
      <c r="BS24" s="431"/>
      <c r="BT24" s="431"/>
      <c r="BU24" s="432"/>
      <c r="BV24" s="430">
        <v>34822420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7160</v>
      </c>
      <c r="R25" s="407"/>
      <c r="S25" s="407"/>
      <c r="T25" s="407"/>
      <c r="U25" s="407"/>
      <c r="V25" s="408"/>
      <c r="W25" s="472"/>
      <c r="X25" s="463"/>
      <c r="Y25" s="464"/>
      <c r="Z25" s="403" t="s">
        <v>172</v>
      </c>
      <c r="AA25" s="404"/>
      <c r="AB25" s="404"/>
      <c r="AC25" s="404"/>
      <c r="AD25" s="404"/>
      <c r="AE25" s="404"/>
      <c r="AF25" s="404"/>
      <c r="AG25" s="405"/>
      <c r="AH25" s="406">
        <v>125</v>
      </c>
      <c r="AI25" s="407"/>
      <c r="AJ25" s="407"/>
      <c r="AK25" s="407"/>
      <c r="AL25" s="408"/>
      <c r="AM25" s="406">
        <v>377500</v>
      </c>
      <c r="AN25" s="407"/>
      <c r="AO25" s="407"/>
      <c r="AP25" s="407"/>
      <c r="AQ25" s="407"/>
      <c r="AR25" s="408"/>
      <c r="AS25" s="406">
        <v>3020</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6579275</v>
      </c>
      <c r="BO25" s="426"/>
      <c r="BP25" s="426"/>
      <c r="BQ25" s="426"/>
      <c r="BR25" s="426"/>
      <c r="BS25" s="426"/>
      <c r="BT25" s="426"/>
      <c r="BU25" s="427"/>
      <c r="BV25" s="425">
        <v>7685773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6130</v>
      </c>
      <c r="R26" s="407"/>
      <c r="S26" s="407"/>
      <c r="T26" s="407"/>
      <c r="U26" s="407"/>
      <c r="V26" s="408"/>
      <c r="W26" s="472"/>
      <c r="X26" s="463"/>
      <c r="Y26" s="464"/>
      <c r="Z26" s="403" t="s">
        <v>175</v>
      </c>
      <c r="AA26" s="485"/>
      <c r="AB26" s="485"/>
      <c r="AC26" s="485"/>
      <c r="AD26" s="485"/>
      <c r="AE26" s="485"/>
      <c r="AF26" s="485"/>
      <c r="AG26" s="486"/>
      <c r="AH26" s="406" t="s">
        <v>137</v>
      </c>
      <c r="AI26" s="407"/>
      <c r="AJ26" s="407"/>
      <c r="AK26" s="407"/>
      <c r="AL26" s="408"/>
      <c r="AM26" s="406" t="s">
        <v>137</v>
      </c>
      <c r="AN26" s="407"/>
      <c r="AO26" s="407"/>
      <c r="AP26" s="407"/>
      <c r="AQ26" s="407"/>
      <c r="AR26" s="408"/>
      <c r="AS26" s="406" t="s">
        <v>136</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4340</v>
      </c>
      <c r="R27" s="407"/>
      <c r="S27" s="407"/>
      <c r="T27" s="407"/>
      <c r="U27" s="407"/>
      <c r="V27" s="408"/>
      <c r="W27" s="472"/>
      <c r="X27" s="463"/>
      <c r="Y27" s="464"/>
      <c r="Z27" s="403" t="s">
        <v>178</v>
      </c>
      <c r="AA27" s="404"/>
      <c r="AB27" s="404"/>
      <c r="AC27" s="404"/>
      <c r="AD27" s="404"/>
      <c r="AE27" s="404"/>
      <c r="AF27" s="404"/>
      <c r="AG27" s="405"/>
      <c r="AH27" s="406">
        <v>28</v>
      </c>
      <c r="AI27" s="407"/>
      <c r="AJ27" s="407"/>
      <c r="AK27" s="407"/>
      <c r="AL27" s="408"/>
      <c r="AM27" s="406">
        <v>91980</v>
      </c>
      <c r="AN27" s="407"/>
      <c r="AO27" s="407"/>
      <c r="AP27" s="407"/>
      <c r="AQ27" s="407"/>
      <c r="AR27" s="408"/>
      <c r="AS27" s="406">
        <v>3285</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1622718</v>
      </c>
      <c r="BO27" s="434"/>
      <c r="BP27" s="434"/>
      <c r="BQ27" s="434"/>
      <c r="BR27" s="434"/>
      <c r="BS27" s="434"/>
      <c r="BT27" s="434"/>
      <c r="BU27" s="435"/>
      <c r="BV27" s="433">
        <v>1621577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3910</v>
      </c>
      <c r="R28" s="407"/>
      <c r="S28" s="407"/>
      <c r="T28" s="407"/>
      <c r="U28" s="407"/>
      <c r="V28" s="408"/>
      <c r="W28" s="472"/>
      <c r="X28" s="463"/>
      <c r="Y28" s="464"/>
      <c r="Z28" s="403" t="s">
        <v>181</v>
      </c>
      <c r="AA28" s="404"/>
      <c r="AB28" s="404"/>
      <c r="AC28" s="404"/>
      <c r="AD28" s="404"/>
      <c r="AE28" s="404"/>
      <c r="AF28" s="404"/>
      <c r="AG28" s="405"/>
      <c r="AH28" s="406" t="s">
        <v>137</v>
      </c>
      <c r="AI28" s="407"/>
      <c r="AJ28" s="407"/>
      <c r="AK28" s="407"/>
      <c r="AL28" s="408"/>
      <c r="AM28" s="406" t="s">
        <v>136</v>
      </c>
      <c r="AN28" s="407"/>
      <c r="AO28" s="407"/>
      <c r="AP28" s="407"/>
      <c r="AQ28" s="407"/>
      <c r="AR28" s="408"/>
      <c r="AS28" s="406" t="s">
        <v>182</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5716252</v>
      </c>
      <c r="BO28" s="426"/>
      <c r="BP28" s="426"/>
      <c r="BQ28" s="426"/>
      <c r="BR28" s="426"/>
      <c r="BS28" s="426"/>
      <c r="BT28" s="426"/>
      <c r="BU28" s="427"/>
      <c r="BV28" s="425">
        <v>5789135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23</v>
      </c>
      <c r="M29" s="407"/>
      <c r="N29" s="407"/>
      <c r="O29" s="407"/>
      <c r="P29" s="408"/>
      <c r="Q29" s="406">
        <v>3680</v>
      </c>
      <c r="R29" s="407"/>
      <c r="S29" s="407"/>
      <c r="T29" s="407"/>
      <c r="U29" s="407"/>
      <c r="V29" s="408"/>
      <c r="W29" s="473"/>
      <c r="X29" s="474"/>
      <c r="Y29" s="475"/>
      <c r="Z29" s="403" t="s">
        <v>185</v>
      </c>
      <c r="AA29" s="404"/>
      <c r="AB29" s="404"/>
      <c r="AC29" s="404"/>
      <c r="AD29" s="404"/>
      <c r="AE29" s="404"/>
      <c r="AF29" s="404"/>
      <c r="AG29" s="405"/>
      <c r="AH29" s="406">
        <v>778</v>
      </c>
      <c r="AI29" s="407"/>
      <c r="AJ29" s="407"/>
      <c r="AK29" s="407"/>
      <c r="AL29" s="408"/>
      <c r="AM29" s="406">
        <v>2522730</v>
      </c>
      <c r="AN29" s="407"/>
      <c r="AO29" s="407"/>
      <c r="AP29" s="407"/>
      <c r="AQ29" s="407"/>
      <c r="AR29" s="408"/>
      <c r="AS29" s="406">
        <v>3243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4797111</v>
      </c>
      <c r="BO29" s="431"/>
      <c r="BP29" s="431"/>
      <c r="BQ29" s="431"/>
      <c r="BR29" s="431"/>
      <c r="BS29" s="431"/>
      <c r="BT29" s="431"/>
      <c r="BU29" s="432"/>
      <c r="BV29" s="430">
        <v>4985746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9206895</v>
      </c>
      <c r="BO30" s="434"/>
      <c r="BP30" s="434"/>
      <c r="BQ30" s="434"/>
      <c r="BR30" s="434"/>
      <c r="BS30" s="434"/>
      <c r="BT30" s="434"/>
      <c r="BU30" s="435"/>
      <c r="BV30" s="433">
        <v>10102046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196</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196</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IF('各会計、関係団体の財政状況及び健全化判断比率'!B35="","",'各会計、関係団体の財政状況及び健全化判断比率'!B35)</f>
        <v>大島航路事業特別会計</v>
      </c>
      <c r="BH34" s="388"/>
      <c r="BI34" s="388"/>
      <c r="BJ34" s="388"/>
      <c r="BK34" s="388"/>
      <c r="BL34" s="388"/>
      <c r="BM34" s="388"/>
      <c r="BN34" s="388"/>
      <c r="BO34" s="388"/>
      <c r="BP34" s="388"/>
      <c r="BQ34" s="388"/>
      <c r="BR34" s="388"/>
      <c r="BS34" s="388"/>
      <c r="BT34" s="388"/>
      <c r="BU34" s="388"/>
      <c r="BV34" s="214"/>
      <c r="BW34" s="389">
        <f>IF(BY34="","",MAX(C34:D43,U34:V43,AM34:AN43,BE34:BF43)+1)</f>
        <v>17</v>
      </c>
      <c r="BX34" s="389"/>
      <c r="BY34" s="388" t="str">
        <f>IF('各会計、関係団体の財政状況及び健全化判断比率'!B68="","",'各会計、関係団体の財政状況及び健全化判断比率'!B68)</f>
        <v>大分県消防補償当組合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三余館</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飲料水供給事業特別会計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国民健康保険特別会計（直診勘定）</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IF('各会計、関係団体の財政状況及び健全化判断比率'!B34="","",'各会計、関係団体の財政状況及び健全化判断比率'!B34)</f>
        <v>下水道事業会計</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IF('各会計、関係団体の財政状況及び健全化判断比率'!B36="","",'各会計、関係団体の財政状況及び健全化判断比率'!B36)</f>
        <v>地方卸売市場事業特別会計</v>
      </c>
      <c r="BH35" s="388"/>
      <c r="BI35" s="388"/>
      <c r="BJ35" s="388"/>
      <c r="BK35" s="388"/>
      <c r="BL35" s="388"/>
      <c r="BM35" s="388"/>
      <c r="BN35" s="388"/>
      <c r="BO35" s="388"/>
      <c r="BP35" s="388"/>
      <c r="BQ35" s="388"/>
      <c r="BR35" s="388"/>
      <c r="BS35" s="388"/>
      <c r="BT35" s="388"/>
      <c r="BU35" s="388"/>
      <c r="BV35" s="214"/>
      <c r="BW35" s="389">
        <f t="shared" ref="BW35:BW43" si="2">IF(BY35="","",BW34+1)</f>
        <v>18</v>
      </c>
      <c r="BX35" s="389"/>
      <c r="BY35" s="388" t="str">
        <f>IF('各会計、関係団体の財政状況及び健全化判断比率'!B69="","",'各会計、関係団体の財政状況及び健全化判断比率'!B69)</f>
        <v>大分県交通災害共済組合（交通災害共済事業会計）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さいき農林公社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情報ネットワーク施設事業特別会計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13</v>
      </c>
      <c r="BF36" s="389"/>
      <c r="BG36" s="388" t="str">
        <f>IF('各会計、関係団体の財政状況及び健全化判断比率'!B37="","",'各会計、関係団体の財政状況及び健全化判断比率'!B37)</f>
        <v>農業集落排水事業特別会計</v>
      </c>
      <c r="BH36" s="388"/>
      <c r="BI36" s="388"/>
      <c r="BJ36" s="388"/>
      <c r="BK36" s="388"/>
      <c r="BL36" s="388"/>
      <c r="BM36" s="388"/>
      <c r="BN36" s="388"/>
      <c r="BO36" s="388"/>
      <c r="BP36" s="388"/>
      <c r="BQ36" s="388"/>
      <c r="BR36" s="388"/>
      <c r="BS36" s="388"/>
      <c r="BT36" s="388"/>
      <c r="BU36" s="388"/>
      <c r="BV36" s="214"/>
      <c r="BW36" s="389">
        <f t="shared" si="2"/>
        <v>19</v>
      </c>
      <c r="BX36" s="389"/>
      <c r="BY36" s="388" t="str">
        <f>IF('各会計、関係団体の財政状況及び健全化判断比率'!B70="","",'各会計、関係団体の財政状況及び健全化判断比率'!B70)</f>
        <v>大分県市町村会館管理組合</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きらり</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14</v>
      </c>
      <c r="BF37" s="389"/>
      <c r="BG37" s="388" t="str">
        <f>IF('各会計、関係団体の財政状況及び健全化判断比率'!B38="","",'各会計、関係団体の財政状況及び健全化判断比率'!B38)</f>
        <v>漁業集落排水事業特別会計</v>
      </c>
      <c r="BH37" s="388"/>
      <c r="BI37" s="388"/>
      <c r="BJ37" s="388"/>
      <c r="BK37" s="388"/>
      <c r="BL37" s="388"/>
      <c r="BM37" s="388"/>
      <c r="BN37" s="388"/>
      <c r="BO37" s="388"/>
      <c r="BP37" s="388"/>
      <c r="BQ37" s="388"/>
      <c r="BR37" s="388"/>
      <c r="BS37" s="388"/>
      <c r="BT37" s="388"/>
      <c r="BU37" s="388"/>
      <c r="BV37" s="214"/>
      <c r="BW37" s="389">
        <f t="shared" si="2"/>
        <v>20</v>
      </c>
      <c r="BX37" s="389"/>
      <c r="BY37" s="388" t="str">
        <f>IF('各会計、関係団体の財政状況及び健全化判断比率'!B71="","",'各会計、関係団体の財政状況及び健全化判断比率'!B71)</f>
        <v>大分県後期高齢者医療広域連合（普通会計）</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まちづくり佐伯</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介護予防支援事業特別会計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15</v>
      </c>
      <c r="BF38" s="389"/>
      <c r="BG38" s="388" t="str">
        <f>IF('各会計、関係団体の財政状況及び健全化判断比率'!B39="","",'各会計、関係団体の財政状況及び健全化判断比率'!B39)</f>
        <v>小規模集合排水処理事業特別会計</v>
      </c>
      <c r="BH38" s="388"/>
      <c r="BI38" s="388"/>
      <c r="BJ38" s="388"/>
      <c r="BK38" s="388"/>
      <c r="BL38" s="388"/>
      <c r="BM38" s="388"/>
      <c r="BN38" s="388"/>
      <c r="BO38" s="388"/>
      <c r="BP38" s="388"/>
      <c r="BQ38" s="388"/>
      <c r="BR38" s="388"/>
      <c r="BS38" s="388"/>
      <c r="BT38" s="388"/>
      <c r="BU38" s="388"/>
      <c r="BV38" s="214"/>
      <c r="BW38" s="389">
        <f t="shared" si="2"/>
        <v>21</v>
      </c>
      <c r="BX38" s="389"/>
      <c r="BY38" s="388" t="str">
        <f>IF('各会計、関係団体の財政状況及び健全化判断比率'!B72="","",'各会計、関係団体の財政状況及び健全化判断比率'!B72)</f>
        <v>大分県後期高齢者医療広域連合（後期高齢者医療事業会計）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f t="shared" si="1"/>
        <v>16</v>
      </c>
      <c r="BF39" s="389"/>
      <c r="BG39" s="388" t="str">
        <f>IF('各会計、関係団体の財政状況及び健全化判断比率'!B40="","",'各会計、関係団体の財政状況及び健全化判断比率'!B40)</f>
        <v>生活排水処理事業特別会計</v>
      </c>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LM0OdZSv0eYnP7eTpZ3moLo76MalEkcO29RxpKpRHCglZI5+GFaR8XS/aRSFtAsJKkwQVJq0C3TA4TMHzE5+lw==" saltValue="ZogCfx8n+C1kUG61zHkQ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212" t="s">
        <v>591</v>
      </c>
      <c r="D34" s="1212"/>
      <c r="E34" s="1213"/>
      <c r="F34" s="32">
        <v>2.96</v>
      </c>
      <c r="G34" s="33">
        <v>3.04</v>
      </c>
      <c r="H34" s="33">
        <v>2.93</v>
      </c>
      <c r="I34" s="33">
        <v>2.57</v>
      </c>
      <c r="J34" s="34">
        <v>2.75</v>
      </c>
      <c r="K34" s="22"/>
      <c r="L34" s="22"/>
      <c r="M34" s="22"/>
      <c r="N34" s="22"/>
      <c r="O34" s="22"/>
      <c r="P34" s="22"/>
    </row>
    <row r="35" spans="1:16" ht="39" customHeight="1" x14ac:dyDescent="0.15">
      <c r="A35" s="22"/>
      <c r="B35" s="35"/>
      <c r="C35" s="1206" t="s">
        <v>592</v>
      </c>
      <c r="D35" s="1207"/>
      <c r="E35" s="1208"/>
      <c r="F35" s="36" t="s">
        <v>540</v>
      </c>
      <c r="G35" s="37" t="s">
        <v>540</v>
      </c>
      <c r="H35" s="37" t="s">
        <v>540</v>
      </c>
      <c r="I35" s="37" t="s">
        <v>540</v>
      </c>
      <c r="J35" s="38">
        <v>2.4700000000000002</v>
      </c>
      <c r="K35" s="22"/>
      <c r="L35" s="22"/>
      <c r="M35" s="22"/>
      <c r="N35" s="22"/>
      <c r="O35" s="22"/>
      <c r="P35" s="22"/>
    </row>
    <row r="36" spans="1:16" ht="39" customHeight="1" x14ac:dyDescent="0.15">
      <c r="A36" s="22"/>
      <c r="B36" s="35"/>
      <c r="C36" s="1206" t="s">
        <v>593</v>
      </c>
      <c r="D36" s="1207"/>
      <c r="E36" s="1208"/>
      <c r="F36" s="36">
        <v>2.2799999999999998</v>
      </c>
      <c r="G36" s="37">
        <v>2.09</v>
      </c>
      <c r="H36" s="37">
        <v>2.68</v>
      </c>
      <c r="I36" s="37">
        <v>2.4900000000000002</v>
      </c>
      <c r="J36" s="38">
        <v>2.4700000000000002</v>
      </c>
      <c r="K36" s="22"/>
      <c r="L36" s="22"/>
      <c r="M36" s="22"/>
      <c r="N36" s="22"/>
      <c r="O36" s="22"/>
      <c r="P36" s="22"/>
    </row>
    <row r="37" spans="1:16" ht="39" customHeight="1" x14ac:dyDescent="0.15">
      <c r="A37" s="22"/>
      <c r="B37" s="35"/>
      <c r="C37" s="1206" t="s">
        <v>594</v>
      </c>
      <c r="D37" s="1207"/>
      <c r="E37" s="1208"/>
      <c r="F37" s="36">
        <v>0.61</v>
      </c>
      <c r="G37" s="37">
        <v>0.87</v>
      </c>
      <c r="H37" s="37">
        <v>0.17</v>
      </c>
      <c r="I37" s="37">
        <v>0.02</v>
      </c>
      <c r="J37" s="38">
        <v>0.49</v>
      </c>
      <c r="K37" s="22"/>
      <c r="L37" s="22"/>
      <c r="M37" s="22"/>
      <c r="N37" s="22"/>
      <c r="O37" s="22"/>
      <c r="P37" s="22"/>
    </row>
    <row r="38" spans="1:16" ht="39" customHeight="1" x14ac:dyDescent="0.15">
      <c r="A38" s="22"/>
      <c r="B38" s="35"/>
      <c r="C38" s="1206" t="s">
        <v>595</v>
      </c>
      <c r="D38" s="1207"/>
      <c r="E38" s="1208"/>
      <c r="F38" s="36">
        <v>0.01</v>
      </c>
      <c r="G38" s="37">
        <v>0.01</v>
      </c>
      <c r="H38" s="37">
        <v>0</v>
      </c>
      <c r="I38" s="37">
        <v>0.01</v>
      </c>
      <c r="J38" s="38">
        <v>0.02</v>
      </c>
      <c r="K38" s="22"/>
      <c r="L38" s="22"/>
      <c r="M38" s="22"/>
      <c r="N38" s="22"/>
      <c r="O38" s="22"/>
      <c r="P38" s="22"/>
    </row>
    <row r="39" spans="1:16" ht="39" customHeight="1" x14ac:dyDescent="0.15">
      <c r="A39" s="22"/>
      <c r="B39" s="35"/>
      <c r="C39" s="1206" t="s">
        <v>596</v>
      </c>
      <c r="D39" s="1207"/>
      <c r="E39" s="1208"/>
      <c r="F39" s="36">
        <v>0</v>
      </c>
      <c r="G39" s="37">
        <v>0</v>
      </c>
      <c r="H39" s="37">
        <v>0.01</v>
      </c>
      <c r="I39" s="37">
        <v>0.01</v>
      </c>
      <c r="J39" s="38">
        <v>0</v>
      </c>
      <c r="K39" s="22"/>
      <c r="L39" s="22"/>
      <c r="M39" s="22"/>
      <c r="N39" s="22"/>
      <c r="O39" s="22"/>
      <c r="P39" s="22"/>
    </row>
    <row r="40" spans="1:16" ht="39" customHeight="1" x14ac:dyDescent="0.15">
      <c r="A40" s="22"/>
      <c r="B40" s="35"/>
      <c r="C40" s="1206" t="s">
        <v>597</v>
      </c>
      <c r="D40" s="1207"/>
      <c r="E40" s="1208"/>
      <c r="F40" s="36">
        <v>0.28000000000000003</v>
      </c>
      <c r="G40" s="37">
        <v>0.14000000000000001</v>
      </c>
      <c r="H40" s="37">
        <v>0.17</v>
      </c>
      <c r="I40" s="37">
        <v>0.01</v>
      </c>
      <c r="J40" s="38">
        <v>0</v>
      </c>
      <c r="K40" s="22"/>
      <c r="L40" s="22"/>
      <c r="M40" s="22"/>
      <c r="N40" s="22"/>
      <c r="O40" s="22"/>
      <c r="P40" s="22"/>
    </row>
    <row r="41" spans="1:16" ht="39" customHeight="1" x14ac:dyDescent="0.15">
      <c r="A41" s="22"/>
      <c r="B41" s="35"/>
      <c r="C41" s="1206" t="s">
        <v>598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599</v>
      </c>
      <c r="D42" s="1207"/>
      <c r="E42" s="1208"/>
      <c r="F42" s="36" t="s">
        <v>540</v>
      </c>
      <c r="G42" s="37" t="s">
        <v>540</v>
      </c>
      <c r="H42" s="37" t="s">
        <v>540</v>
      </c>
      <c r="I42" s="37" t="s">
        <v>540</v>
      </c>
      <c r="J42" s="38" t="s">
        <v>540</v>
      </c>
      <c r="K42" s="22"/>
      <c r="L42" s="22"/>
      <c r="M42" s="22"/>
      <c r="N42" s="22"/>
      <c r="O42" s="22"/>
      <c r="P42" s="22"/>
    </row>
    <row r="43" spans="1:16" ht="39" customHeight="1" thickBot="1" x14ac:dyDescent="0.2">
      <c r="A43" s="22"/>
      <c r="B43" s="40"/>
      <c r="C43" s="1209" t="s">
        <v>600</v>
      </c>
      <c r="D43" s="1210"/>
      <c r="E43" s="1211"/>
      <c r="F43" s="41">
        <v>2.0499999999999998</v>
      </c>
      <c r="G43" s="42">
        <v>2.2599999999999998</v>
      </c>
      <c r="H43" s="42">
        <v>2.21</v>
      </c>
      <c r="I43" s="42">
        <v>2.34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6W39z5OKL+B31YCmCsKmFf1HYy1iGAcRmJofNWBEYTeyex1ZQQVJh5uPQST/0senSP41c/50q01qFwP/RXhQ==" saltValue="s8Hb3OtlioItTVtRvMGX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7542</v>
      </c>
      <c r="L45" s="60">
        <v>7642</v>
      </c>
      <c r="M45" s="60">
        <v>7093</v>
      </c>
      <c r="N45" s="60">
        <v>6822</v>
      </c>
      <c r="O45" s="61">
        <v>6897</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540</v>
      </c>
      <c r="L46" s="64" t="s">
        <v>540</v>
      </c>
      <c r="M46" s="64" t="s">
        <v>540</v>
      </c>
      <c r="N46" s="64" t="s">
        <v>540</v>
      </c>
      <c r="O46" s="65" t="s">
        <v>540</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540</v>
      </c>
      <c r="L47" s="64" t="s">
        <v>540</v>
      </c>
      <c r="M47" s="64" t="s">
        <v>540</v>
      </c>
      <c r="N47" s="64" t="s">
        <v>540</v>
      </c>
      <c r="O47" s="65" t="s">
        <v>540</v>
      </c>
      <c r="P47" s="48"/>
      <c r="Q47" s="48"/>
      <c r="R47" s="48"/>
      <c r="S47" s="48"/>
      <c r="T47" s="48"/>
      <c r="U47" s="48"/>
    </row>
    <row r="48" spans="1:21" ht="30.75" customHeight="1" x14ac:dyDescent="0.15">
      <c r="A48" s="48"/>
      <c r="B48" s="1234"/>
      <c r="C48" s="1235"/>
      <c r="D48" s="62"/>
      <c r="E48" s="1216" t="s">
        <v>14</v>
      </c>
      <c r="F48" s="1216"/>
      <c r="G48" s="1216"/>
      <c r="H48" s="1216"/>
      <c r="I48" s="1216"/>
      <c r="J48" s="1217"/>
      <c r="K48" s="63">
        <v>1105</v>
      </c>
      <c r="L48" s="64">
        <v>1087</v>
      </c>
      <c r="M48" s="64">
        <v>981</v>
      </c>
      <c r="N48" s="64">
        <v>1076</v>
      </c>
      <c r="O48" s="65">
        <v>1074</v>
      </c>
      <c r="P48" s="48"/>
      <c r="Q48" s="48"/>
      <c r="R48" s="48"/>
      <c r="S48" s="48"/>
      <c r="T48" s="48"/>
      <c r="U48" s="48"/>
    </row>
    <row r="49" spans="1:21" ht="30.75" customHeight="1" x14ac:dyDescent="0.15">
      <c r="A49" s="48"/>
      <c r="B49" s="1234"/>
      <c r="C49" s="1235"/>
      <c r="D49" s="62"/>
      <c r="E49" s="1216" t="s">
        <v>15</v>
      </c>
      <c r="F49" s="1216"/>
      <c r="G49" s="1216"/>
      <c r="H49" s="1216"/>
      <c r="I49" s="1216"/>
      <c r="J49" s="1217"/>
      <c r="K49" s="63" t="s">
        <v>540</v>
      </c>
      <c r="L49" s="64" t="s">
        <v>540</v>
      </c>
      <c r="M49" s="64" t="s">
        <v>540</v>
      </c>
      <c r="N49" s="64" t="s">
        <v>540</v>
      </c>
      <c r="O49" s="65" t="s">
        <v>540</v>
      </c>
      <c r="P49" s="48"/>
      <c r="Q49" s="48"/>
      <c r="R49" s="48"/>
      <c r="S49" s="48"/>
      <c r="T49" s="48"/>
      <c r="U49" s="48"/>
    </row>
    <row r="50" spans="1:21" ht="30.75" customHeight="1" x14ac:dyDescent="0.15">
      <c r="A50" s="48"/>
      <c r="B50" s="1234"/>
      <c r="C50" s="1235"/>
      <c r="D50" s="62"/>
      <c r="E50" s="1216" t="s">
        <v>16</v>
      </c>
      <c r="F50" s="1216"/>
      <c r="G50" s="1216"/>
      <c r="H50" s="1216"/>
      <c r="I50" s="1216"/>
      <c r="J50" s="1217"/>
      <c r="K50" s="63">
        <v>3</v>
      </c>
      <c r="L50" s="64">
        <v>12</v>
      </c>
      <c r="M50" s="64">
        <v>17</v>
      </c>
      <c r="N50" s="64">
        <v>0</v>
      </c>
      <c r="O50" s="65">
        <v>0</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6874</v>
      </c>
      <c r="L52" s="64">
        <v>6780</v>
      </c>
      <c r="M52" s="64">
        <v>6521</v>
      </c>
      <c r="N52" s="64">
        <v>6517</v>
      </c>
      <c r="O52" s="65">
        <v>6173</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1776</v>
      </c>
      <c r="L53" s="69">
        <v>1961</v>
      </c>
      <c r="M53" s="69">
        <v>1570</v>
      </c>
      <c r="N53" s="69">
        <v>1381</v>
      </c>
      <c r="O53" s="70">
        <v>1798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612</v>
      </c>
      <c r="L57" s="84" t="s">
        <v>612</v>
      </c>
      <c r="M57" s="84" t="s">
        <v>612</v>
      </c>
      <c r="N57" s="84" t="s">
        <v>612</v>
      </c>
      <c r="O57" s="85" t="s">
        <v>612</v>
      </c>
    </row>
    <row r="58" spans="1:21" ht="31.5" customHeight="1" thickBot="1" x14ac:dyDescent="0.2">
      <c r="B58" s="1224"/>
      <c r="C58" s="1225"/>
      <c r="D58" s="1229" t="s">
        <v>26</v>
      </c>
      <c r="E58" s="1230"/>
      <c r="F58" s="1230"/>
      <c r="G58" s="1230"/>
      <c r="H58" s="1230"/>
      <c r="I58" s="1230"/>
      <c r="J58" s="1231"/>
      <c r="K58" s="86" t="s">
        <v>612</v>
      </c>
      <c r="L58" s="87" t="s">
        <v>612</v>
      </c>
      <c r="M58" s="87" t="s">
        <v>612</v>
      </c>
      <c r="N58" s="87" t="s">
        <v>612</v>
      </c>
      <c r="O58" s="88" t="s">
        <v>612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PCUooKZElMv0H99NhirSJrDB5yA8giLlY4V67AENBrM4+xm6q0vxiWjmIJ55Nyr2jG6tmxCqgQ7LykjjI9XBQ==" saltValue="JUEqIopICaHJIR31FllK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581</v>
      </c>
      <c r="J40" s="100" t="s">
        <v>582</v>
      </c>
      <c r="K40" s="100" t="s">
        <v>583</v>
      </c>
      <c r="L40" s="100" t="s">
        <v>584</v>
      </c>
      <c r="M40" s="101" t="s">
        <v>585</v>
      </c>
    </row>
    <row r="41" spans="2:13" ht="27.75" customHeight="1" x14ac:dyDescent="0.15">
      <c r="B41" s="1252" t="s">
        <v>29</v>
      </c>
      <c r="C41" s="1253"/>
      <c r="D41" s="102"/>
      <c r="E41" s="1254" t="s">
        <v>30</v>
      </c>
      <c r="F41" s="1254"/>
      <c r="G41" s="1254"/>
      <c r="H41" s="1255"/>
      <c r="I41" s="103">
        <v>52567</v>
      </c>
      <c r="J41" s="104">
        <v>51096</v>
      </c>
      <c r="K41" s="104">
        <v>49277</v>
      </c>
      <c r="L41" s="104">
        <v>49433</v>
      </c>
      <c r="M41" s="105">
        <v>50665</v>
      </c>
    </row>
    <row r="42" spans="2:13" ht="27.75" customHeight="1" x14ac:dyDescent="0.15">
      <c r="B42" s="1242"/>
      <c r="C42" s="1243"/>
      <c r="D42" s="106"/>
      <c r="E42" s="1246" t="s">
        <v>31</v>
      </c>
      <c r="F42" s="1246"/>
      <c r="G42" s="1246"/>
      <c r="H42" s="1247"/>
      <c r="I42" s="107" t="s">
        <v>540</v>
      </c>
      <c r="J42" s="108" t="s">
        <v>540</v>
      </c>
      <c r="K42" s="108" t="s">
        <v>540</v>
      </c>
      <c r="L42" s="108" t="s">
        <v>540</v>
      </c>
      <c r="M42" s="109" t="s">
        <v>540</v>
      </c>
    </row>
    <row r="43" spans="2:13" ht="27.75" customHeight="1" x14ac:dyDescent="0.15">
      <c r="B43" s="1242"/>
      <c r="C43" s="1243"/>
      <c r="D43" s="106"/>
      <c r="E43" s="1246" t="s">
        <v>32</v>
      </c>
      <c r="F43" s="1246"/>
      <c r="G43" s="1246"/>
      <c r="H43" s="1247"/>
      <c r="I43" s="107">
        <v>11255</v>
      </c>
      <c r="J43" s="108">
        <v>10769</v>
      </c>
      <c r="K43" s="108">
        <v>10150</v>
      </c>
      <c r="L43" s="108">
        <v>9531</v>
      </c>
      <c r="M43" s="109">
        <v>9587</v>
      </c>
    </row>
    <row r="44" spans="2:13" ht="27.75" customHeight="1" x14ac:dyDescent="0.15">
      <c r="B44" s="1242"/>
      <c r="C44" s="1243"/>
      <c r="D44" s="106"/>
      <c r="E44" s="1246" t="s">
        <v>33</v>
      </c>
      <c r="F44" s="1246"/>
      <c r="G44" s="1246"/>
      <c r="H44" s="1247"/>
      <c r="I44" s="107" t="s">
        <v>540</v>
      </c>
      <c r="J44" s="108" t="s">
        <v>540</v>
      </c>
      <c r="K44" s="108" t="s">
        <v>540</v>
      </c>
      <c r="L44" s="108" t="s">
        <v>540</v>
      </c>
      <c r="M44" s="109" t="s">
        <v>540</v>
      </c>
    </row>
    <row r="45" spans="2:13" ht="27.75" customHeight="1" x14ac:dyDescent="0.15">
      <c r="B45" s="1242"/>
      <c r="C45" s="1243"/>
      <c r="D45" s="106"/>
      <c r="E45" s="1246" t="s">
        <v>34</v>
      </c>
      <c r="F45" s="1246"/>
      <c r="G45" s="1246"/>
      <c r="H45" s="1247"/>
      <c r="I45" s="107">
        <v>8378</v>
      </c>
      <c r="J45" s="108">
        <v>8083</v>
      </c>
      <c r="K45" s="108">
        <v>7743</v>
      </c>
      <c r="L45" s="108">
        <v>7574</v>
      </c>
      <c r="M45" s="109">
        <v>7402</v>
      </c>
    </row>
    <row r="46" spans="2:13" ht="27.75" customHeight="1" x14ac:dyDescent="0.15">
      <c r="B46" s="1242"/>
      <c r="C46" s="1243"/>
      <c r="D46" s="110"/>
      <c r="E46" s="1246" t="s">
        <v>35</v>
      </c>
      <c r="F46" s="1246"/>
      <c r="G46" s="1246"/>
      <c r="H46" s="1247"/>
      <c r="I46" s="107">
        <v>28</v>
      </c>
      <c r="J46" s="108">
        <v>19</v>
      </c>
      <c r="K46" s="108">
        <v>18</v>
      </c>
      <c r="L46" s="108">
        <v>21</v>
      </c>
      <c r="M46" s="109">
        <v>17</v>
      </c>
    </row>
    <row r="47" spans="2:13" ht="27.75" customHeight="1" x14ac:dyDescent="0.15">
      <c r="B47" s="1242"/>
      <c r="C47" s="1243"/>
      <c r="D47" s="111"/>
      <c r="E47" s="1256" t="s">
        <v>36</v>
      </c>
      <c r="F47" s="1257"/>
      <c r="G47" s="1257"/>
      <c r="H47" s="1258"/>
      <c r="I47" s="107" t="s">
        <v>540</v>
      </c>
      <c r="J47" s="108" t="s">
        <v>540</v>
      </c>
      <c r="K47" s="108" t="s">
        <v>540</v>
      </c>
      <c r="L47" s="108" t="s">
        <v>540</v>
      </c>
      <c r="M47" s="109" t="s">
        <v>540</v>
      </c>
    </row>
    <row r="48" spans="2:13" ht="27.75" customHeight="1" x14ac:dyDescent="0.15">
      <c r="B48" s="1242"/>
      <c r="C48" s="1243"/>
      <c r="D48" s="106"/>
      <c r="E48" s="1246" t="s">
        <v>37</v>
      </c>
      <c r="F48" s="1246"/>
      <c r="G48" s="1246"/>
      <c r="H48" s="1247"/>
      <c r="I48" s="107" t="s">
        <v>540</v>
      </c>
      <c r="J48" s="108" t="s">
        <v>540</v>
      </c>
      <c r="K48" s="108" t="s">
        <v>540</v>
      </c>
      <c r="L48" s="108" t="s">
        <v>540</v>
      </c>
      <c r="M48" s="109" t="s">
        <v>540</v>
      </c>
    </row>
    <row r="49" spans="2:13" ht="27.75" customHeight="1" x14ac:dyDescent="0.15">
      <c r="B49" s="1244"/>
      <c r="C49" s="1245"/>
      <c r="D49" s="106"/>
      <c r="E49" s="1246" t="s">
        <v>38</v>
      </c>
      <c r="F49" s="1246"/>
      <c r="G49" s="1246"/>
      <c r="H49" s="1247"/>
      <c r="I49" s="107" t="s">
        <v>540</v>
      </c>
      <c r="J49" s="108" t="s">
        <v>540</v>
      </c>
      <c r="K49" s="108" t="s">
        <v>540</v>
      </c>
      <c r="L49" s="108" t="s">
        <v>540</v>
      </c>
      <c r="M49" s="109" t="s">
        <v>540</v>
      </c>
    </row>
    <row r="50" spans="2:13" ht="27.75" customHeight="1" x14ac:dyDescent="0.15">
      <c r="B50" s="1240" t="s">
        <v>39</v>
      </c>
      <c r="C50" s="1241"/>
      <c r="D50" s="112"/>
      <c r="E50" s="1246" t="s">
        <v>40</v>
      </c>
      <c r="F50" s="1246"/>
      <c r="G50" s="1246"/>
      <c r="H50" s="1247"/>
      <c r="I50" s="107">
        <v>23037</v>
      </c>
      <c r="J50" s="108">
        <v>22991</v>
      </c>
      <c r="K50" s="108">
        <v>21807</v>
      </c>
      <c r="L50" s="108">
        <v>19922</v>
      </c>
      <c r="M50" s="109">
        <v>19049</v>
      </c>
    </row>
    <row r="51" spans="2:13" ht="27.75" customHeight="1" x14ac:dyDescent="0.15">
      <c r="B51" s="1242"/>
      <c r="C51" s="1243"/>
      <c r="D51" s="106"/>
      <c r="E51" s="1246" t="s">
        <v>41</v>
      </c>
      <c r="F51" s="1246"/>
      <c r="G51" s="1246"/>
      <c r="H51" s="1247"/>
      <c r="I51" s="107">
        <v>2981</v>
      </c>
      <c r="J51" s="108">
        <v>2842</v>
      </c>
      <c r="K51" s="108">
        <v>2583</v>
      </c>
      <c r="L51" s="108">
        <v>2457</v>
      </c>
      <c r="M51" s="109">
        <v>2519</v>
      </c>
    </row>
    <row r="52" spans="2:13" ht="27.75" customHeight="1" x14ac:dyDescent="0.15">
      <c r="B52" s="1244"/>
      <c r="C52" s="1245"/>
      <c r="D52" s="106"/>
      <c r="E52" s="1246" t="s">
        <v>42</v>
      </c>
      <c r="F52" s="1246"/>
      <c r="G52" s="1246"/>
      <c r="H52" s="1247"/>
      <c r="I52" s="107">
        <v>48093</v>
      </c>
      <c r="J52" s="108">
        <v>46772</v>
      </c>
      <c r="K52" s="108">
        <v>45252</v>
      </c>
      <c r="L52" s="108">
        <v>44894</v>
      </c>
      <c r="M52" s="109">
        <v>45442</v>
      </c>
    </row>
    <row r="53" spans="2:13" ht="27.75" customHeight="1" thickBot="1" x14ac:dyDescent="0.2">
      <c r="B53" s="1248" t="s">
        <v>43</v>
      </c>
      <c r="C53" s="1249"/>
      <c r="D53" s="113"/>
      <c r="E53" s="1250" t="s">
        <v>44</v>
      </c>
      <c r="F53" s="1250"/>
      <c r="G53" s="1250"/>
      <c r="H53" s="1251"/>
      <c r="I53" s="114">
        <v>-1882</v>
      </c>
      <c r="J53" s="115">
        <v>-2637</v>
      </c>
      <c r="K53" s="115">
        <v>-2454</v>
      </c>
      <c r="L53" s="115">
        <v>-716</v>
      </c>
      <c r="M53" s="116">
        <v>661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c7/DuT8jQUIK/8xIuWnJF6x50LzP6AZc9FrqdVyHOnHfBktMFk8KDDWyg1QLY5TeTO8p0SW9Tjwgb/RxDDvcA==" saltValue="DuvmOuzE3bFXssUfz5II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583</v>
      </c>
      <c r="G54" s="125" t="s">
        <v>584</v>
      </c>
      <c r="H54" s="126" t="s">
        <v>585</v>
      </c>
    </row>
    <row r="55" spans="2:8" ht="52.5" customHeight="1" x14ac:dyDescent="0.15">
      <c r="B55" s="127"/>
      <c r="C55" s="1267" t="s">
        <v>47</v>
      </c>
      <c r="D55" s="1267"/>
      <c r="E55" s="1268"/>
      <c r="F55" s="128">
        <v>6304</v>
      </c>
      <c r="G55" s="128">
        <v>5789</v>
      </c>
      <c r="H55" s="129">
        <v>5716</v>
      </c>
    </row>
    <row r="56" spans="2:8" ht="52.5" customHeight="1" x14ac:dyDescent="0.15">
      <c r="B56" s="130"/>
      <c r="C56" s="1269" t="s">
        <v>48</v>
      </c>
      <c r="D56" s="1269"/>
      <c r="E56" s="1270"/>
      <c r="F56" s="131">
        <v>5927</v>
      </c>
      <c r="G56" s="131">
        <v>4986</v>
      </c>
      <c r="H56" s="132">
        <v>4797</v>
      </c>
    </row>
    <row r="57" spans="2:8" ht="53.25" customHeight="1" x14ac:dyDescent="0.15">
      <c r="B57" s="130"/>
      <c r="C57" s="1271" t="s">
        <v>49</v>
      </c>
      <c r="D57" s="1271"/>
      <c r="E57" s="1272"/>
      <c r="F57" s="133">
        <v>10577</v>
      </c>
      <c r="G57" s="133">
        <v>10102</v>
      </c>
      <c r="H57" s="134">
        <v>9207</v>
      </c>
    </row>
    <row r="58" spans="2:8" ht="45.75" customHeight="1" x14ac:dyDescent="0.15">
      <c r="B58" s="135"/>
      <c r="C58" s="1259" t="s">
        <v>619</v>
      </c>
      <c r="D58" s="1260"/>
      <c r="E58" s="1261"/>
      <c r="F58" s="136">
        <v>4127</v>
      </c>
      <c r="G58" s="136">
        <v>4032</v>
      </c>
      <c r="H58" s="137">
        <v>3606</v>
      </c>
    </row>
    <row r="59" spans="2:8" ht="45.75" customHeight="1" x14ac:dyDescent="0.15">
      <c r="B59" s="135"/>
      <c r="C59" s="1259" t="s">
        <v>620</v>
      </c>
      <c r="D59" s="1260"/>
      <c r="E59" s="1261"/>
      <c r="F59" s="136">
        <v>2221</v>
      </c>
      <c r="G59" s="136">
        <v>2231</v>
      </c>
      <c r="H59" s="137">
        <v>2232</v>
      </c>
    </row>
    <row r="60" spans="2:8" ht="45.75" customHeight="1" x14ac:dyDescent="0.15">
      <c r="B60" s="135"/>
      <c r="C60" s="1259" t="s">
        <v>621</v>
      </c>
      <c r="D60" s="1260"/>
      <c r="E60" s="1261"/>
      <c r="F60" s="136">
        <v>1253</v>
      </c>
      <c r="G60" s="136">
        <v>1233</v>
      </c>
      <c r="H60" s="137">
        <v>1093</v>
      </c>
    </row>
    <row r="61" spans="2:8" ht="45.75" customHeight="1" x14ac:dyDescent="0.15">
      <c r="B61" s="135"/>
      <c r="C61" s="1259" t="s">
        <v>622</v>
      </c>
      <c r="D61" s="1260"/>
      <c r="E61" s="1261"/>
      <c r="F61" s="136">
        <v>782</v>
      </c>
      <c r="G61" s="136">
        <v>617</v>
      </c>
      <c r="H61" s="137">
        <v>493</v>
      </c>
    </row>
    <row r="62" spans="2:8" ht="45.75" customHeight="1" thickBot="1" x14ac:dyDescent="0.2">
      <c r="B62" s="138"/>
      <c r="C62" s="1262" t="s">
        <v>627</v>
      </c>
      <c r="D62" s="1263"/>
      <c r="E62" s="1264"/>
      <c r="F62" s="139">
        <v>500</v>
      </c>
      <c r="G62" s="139">
        <v>487</v>
      </c>
      <c r="H62" s="140">
        <v>449</v>
      </c>
    </row>
    <row r="63" spans="2:8" ht="52.5" customHeight="1" thickBot="1" x14ac:dyDescent="0.2">
      <c r="B63" s="141"/>
      <c r="C63" s="1265" t="s">
        <v>50</v>
      </c>
      <c r="D63" s="1265"/>
      <c r="E63" s="1266"/>
      <c r="F63" s="142">
        <v>22808</v>
      </c>
      <c r="G63" s="142">
        <v>20877</v>
      </c>
      <c r="H63" s="143">
        <v>19720</v>
      </c>
    </row>
    <row r="64" spans="2:8" ht="15" customHeight="1" x14ac:dyDescent="0.15"/>
  </sheetData>
  <sheetProtection algorithmName="SHA-512" hashValue="f2RDC57ZfsMt/pDTejxZo3ynQA+4KPZPsnT8FR0NXZP4UGLO6mlOyGo2X0A9/HuQOIvfOms/k0xaChYJoyUdxA==" saltValue="RggrLI/oHLSHepFFBPYU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631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632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633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634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581</v>
      </c>
      <c r="BQ50" s="1307"/>
      <c r="BR50" s="1307"/>
      <c r="BS50" s="1307"/>
      <c r="BT50" s="1307"/>
      <c r="BU50" s="1307"/>
      <c r="BV50" s="1307"/>
      <c r="BW50" s="1307"/>
      <c r="BX50" s="1307" t="s">
        <v>582</v>
      </c>
      <c r="BY50" s="1307"/>
      <c r="BZ50" s="1307"/>
      <c r="CA50" s="1307"/>
      <c r="CB50" s="1307"/>
      <c r="CC50" s="1307"/>
      <c r="CD50" s="1307"/>
      <c r="CE50" s="1307"/>
      <c r="CF50" s="1307" t="s">
        <v>583</v>
      </c>
      <c r="CG50" s="1307"/>
      <c r="CH50" s="1307"/>
      <c r="CI50" s="1307"/>
      <c r="CJ50" s="1307"/>
      <c r="CK50" s="1307"/>
      <c r="CL50" s="1307"/>
      <c r="CM50" s="1307"/>
      <c r="CN50" s="1307" t="s">
        <v>584</v>
      </c>
      <c r="CO50" s="1307"/>
      <c r="CP50" s="1307"/>
      <c r="CQ50" s="1307"/>
      <c r="CR50" s="1307"/>
      <c r="CS50" s="1307"/>
      <c r="CT50" s="1307"/>
      <c r="CU50" s="1307"/>
      <c r="CV50" s="1307" t="s">
        <v>585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635</v>
      </c>
      <c r="AO51" s="1311"/>
      <c r="AP51" s="1311"/>
      <c r="AQ51" s="1311"/>
      <c r="AR51" s="1311"/>
      <c r="AS51" s="1311"/>
      <c r="AT51" s="1311"/>
      <c r="AU51" s="1311"/>
      <c r="AV51" s="1311"/>
      <c r="AW51" s="1311"/>
      <c r="AX51" s="1311"/>
      <c r="AY51" s="1311"/>
      <c r="AZ51" s="1311"/>
      <c r="BA51" s="1311"/>
      <c r="BB51" s="1311" t="s">
        <v>636</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3.4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637</v>
      </c>
      <c r="BC53" s="1311"/>
      <c r="BD53" s="1311"/>
      <c r="BE53" s="1311"/>
      <c r="BF53" s="1311"/>
      <c r="BG53" s="1311"/>
      <c r="BH53" s="1311"/>
      <c r="BI53" s="1311"/>
      <c r="BJ53" s="1311"/>
      <c r="BK53" s="1311"/>
      <c r="BL53" s="1311"/>
      <c r="BM53" s="1311"/>
      <c r="BN53" s="1311"/>
      <c r="BO53" s="1311"/>
      <c r="BP53" s="1312">
        <v>66.8</v>
      </c>
      <c r="BQ53" s="1312"/>
      <c r="BR53" s="1312"/>
      <c r="BS53" s="1312"/>
      <c r="BT53" s="1312"/>
      <c r="BU53" s="1312"/>
      <c r="BV53" s="1312"/>
      <c r="BW53" s="1312"/>
      <c r="BX53" s="1312">
        <v>59.6</v>
      </c>
      <c r="BY53" s="1312"/>
      <c r="BZ53" s="1312"/>
      <c r="CA53" s="1312"/>
      <c r="CB53" s="1312"/>
      <c r="CC53" s="1312"/>
      <c r="CD53" s="1312"/>
      <c r="CE53" s="1312"/>
      <c r="CF53" s="1312">
        <v>60.6</v>
      </c>
      <c r="CG53" s="1312"/>
      <c r="CH53" s="1312"/>
      <c r="CI53" s="1312"/>
      <c r="CJ53" s="1312"/>
      <c r="CK53" s="1312"/>
      <c r="CL53" s="1312"/>
      <c r="CM53" s="1312"/>
      <c r="CN53" s="1312">
        <v>61.6</v>
      </c>
      <c r="CO53" s="1312"/>
      <c r="CP53" s="1312"/>
      <c r="CQ53" s="1312"/>
      <c r="CR53" s="1312"/>
      <c r="CS53" s="1312"/>
      <c r="CT53" s="1312"/>
      <c r="CU53" s="1312"/>
      <c r="CV53" s="1312">
        <v>61.5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638</v>
      </c>
      <c r="AO55" s="1307"/>
      <c r="AP55" s="1307"/>
      <c r="AQ55" s="1307"/>
      <c r="AR55" s="1307"/>
      <c r="AS55" s="1307"/>
      <c r="AT55" s="1307"/>
      <c r="AU55" s="1307"/>
      <c r="AV55" s="1307"/>
      <c r="AW55" s="1307"/>
      <c r="AX55" s="1307"/>
      <c r="AY55" s="1307"/>
      <c r="AZ55" s="1307"/>
      <c r="BA55" s="1307"/>
      <c r="BB55" s="1311" t="s">
        <v>636</v>
      </c>
      <c r="BC55" s="1311"/>
      <c r="BD55" s="1311"/>
      <c r="BE55" s="1311"/>
      <c r="BF55" s="1311"/>
      <c r="BG55" s="1311"/>
      <c r="BH55" s="1311"/>
      <c r="BI55" s="1311"/>
      <c r="BJ55" s="1311"/>
      <c r="BK55" s="1311"/>
      <c r="BL55" s="1311"/>
      <c r="BM55" s="1311"/>
      <c r="BN55" s="1311"/>
      <c r="BO55" s="1311"/>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637</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639</v>
      </c>
    </row>
    <row r="64" spans="1:109" x14ac:dyDescent="0.15">
      <c r="B64" s="1282"/>
      <c r="G64" s="1289"/>
      <c r="I64" s="1322"/>
      <c r="J64" s="1322"/>
      <c r="K64" s="1322"/>
      <c r="L64" s="1322"/>
      <c r="M64" s="1322"/>
      <c r="N64" s="1323"/>
      <c r="AM64" s="1289"/>
      <c r="AN64" s="1289" t="s">
        <v>632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324" t="s">
        <v>640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36"/>
      <c r="I71" s="1337"/>
      <c r="J71" s="1334"/>
      <c r="K71" s="1334"/>
      <c r="L71" s="1335"/>
      <c r="M71" s="1334"/>
      <c r="N71" s="1335"/>
      <c r="AM71" s="1336"/>
      <c r="AN71" s="1275" t="s">
        <v>634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581</v>
      </c>
      <c r="BQ72" s="1307"/>
      <c r="BR72" s="1307"/>
      <c r="BS72" s="1307"/>
      <c r="BT72" s="1307"/>
      <c r="BU72" s="1307"/>
      <c r="BV72" s="1307"/>
      <c r="BW72" s="1307"/>
      <c r="BX72" s="1307" t="s">
        <v>582</v>
      </c>
      <c r="BY72" s="1307"/>
      <c r="BZ72" s="1307"/>
      <c r="CA72" s="1307"/>
      <c r="CB72" s="1307"/>
      <c r="CC72" s="1307"/>
      <c r="CD72" s="1307"/>
      <c r="CE72" s="1307"/>
      <c r="CF72" s="1307" t="s">
        <v>583</v>
      </c>
      <c r="CG72" s="1307"/>
      <c r="CH72" s="1307"/>
      <c r="CI72" s="1307"/>
      <c r="CJ72" s="1307"/>
      <c r="CK72" s="1307"/>
      <c r="CL72" s="1307"/>
      <c r="CM72" s="1307"/>
      <c r="CN72" s="1307" t="s">
        <v>584</v>
      </c>
      <c r="CO72" s="1307"/>
      <c r="CP72" s="1307"/>
      <c r="CQ72" s="1307"/>
      <c r="CR72" s="1307"/>
      <c r="CS72" s="1307"/>
      <c r="CT72" s="1307"/>
      <c r="CU72" s="1307"/>
      <c r="CV72" s="1307" t="s">
        <v>585</v>
      </c>
      <c r="CW72" s="1307"/>
      <c r="CX72" s="1307"/>
      <c r="CY72" s="1307"/>
      <c r="CZ72" s="1307"/>
      <c r="DA72" s="1307"/>
      <c r="DB72" s="1307"/>
      <c r="DC72" s="1307"/>
    </row>
    <row r="73" spans="2:107" x14ac:dyDescent="0.15">
      <c r="B73" s="1282"/>
      <c r="G73" s="1308"/>
      <c r="H73" s="1308"/>
      <c r="I73" s="1308"/>
      <c r="J73" s="1308"/>
      <c r="K73" s="1338"/>
      <c r="L73" s="1338"/>
      <c r="M73" s="1338"/>
      <c r="N73" s="1338"/>
      <c r="AM73" s="1300"/>
      <c r="AN73" s="1311" t="s">
        <v>635</v>
      </c>
      <c r="AO73" s="1311"/>
      <c r="AP73" s="1311"/>
      <c r="AQ73" s="1311"/>
      <c r="AR73" s="1311"/>
      <c r="AS73" s="1311"/>
      <c r="AT73" s="1311"/>
      <c r="AU73" s="1311"/>
      <c r="AV73" s="1311"/>
      <c r="AW73" s="1311"/>
      <c r="AX73" s="1311"/>
      <c r="AY73" s="1311"/>
      <c r="AZ73" s="1311"/>
      <c r="BA73" s="1311"/>
      <c r="BB73" s="1311" t="s">
        <v>636</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3.4</v>
      </c>
      <c r="CW73" s="1312"/>
      <c r="CX73" s="1312"/>
      <c r="CY73" s="1312"/>
      <c r="CZ73" s="1312"/>
      <c r="DA73" s="1312"/>
      <c r="DB73" s="1312"/>
      <c r="DC73" s="1312"/>
    </row>
    <row r="74" spans="2:107" x14ac:dyDescent="0.15">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641</v>
      </c>
      <c r="BC75" s="1311"/>
      <c r="BD75" s="1311"/>
      <c r="BE75" s="1311"/>
      <c r="BF75" s="1311"/>
      <c r="BG75" s="1311"/>
      <c r="BH75" s="1311"/>
      <c r="BI75" s="1311"/>
      <c r="BJ75" s="1311"/>
      <c r="BK75" s="1311"/>
      <c r="BL75" s="1311"/>
      <c r="BM75" s="1311"/>
      <c r="BN75" s="1311"/>
      <c r="BO75" s="1311"/>
      <c r="BP75" s="1312">
        <v>8.1999999999999993</v>
      </c>
      <c r="BQ75" s="1312"/>
      <c r="BR75" s="1312"/>
      <c r="BS75" s="1312"/>
      <c r="BT75" s="1312"/>
      <c r="BU75" s="1312"/>
      <c r="BV75" s="1312"/>
      <c r="BW75" s="1312"/>
      <c r="BX75" s="1312">
        <v>8.5</v>
      </c>
      <c r="BY75" s="1312"/>
      <c r="BZ75" s="1312"/>
      <c r="CA75" s="1312"/>
      <c r="CB75" s="1312"/>
      <c r="CC75" s="1312"/>
      <c r="CD75" s="1312"/>
      <c r="CE75" s="1312"/>
      <c r="CF75" s="1312">
        <v>8.9</v>
      </c>
      <c r="CG75" s="1312"/>
      <c r="CH75" s="1312"/>
      <c r="CI75" s="1312"/>
      <c r="CJ75" s="1312"/>
      <c r="CK75" s="1312"/>
      <c r="CL75" s="1312"/>
      <c r="CM75" s="1312"/>
      <c r="CN75" s="1312">
        <v>8.4</v>
      </c>
      <c r="CO75" s="1312"/>
      <c r="CP75" s="1312"/>
      <c r="CQ75" s="1312"/>
      <c r="CR75" s="1312"/>
      <c r="CS75" s="1312"/>
      <c r="CT75" s="1312"/>
      <c r="CU75" s="1312"/>
      <c r="CV75" s="1312">
        <v>8.3000000000000007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8"/>
      <c r="L77" s="1338"/>
      <c r="M77" s="1338"/>
      <c r="N77" s="1338"/>
      <c r="AN77" s="1307" t="s">
        <v>638</v>
      </c>
      <c r="AO77" s="1307"/>
      <c r="AP77" s="1307"/>
      <c r="AQ77" s="1307"/>
      <c r="AR77" s="1307"/>
      <c r="AS77" s="1307"/>
      <c r="AT77" s="1307"/>
      <c r="AU77" s="1307"/>
      <c r="AV77" s="1307"/>
      <c r="AW77" s="1307"/>
      <c r="AX77" s="1307"/>
      <c r="AY77" s="1307"/>
      <c r="AZ77" s="1307"/>
      <c r="BA77" s="1307"/>
      <c r="BB77" s="1311" t="s">
        <v>636</v>
      </c>
      <c r="BC77" s="1311"/>
      <c r="BD77" s="1311"/>
      <c r="BE77" s="1311"/>
      <c r="BF77" s="1311"/>
      <c r="BG77" s="1311"/>
      <c r="BH77" s="1311"/>
      <c r="BI77" s="1311"/>
      <c r="BJ77" s="1311"/>
      <c r="BK77" s="1311"/>
      <c r="BL77" s="1311"/>
      <c r="BM77" s="1311"/>
      <c r="BN77" s="1311"/>
      <c r="BO77" s="1311"/>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x14ac:dyDescent="0.15">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641</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x14ac:dyDescent="0.15">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41"/>
      <c r="AQ87" s="1341"/>
      <c r="BC87" s="1341"/>
      <c r="BO87" s="1341"/>
      <c r="CA87" s="1341"/>
      <c r="CM87" s="1341"/>
      <c r="CY87" s="1341"/>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4ADhFm7t6anw076wkMvbdjQoGkHyG63pvfK58l9LLystEnEQpJTBJkLIy+6FRM/+NyMGLIG9h2lN86H5Uxsig==" saltValue="U2r2C6KC2xRjcgU6yIA1t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528</v>
      </c>
    </row>
  </sheetData>
  <sheetProtection algorithmName="SHA-512" hashValue="u5WmcKp3h+3u6GgL2Eg24XYwqWjsjgxbyd3HhEejzoSGi7rvnrUZHggHLRl7iv8/6BMXNkmbf6WcQng69FJQ0w==" saltValue="44eUhgU9/DaSdD/ucZNV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528</v>
      </c>
    </row>
  </sheetData>
  <sheetProtection algorithmName="SHA-512" hashValue="dQd1ZIog3ZwZgJpQtHKH7x834Dvs0ZvKFsObzNn5ex5P1Ls3bXB1JAkjbTqNI1R0XKVx+oUF5T/LbvK9xZag8g==" saltValue="81iopd7t7D44Np+tQPO04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578</v>
      </c>
      <c r="G2" s="157"/>
      <c r="H2" s="158"/>
    </row>
    <row r="3" spans="1:8" x14ac:dyDescent="0.15">
      <c r="A3" s="154" t="s">
        <v>571</v>
      </c>
      <c r="B3" s="159"/>
      <c r="C3" s="160"/>
      <c r="D3" s="161">
        <v>80586</v>
      </c>
      <c r="E3" s="162"/>
      <c r="F3" s="163">
        <v>67319</v>
      </c>
      <c r="G3" s="164"/>
      <c r="H3" s="165"/>
    </row>
    <row r="4" spans="1:8" x14ac:dyDescent="0.15">
      <c r="A4" s="166"/>
      <c r="B4" s="167"/>
      <c r="C4" s="168"/>
      <c r="D4" s="169">
        <v>42525</v>
      </c>
      <c r="E4" s="170"/>
      <c r="F4" s="171">
        <v>38101</v>
      </c>
      <c r="G4" s="172"/>
      <c r="H4" s="173"/>
    </row>
    <row r="5" spans="1:8" x14ac:dyDescent="0.15">
      <c r="A5" s="154" t="s">
        <v>573</v>
      </c>
      <c r="B5" s="159"/>
      <c r="C5" s="160"/>
      <c r="D5" s="161">
        <v>94713</v>
      </c>
      <c r="E5" s="162"/>
      <c r="F5" s="163">
        <v>70615</v>
      </c>
      <c r="G5" s="164"/>
      <c r="H5" s="165"/>
    </row>
    <row r="6" spans="1:8" x14ac:dyDescent="0.15">
      <c r="A6" s="166"/>
      <c r="B6" s="167"/>
      <c r="C6" s="168"/>
      <c r="D6" s="169">
        <v>49937</v>
      </c>
      <c r="E6" s="170"/>
      <c r="F6" s="171">
        <v>37382</v>
      </c>
      <c r="G6" s="172"/>
      <c r="H6" s="173"/>
    </row>
    <row r="7" spans="1:8" x14ac:dyDescent="0.15">
      <c r="A7" s="154" t="s">
        <v>574</v>
      </c>
      <c r="B7" s="159"/>
      <c r="C7" s="160"/>
      <c r="D7" s="161">
        <v>96063</v>
      </c>
      <c r="E7" s="162"/>
      <c r="F7" s="163">
        <v>69185</v>
      </c>
      <c r="G7" s="164"/>
      <c r="H7" s="165"/>
    </row>
    <row r="8" spans="1:8" x14ac:dyDescent="0.15">
      <c r="A8" s="166"/>
      <c r="B8" s="167"/>
      <c r="C8" s="168"/>
      <c r="D8" s="169">
        <v>47583</v>
      </c>
      <c r="E8" s="170"/>
      <c r="F8" s="171">
        <v>38519</v>
      </c>
      <c r="G8" s="172"/>
      <c r="H8" s="173"/>
    </row>
    <row r="9" spans="1:8" x14ac:dyDescent="0.15">
      <c r="A9" s="154" t="s">
        <v>575</v>
      </c>
      <c r="B9" s="159"/>
      <c r="C9" s="160"/>
      <c r="D9" s="161">
        <v>137699</v>
      </c>
      <c r="E9" s="162"/>
      <c r="F9" s="163">
        <v>70166</v>
      </c>
      <c r="G9" s="164"/>
      <c r="H9" s="165"/>
    </row>
    <row r="10" spans="1:8" x14ac:dyDescent="0.15">
      <c r="A10" s="166"/>
      <c r="B10" s="167"/>
      <c r="C10" s="168"/>
      <c r="D10" s="169">
        <v>59766</v>
      </c>
      <c r="E10" s="170"/>
      <c r="F10" s="171">
        <v>36115</v>
      </c>
      <c r="G10" s="172"/>
      <c r="H10" s="173"/>
    </row>
    <row r="11" spans="1:8" x14ac:dyDescent="0.15">
      <c r="A11" s="154" t="s">
        <v>576</v>
      </c>
      <c r="B11" s="159"/>
      <c r="C11" s="160"/>
      <c r="D11" s="161">
        <v>138015</v>
      </c>
      <c r="E11" s="162"/>
      <c r="F11" s="163">
        <v>70329</v>
      </c>
      <c r="G11" s="164"/>
      <c r="H11" s="165"/>
    </row>
    <row r="12" spans="1:8" x14ac:dyDescent="0.15">
      <c r="A12" s="166"/>
      <c r="B12" s="167"/>
      <c r="C12" s="174"/>
      <c r="D12" s="169">
        <v>43430</v>
      </c>
      <c r="E12" s="170"/>
      <c r="F12" s="171">
        <v>39403</v>
      </c>
      <c r="G12" s="172"/>
      <c r="H12" s="173"/>
    </row>
    <row r="13" spans="1:8" x14ac:dyDescent="0.15">
      <c r="A13" s="154"/>
      <c r="B13" s="159"/>
      <c r="C13" s="175"/>
      <c r="D13" s="176">
        <v>109415</v>
      </c>
      <c r="E13" s="177"/>
      <c r="F13" s="178">
        <v>69523</v>
      </c>
      <c r="G13" s="179"/>
      <c r="H13" s="165"/>
    </row>
    <row r="14" spans="1:8" x14ac:dyDescent="0.15">
      <c r="A14" s="166"/>
      <c r="B14" s="167"/>
      <c r="C14" s="168"/>
      <c r="D14" s="169">
        <v>48648</v>
      </c>
      <c r="E14" s="170"/>
      <c r="F14" s="171">
        <v>37904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2.96</v>
      </c>
      <c r="C19" s="180">
        <f>ROUND(VALUE(SUBSTITUTE(実質収支比率等に係る経年分析!G$48,"▲","-")),2)</f>
        <v>3.05</v>
      </c>
      <c r="D19" s="180">
        <f>ROUND(VALUE(SUBSTITUTE(実質収支比率等に係る経年分析!H$48,"▲","-")),2)</f>
        <v>2.94</v>
      </c>
      <c r="E19" s="180">
        <f>ROUND(VALUE(SUBSTITUTE(実質収支比率等に係る経年分析!I$48,"▲","-")),2)</f>
        <v>2.57</v>
      </c>
      <c r="F19" s="180">
        <f>ROUND(VALUE(SUBSTITUTE(実質収支比率等に係る経年分析!J$48,"▲","-")),2)</f>
        <v>2.75</v>
      </c>
    </row>
    <row r="20" spans="1:11" x14ac:dyDescent="0.15">
      <c r="A20" s="180" t="s">
        <v>54</v>
      </c>
      <c r="B20" s="180">
        <f>ROUND(VALUE(SUBSTITUTE(実質収支比率等に係る経年分析!F$47,"▲","-")),2)</f>
        <v>27.7</v>
      </c>
      <c r="C20" s="180">
        <f>ROUND(VALUE(SUBSTITUTE(実質収支比率等に係る経年分析!G$47,"▲","-")),2)</f>
        <v>26.6</v>
      </c>
      <c r="D20" s="180">
        <f>ROUND(VALUE(SUBSTITUTE(実質収支比率等に係る経年分析!H$47,"▲","-")),2)</f>
        <v>25</v>
      </c>
      <c r="E20" s="180">
        <f>ROUND(VALUE(SUBSTITUTE(実質収支比率等に係る経年分析!I$47,"▲","-")),2)</f>
        <v>23.55</v>
      </c>
      <c r="F20" s="180">
        <f>ROUND(VALUE(SUBSTITUTE(実質収支比率等に係る経年分析!J$47,"▲","-")),2)</f>
        <v>22.92</v>
      </c>
    </row>
    <row r="21" spans="1:11" x14ac:dyDescent="0.15">
      <c r="A21" s="180" t="s">
        <v>55</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-2.93</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-7.0000000000000007E-2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2.0499999999999998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2.2599999999999998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飲料水供給事業特別会計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0.28000000000000003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地方卸売市場事業特別会計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2.4900000000000002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2.4700000000000002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2.4700000000000002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2.75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6874</v>
      </c>
      <c r="E42" s="182"/>
      <c r="F42" s="182"/>
      <c r="G42" s="182">
        <f>'実質公債費比率（分子）の構造'!L$52</f>
        <v>6780</v>
      </c>
      <c r="H42" s="182"/>
      <c r="I42" s="182"/>
      <c r="J42" s="182">
        <f>'実質公債費比率（分子）の構造'!M$52</f>
        <v>6521</v>
      </c>
      <c r="K42" s="182"/>
      <c r="L42" s="182"/>
      <c r="M42" s="182">
        <f>'実質公債費比率（分子）の構造'!N$52</f>
        <v>6517</v>
      </c>
      <c r="N42" s="182"/>
      <c r="O42" s="182"/>
      <c r="P42" s="182">
        <f>'実質公債費比率（分子）の構造'!O$52</f>
        <v>6173</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3</v>
      </c>
      <c r="C44" s="182"/>
      <c r="D44" s="182"/>
      <c r="E44" s="182">
        <f>'実質公債費比率（分子）の構造'!L$50</f>
        <v>12</v>
      </c>
      <c r="F44" s="182"/>
      <c r="G44" s="182"/>
      <c r="H44" s="182">
        <f>'実質公債費比率（分子）の構造'!M$50</f>
        <v>17</v>
      </c>
      <c r="I44" s="182"/>
      <c r="J44" s="182"/>
      <c r="K44" s="182">
        <f>'実質公債費比率（分子）の構造'!N$50</f>
        <v>0</v>
      </c>
      <c r="L44" s="182"/>
      <c r="M44" s="182"/>
      <c r="N44" s="182">
        <f>'実質公債費比率（分子）の構造'!O$50</f>
        <v>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1105</v>
      </c>
      <c r="C46" s="182"/>
      <c r="D46" s="182"/>
      <c r="E46" s="182">
        <f>'実質公債費比率（分子）の構造'!L$48</f>
        <v>1087</v>
      </c>
      <c r="F46" s="182"/>
      <c r="G46" s="182"/>
      <c r="H46" s="182">
        <f>'実質公債費比率（分子）の構造'!M$48</f>
        <v>981</v>
      </c>
      <c r="I46" s="182"/>
      <c r="J46" s="182"/>
      <c r="K46" s="182">
        <f>'実質公債費比率（分子）の構造'!N$48</f>
        <v>1076</v>
      </c>
      <c r="L46" s="182"/>
      <c r="M46" s="182"/>
      <c r="N46" s="182">
        <f>'実質公債費比率（分子）の構造'!O$48</f>
        <v>1074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7542</v>
      </c>
      <c r="C49" s="182"/>
      <c r="D49" s="182"/>
      <c r="E49" s="182">
        <f>'実質公債費比率（分子）の構造'!L$45</f>
        <v>7642</v>
      </c>
      <c r="F49" s="182"/>
      <c r="G49" s="182"/>
      <c r="H49" s="182">
        <f>'実質公債費比率（分子）の構造'!M$45</f>
        <v>7093</v>
      </c>
      <c r="I49" s="182"/>
      <c r="J49" s="182"/>
      <c r="K49" s="182">
        <f>'実質公債費比率（分子）の構造'!N$45</f>
        <v>6822</v>
      </c>
      <c r="L49" s="182"/>
      <c r="M49" s="182"/>
      <c r="N49" s="182">
        <f>'実質公債費比率（分子）の構造'!O$45</f>
        <v>6897</v>
      </c>
      <c r="O49" s="182"/>
      <c r="P49" s="182"/>
    </row>
    <row r="50" spans="1:16" x14ac:dyDescent="0.15">
      <c r="A50" s="182" t="s">
        <v>70</v>
      </c>
      <c r="B50" s="182" t="e">
        <f>NA()</f>
        <v>#N/A</v>
      </c>
      <c r="C50" s="182">
        <f>IF(ISNUMBER('実質公債費比率（分子）の構造'!K$53),'実質公債費比率（分子）の構造'!K$53,NA())</f>
        <v>1776</v>
      </c>
      <c r="D50" s="182" t="e">
        <f>NA()</f>
        <v>#N/A</v>
      </c>
      <c r="E50" s="182" t="e">
        <f>NA()</f>
        <v>#N/A</v>
      </c>
      <c r="F50" s="182">
        <f>IF(ISNUMBER('実質公債費比率（分子）の構造'!L$53),'実質公債費比率（分子）の構造'!L$53,NA())</f>
        <v>1961</v>
      </c>
      <c r="G50" s="182" t="e">
        <f>NA()</f>
        <v>#N/A</v>
      </c>
      <c r="H50" s="182" t="e">
        <f>NA()</f>
        <v>#N/A</v>
      </c>
      <c r="I50" s="182">
        <f>IF(ISNUMBER('実質公債費比率（分子）の構造'!M$53),'実質公債費比率（分子）の構造'!M$53,NA())</f>
        <v>1570</v>
      </c>
      <c r="J50" s="182" t="e">
        <f>NA()</f>
        <v>#N/A</v>
      </c>
      <c r="K50" s="182" t="e">
        <f>NA()</f>
        <v>#N/A</v>
      </c>
      <c r="L50" s="182">
        <f>IF(ISNUMBER('実質公債費比率（分子）の構造'!N$53),'実質公債費比率（分子）の構造'!N$53,NA())</f>
        <v>1381</v>
      </c>
      <c r="M50" s="182" t="e">
        <f>NA()</f>
        <v>#N/A</v>
      </c>
      <c r="N50" s="182" t="e">
        <f>NA()</f>
        <v>#N/A</v>
      </c>
      <c r="O50" s="182">
        <f>IF(ISNUMBER('実質公債費比率（分子）の構造'!O$53),'実質公債費比率（分子）の構造'!O$53,NA())</f>
        <v>1798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48093</v>
      </c>
      <c r="E56" s="181"/>
      <c r="F56" s="181"/>
      <c r="G56" s="181">
        <f>'将来負担比率（分子）の構造'!J$52</f>
        <v>46772</v>
      </c>
      <c r="H56" s="181"/>
      <c r="I56" s="181"/>
      <c r="J56" s="181">
        <f>'将来負担比率（分子）の構造'!K$52</f>
        <v>45252</v>
      </c>
      <c r="K56" s="181"/>
      <c r="L56" s="181"/>
      <c r="M56" s="181">
        <f>'将来負担比率（分子）の構造'!L$52</f>
        <v>44894</v>
      </c>
      <c r="N56" s="181"/>
      <c r="O56" s="181"/>
      <c r="P56" s="181">
        <f>'将来負担比率（分子）の構造'!M$52</f>
        <v>45442</v>
      </c>
    </row>
    <row r="57" spans="1:16" x14ac:dyDescent="0.15">
      <c r="A57" s="181" t="s">
        <v>41</v>
      </c>
      <c r="B57" s="181"/>
      <c r="C57" s="181"/>
      <c r="D57" s="181">
        <f>'将来負担比率（分子）の構造'!I$51</f>
        <v>2981</v>
      </c>
      <c r="E57" s="181"/>
      <c r="F57" s="181"/>
      <c r="G57" s="181">
        <f>'将来負担比率（分子）の構造'!J$51</f>
        <v>2842</v>
      </c>
      <c r="H57" s="181"/>
      <c r="I57" s="181"/>
      <c r="J57" s="181">
        <f>'将来負担比率（分子）の構造'!K$51</f>
        <v>2583</v>
      </c>
      <c r="K57" s="181"/>
      <c r="L57" s="181"/>
      <c r="M57" s="181">
        <f>'将来負担比率（分子）の構造'!L$51</f>
        <v>2457</v>
      </c>
      <c r="N57" s="181"/>
      <c r="O57" s="181"/>
      <c r="P57" s="181">
        <f>'将来負担比率（分子）の構造'!M$51</f>
        <v>2519</v>
      </c>
    </row>
    <row r="58" spans="1:16" x14ac:dyDescent="0.15">
      <c r="A58" s="181" t="s">
        <v>40</v>
      </c>
      <c r="B58" s="181"/>
      <c r="C58" s="181"/>
      <c r="D58" s="181">
        <f>'将来負担比率（分子）の構造'!I$50</f>
        <v>23037</v>
      </c>
      <c r="E58" s="181"/>
      <c r="F58" s="181"/>
      <c r="G58" s="181">
        <f>'将来負担比率（分子）の構造'!J$50</f>
        <v>22991</v>
      </c>
      <c r="H58" s="181"/>
      <c r="I58" s="181"/>
      <c r="J58" s="181">
        <f>'将来負担比率（分子）の構造'!K$50</f>
        <v>21807</v>
      </c>
      <c r="K58" s="181"/>
      <c r="L58" s="181"/>
      <c r="M58" s="181">
        <f>'将来負担比率（分子）の構造'!L$50</f>
        <v>19922</v>
      </c>
      <c r="N58" s="181"/>
      <c r="O58" s="181"/>
      <c r="P58" s="181">
        <f>'将来負担比率（分子）の構造'!M$50</f>
        <v>19049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28</v>
      </c>
      <c r="C61" s="181"/>
      <c r="D61" s="181"/>
      <c r="E61" s="181">
        <f>'将来負担比率（分子）の構造'!J$46</f>
        <v>19</v>
      </c>
      <c r="F61" s="181"/>
      <c r="G61" s="181"/>
      <c r="H61" s="181">
        <f>'将来負担比率（分子）の構造'!K$46</f>
        <v>18</v>
      </c>
      <c r="I61" s="181"/>
      <c r="J61" s="181"/>
      <c r="K61" s="181">
        <f>'将来負担比率（分子）の構造'!L$46</f>
        <v>21</v>
      </c>
      <c r="L61" s="181"/>
      <c r="M61" s="181"/>
      <c r="N61" s="181">
        <f>'将来負担比率（分子）の構造'!M$46</f>
        <v>17</v>
      </c>
      <c r="O61" s="181"/>
      <c r="P61" s="181"/>
    </row>
    <row r="62" spans="1:16" x14ac:dyDescent="0.15">
      <c r="A62" s="181" t="s">
        <v>34</v>
      </c>
      <c r="B62" s="181">
        <f>'将来負担比率（分子）の構造'!I$45</f>
        <v>8378</v>
      </c>
      <c r="C62" s="181"/>
      <c r="D62" s="181"/>
      <c r="E62" s="181">
        <f>'将来負担比率（分子）の構造'!J$45</f>
        <v>8083</v>
      </c>
      <c r="F62" s="181"/>
      <c r="G62" s="181"/>
      <c r="H62" s="181">
        <f>'将来負担比率（分子）の構造'!K$45</f>
        <v>7743</v>
      </c>
      <c r="I62" s="181"/>
      <c r="J62" s="181"/>
      <c r="K62" s="181">
        <f>'将来負担比率（分子）の構造'!L$45</f>
        <v>7574</v>
      </c>
      <c r="L62" s="181"/>
      <c r="M62" s="181"/>
      <c r="N62" s="181">
        <f>'将来負担比率（分子）の構造'!M$45</f>
        <v>7402</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11255</v>
      </c>
      <c r="C64" s="181"/>
      <c r="D64" s="181"/>
      <c r="E64" s="181">
        <f>'将来負担比率（分子）の構造'!J$43</f>
        <v>10769</v>
      </c>
      <c r="F64" s="181"/>
      <c r="G64" s="181"/>
      <c r="H64" s="181">
        <f>'将来負担比率（分子）の構造'!K$43</f>
        <v>10150</v>
      </c>
      <c r="I64" s="181"/>
      <c r="J64" s="181"/>
      <c r="K64" s="181">
        <f>'将来負担比率（分子）の構造'!L$43</f>
        <v>9531</v>
      </c>
      <c r="L64" s="181"/>
      <c r="M64" s="181"/>
      <c r="N64" s="181">
        <f>'将来負担比率（分子）の構造'!M$43</f>
        <v>9587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52567</v>
      </c>
      <c r="C66" s="181"/>
      <c r="D66" s="181"/>
      <c r="E66" s="181">
        <f>'将来負担比率（分子）の構造'!J$41</f>
        <v>51096</v>
      </c>
      <c r="F66" s="181"/>
      <c r="G66" s="181"/>
      <c r="H66" s="181">
        <f>'将来負担比率（分子）の構造'!K$41</f>
        <v>49277</v>
      </c>
      <c r="I66" s="181"/>
      <c r="J66" s="181"/>
      <c r="K66" s="181">
        <f>'将来負担比率（分子）の構造'!L$41</f>
        <v>49433</v>
      </c>
      <c r="L66" s="181"/>
      <c r="M66" s="181"/>
      <c r="N66" s="181">
        <f>'将来負担比率（分子）の構造'!M$41</f>
        <v>50665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661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6304</v>
      </c>
      <c r="C72" s="185">
        <f>基金残高に係る経年分析!G55</f>
        <v>5789</v>
      </c>
      <c r="D72" s="185">
        <f>基金残高に係る経年分析!H55</f>
        <v>5716</v>
      </c>
    </row>
    <row r="73" spans="1:16" x14ac:dyDescent="0.15">
      <c r="A73" s="184" t="s">
        <v>77</v>
      </c>
      <c r="B73" s="185">
        <f>基金残高に係る経年分析!F56</f>
        <v>5927</v>
      </c>
      <c r="C73" s="185">
        <f>基金残高に係る経年分析!G56</f>
        <v>4986</v>
      </c>
      <c r="D73" s="185">
        <f>基金残高に係る経年分析!H56</f>
        <v>4797</v>
      </c>
    </row>
    <row r="74" spans="1:16" x14ac:dyDescent="0.15">
      <c r="A74" s="184" t="s">
        <v>78</v>
      </c>
      <c r="B74" s="185">
        <f>基金残高に係る経年分析!F57</f>
        <v>10577</v>
      </c>
      <c r="C74" s="185">
        <f>基金残高に係る経年分析!G57</f>
        <v>10102</v>
      </c>
      <c r="D74" s="185">
        <f>基金残高に係る経年分析!H57</f>
        <v>9207</v>
      </c>
    </row>
  </sheetData>
  <sheetProtection algorithmName="SHA-512" hashValue="b3X4z9mH1vvh5ZN46PFyfpydsO8VkFpXOAU0vSGWNM0KMzmSoLQS1yPpkjB2PVxW5FdtZoCHBskGbrGw6M1uMA==" saltValue="fmmiKo2lKDuXIrAgYOV8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7448367</v>
      </c>
      <c r="S5" s="698"/>
      <c r="T5" s="698"/>
      <c r="U5" s="698"/>
      <c r="V5" s="698"/>
      <c r="W5" s="698"/>
      <c r="X5" s="698"/>
      <c r="Y5" s="741"/>
      <c r="Z5" s="759">
        <v>13.2</v>
      </c>
      <c r="AA5" s="759"/>
      <c r="AB5" s="759"/>
      <c r="AC5" s="759"/>
      <c r="AD5" s="760">
        <v>7179330</v>
      </c>
      <c r="AE5" s="760"/>
      <c r="AF5" s="760"/>
      <c r="AG5" s="760"/>
      <c r="AH5" s="760"/>
      <c r="AI5" s="760"/>
      <c r="AJ5" s="760"/>
      <c r="AK5" s="760"/>
      <c r="AL5" s="742">
        <v>29.7</v>
      </c>
      <c r="AM5" s="713"/>
      <c r="AN5" s="713"/>
      <c r="AO5" s="743"/>
      <c r="AP5" s="708" t="s">
        <v>224</v>
      </c>
      <c r="AQ5" s="709"/>
      <c r="AR5" s="709"/>
      <c r="AS5" s="709"/>
      <c r="AT5" s="709"/>
      <c r="AU5" s="709"/>
      <c r="AV5" s="709"/>
      <c r="AW5" s="709"/>
      <c r="AX5" s="709"/>
      <c r="AY5" s="709"/>
      <c r="AZ5" s="709"/>
      <c r="BA5" s="709"/>
      <c r="BB5" s="709"/>
      <c r="BC5" s="709"/>
      <c r="BD5" s="709"/>
      <c r="BE5" s="709"/>
      <c r="BF5" s="710"/>
      <c r="BG5" s="642">
        <v>7179330</v>
      </c>
      <c r="BH5" s="643"/>
      <c r="BI5" s="643"/>
      <c r="BJ5" s="643"/>
      <c r="BK5" s="643"/>
      <c r="BL5" s="643"/>
      <c r="BM5" s="643"/>
      <c r="BN5" s="644"/>
      <c r="BO5" s="675">
        <v>96.4</v>
      </c>
      <c r="BP5" s="675"/>
      <c r="BQ5" s="675"/>
      <c r="BR5" s="675"/>
      <c r="BS5" s="676">
        <v>68374</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469731</v>
      </c>
      <c r="S6" s="643"/>
      <c r="T6" s="643"/>
      <c r="U6" s="643"/>
      <c r="V6" s="643"/>
      <c r="W6" s="643"/>
      <c r="X6" s="643"/>
      <c r="Y6" s="644"/>
      <c r="Z6" s="675">
        <v>0.8</v>
      </c>
      <c r="AA6" s="675"/>
      <c r="AB6" s="675"/>
      <c r="AC6" s="675"/>
      <c r="AD6" s="676">
        <v>469731</v>
      </c>
      <c r="AE6" s="676"/>
      <c r="AF6" s="676"/>
      <c r="AG6" s="676"/>
      <c r="AH6" s="676"/>
      <c r="AI6" s="676"/>
      <c r="AJ6" s="676"/>
      <c r="AK6" s="676"/>
      <c r="AL6" s="645">
        <v>1.9</v>
      </c>
      <c r="AM6" s="646"/>
      <c r="AN6" s="646"/>
      <c r="AO6" s="677"/>
      <c r="AP6" s="639" t="s">
        <v>229</v>
      </c>
      <c r="AQ6" s="640"/>
      <c r="AR6" s="640"/>
      <c r="AS6" s="640"/>
      <c r="AT6" s="640"/>
      <c r="AU6" s="640"/>
      <c r="AV6" s="640"/>
      <c r="AW6" s="640"/>
      <c r="AX6" s="640"/>
      <c r="AY6" s="640"/>
      <c r="AZ6" s="640"/>
      <c r="BA6" s="640"/>
      <c r="BB6" s="640"/>
      <c r="BC6" s="640"/>
      <c r="BD6" s="640"/>
      <c r="BE6" s="640"/>
      <c r="BF6" s="641"/>
      <c r="BG6" s="642">
        <v>7179330</v>
      </c>
      <c r="BH6" s="643"/>
      <c r="BI6" s="643"/>
      <c r="BJ6" s="643"/>
      <c r="BK6" s="643"/>
      <c r="BL6" s="643"/>
      <c r="BM6" s="643"/>
      <c r="BN6" s="644"/>
      <c r="BO6" s="675">
        <v>96.4</v>
      </c>
      <c r="BP6" s="675"/>
      <c r="BQ6" s="675"/>
      <c r="BR6" s="675"/>
      <c r="BS6" s="676">
        <v>68374</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260785</v>
      </c>
      <c r="CS6" s="643"/>
      <c r="CT6" s="643"/>
      <c r="CU6" s="643"/>
      <c r="CV6" s="643"/>
      <c r="CW6" s="643"/>
      <c r="CX6" s="643"/>
      <c r="CY6" s="644"/>
      <c r="CZ6" s="742">
        <v>0.5</v>
      </c>
      <c r="DA6" s="713"/>
      <c r="DB6" s="713"/>
      <c r="DC6" s="745"/>
      <c r="DD6" s="648" t="s">
        <v>136</v>
      </c>
      <c r="DE6" s="643"/>
      <c r="DF6" s="643"/>
      <c r="DG6" s="643"/>
      <c r="DH6" s="643"/>
      <c r="DI6" s="643"/>
      <c r="DJ6" s="643"/>
      <c r="DK6" s="643"/>
      <c r="DL6" s="643"/>
      <c r="DM6" s="643"/>
      <c r="DN6" s="643"/>
      <c r="DO6" s="643"/>
      <c r="DP6" s="644"/>
      <c r="DQ6" s="648">
        <v>260785</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5618</v>
      </c>
      <c r="S7" s="643"/>
      <c r="T7" s="643"/>
      <c r="U7" s="643"/>
      <c r="V7" s="643"/>
      <c r="W7" s="643"/>
      <c r="X7" s="643"/>
      <c r="Y7" s="644"/>
      <c r="Z7" s="675">
        <v>0</v>
      </c>
      <c r="AA7" s="675"/>
      <c r="AB7" s="675"/>
      <c r="AC7" s="675"/>
      <c r="AD7" s="676">
        <v>5618</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3021126</v>
      </c>
      <c r="BH7" s="643"/>
      <c r="BI7" s="643"/>
      <c r="BJ7" s="643"/>
      <c r="BK7" s="643"/>
      <c r="BL7" s="643"/>
      <c r="BM7" s="643"/>
      <c r="BN7" s="644"/>
      <c r="BO7" s="675">
        <v>40.6</v>
      </c>
      <c r="BP7" s="675"/>
      <c r="BQ7" s="675"/>
      <c r="BR7" s="675"/>
      <c r="BS7" s="676">
        <v>68374</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13739350</v>
      </c>
      <c r="CS7" s="643"/>
      <c r="CT7" s="643"/>
      <c r="CU7" s="643"/>
      <c r="CV7" s="643"/>
      <c r="CW7" s="643"/>
      <c r="CX7" s="643"/>
      <c r="CY7" s="644"/>
      <c r="CZ7" s="675">
        <v>24.6</v>
      </c>
      <c r="DA7" s="675"/>
      <c r="DB7" s="675"/>
      <c r="DC7" s="675"/>
      <c r="DD7" s="648">
        <v>1134433</v>
      </c>
      <c r="DE7" s="643"/>
      <c r="DF7" s="643"/>
      <c r="DG7" s="643"/>
      <c r="DH7" s="643"/>
      <c r="DI7" s="643"/>
      <c r="DJ7" s="643"/>
      <c r="DK7" s="643"/>
      <c r="DL7" s="643"/>
      <c r="DM7" s="643"/>
      <c r="DN7" s="643"/>
      <c r="DO7" s="643"/>
      <c r="DP7" s="644"/>
      <c r="DQ7" s="648">
        <v>4142023</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16317</v>
      </c>
      <c r="S8" s="643"/>
      <c r="T8" s="643"/>
      <c r="U8" s="643"/>
      <c r="V8" s="643"/>
      <c r="W8" s="643"/>
      <c r="X8" s="643"/>
      <c r="Y8" s="644"/>
      <c r="Z8" s="675">
        <v>0</v>
      </c>
      <c r="AA8" s="675"/>
      <c r="AB8" s="675"/>
      <c r="AC8" s="675"/>
      <c r="AD8" s="676">
        <v>16317</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111002</v>
      </c>
      <c r="BH8" s="643"/>
      <c r="BI8" s="643"/>
      <c r="BJ8" s="643"/>
      <c r="BK8" s="643"/>
      <c r="BL8" s="643"/>
      <c r="BM8" s="643"/>
      <c r="BN8" s="644"/>
      <c r="BO8" s="675">
        <v>1.5</v>
      </c>
      <c r="BP8" s="675"/>
      <c r="BQ8" s="675"/>
      <c r="BR8" s="675"/>
      <c r="BS8" s="648" t="s">
        <v>236</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13742509</v>
      </c>
      <c r="CS8" s="643"/>
      <c r="CT8" s="643"/>
      <c r="CU8" s="643"/>
      <c r="CV8" s="643"/>
      <c r="CW8" s="643"/>
      <c r="CX8" s="643"/>
      <c r="CY8" s="644"/>
      <c r="CZ8" s="675">
        <v>24.6</v>
      </c>
      <c r="DA8" s="675"/>
      <c r="DB8" s="675"/>
      <c r="DC8" s="675"/>
      <c r="DD8" s="648">
        <v>119458</v>
      </c>
      <c r="DE8" s="643"/>
      <c r="DF8" s="643"/>
      <c r="DG8" s="643"/>
      <c r="DH8" s="643"/>
      <c r="DI8" s="643"/>
      <c r="DJ8" s="643"/>
      <c r="DK8" s="643"/>
      <c r="DL8" s="643"/>
      <c r="DM8" s="643"/>
      <c r="DN8" s="643"/>
      <c r="DO8" s="643"/>
      <c r="DP8" s="644"/>
      <c r="DQ8" s="648">
        <v>6583674</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19501</v>
      </c>
      <c r="S9" s="643"/>
      <c r="T9" s="643"/>
      <c r="U9" s="643"/>
      <c r="V9" s="643"/>
      <c r="W9" s="643"/>
      <c r="X9" s="643"/>
      <c r="Y9" s="644"/>
      <c r="Z9" s="675">
        <v>0</v>
      </c>
      <c r="AA9" s="675"/>
      <c r="AB9" s="675"/>
      <c r="AC9" s="675"/>
      <c r="AD9" s="676">
        <v>19501</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2452714</v>
      </c>
      <c r="BH9" s="643"/>
      <c r="BI9" s="643"/>
      <c r="BJ9" s="643"/>
      <c r="BK9" s="643"/>
      <c r="BL9" s="643"/>
      <c r="BM9" s="643"/>
      <c r="BN9" s="644"/>
      <c r="BO9" s="675">
        <v>32.9</v>
      </c>
      <c r="BP9" s="675"/>
      <c r="BQ9" s="675"/>
      <c r="BR9" s="675"/>
      <c r="BS9" s="648" t="s">
        <v>136</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3341678</v>
      </c>
      <c r="CS9" s="643"/>
      <c r="CT9" s="643"/>
      <c r="CU9" s="643"/>
      <c r="CV9" s="643"/>
      <c r="CW9" s="643"/>
      <c r="CX9" s="643"/>
      <c r="CY9" s="644"/>
      <c r="CZ9" s="675">
        <v>6</v>
      </c>
      <c r="DA9" s="675"/>
      <c r="DB9" s="675"/>
      <c r="DC9" s="675"/>
      <c r="DD9" s="648">
        <v>402974</v>
      </c>
      <c r="DE9" s="643"/>
      <c r="DF9" s="643"/>
      <c r="DG9" s="643"/>
      <c r="DH9" s="643"/>
      <c r="DI9" s="643"/>
      <c r="DJ9" s="643"/>
      <c r="DK9" s="643"/>
      <c r="DL9" s="643"/>
      <c r="DM9" s="643"/>
      <c r="DN9" s="643"/>
      <c r="DO9" s="643"/>
      <c r="DP9" s="644"/>
      <c r="DQ9" s="648">
        <v>2235141</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136</v>
      </c>
      <c r="S10" s="643"/>
      <c r="T10" s="643"/>
      <c r="U10" s="643"/>
      <c r="V10" s="643"/>
      <c r="W10" s="643"/>
      <c r="X10" s="643"/>
      <c r="Y10" s="644"/>
      <c r="Z10" s="675" t="s">
        <v>236</v>
      </c>
      <c r="AA10" s="675"/>
      <c r="AB10" s="675"/>
      <c r="AC10" s="675"/>
      <c r="AD10" s="676" t="s">
        <v>236</v>
      </c>
      <c r="AE10" s="676"/>
      <c r="AF10" s="676"/>
      <c r="AG10" s="676"/>
      <c r="AH10" s="676"/>
      <c r="AI10" s="676"/>
      <c r="AJ10" s="676"/>
      <c r="AK10" s="676"/>
      <c r="AL10" s="645" t="s">
        <v>136</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171392</v>
      </c>
      <c r="BH10" s="643"/>
      <c r="BI10" s="643"/>
      <c r="BJ10" s="643"/>
      <c r="BK10" s="643"/>
      <c r="BL10" s="643"/>
      <c r="BM10" s="643"/>
      <c r="BN10" s="644"/>
      <c r="BO10" s="675">
        <v>2.2999999999999998</v>
      </c>
      <c r="BP10" s="675"/>
      <c r="BQ10" s="675"/>
      <c r="BR10" s="675"/>
      <c r="BS10" s="648" t="s">
        <v>236</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40655</v>
      </c>
      <c r="CS10" s="643"/>
      <c r="CT10" s="643"/>
      <c r="CU10" s="643"/>
      <c r="CV10" s="643"/>
      <c r="CW10" s="643"/>
      <c r="CX10" s="643"/>
      <c r="CY10" s="644"/>
      <c r="CZ10" s="675">
        <v>0.1</v>
      </c>
      <c r="DA10" s="675"/>
      <c r="DB10" s="675"/>
      <c r="DC10" s="675"/>
      <c r="DD10" s="648" t="s">
        <v>136</v>
      </c>
      <c r="DE10" s="643"/>
      <c r="DF10" s="643"/>
      <c r="DG10" s="643"/>
      <c r="DH10" s="643"/>
      <c r="DI10" s="643"/>
      <c r="DJ10" s="643"/>
      <c r="DK10" s="643"/>
      <c r="DL10" s="643"/>
      <c r="DM10" s="643"/>
      <c r="DN10" s="643"/>
      <c r="DO10" s="643"/>
      <c r="DP10" s="644"/>
      <c r="DQ10" s="648">
        <v>30284</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1537284</v>
      </c>
      <c r="S11" s="643"/>
      <c r="T11" s="643"/>
      <c r="U11" s="643"/>
      <c r="V11" s="643"/>
      <c r="W11" s="643"/>
      <c r="X11" s="643"/>
      <c r="Y11" s="644"/>
      <c r="Z11" s="645">
        <v>2.7</v>
      </c>
      <c r="AA11" s="646"/>
      <c r="AB11" s="646"/>
      <c r="AC11" s="647"/>
      <c r="AD11" s="648">
        <v>1537284</v>
      </c>
      <c r="AE11" s="643"/>
      <c r="AF11" s="643"/>
      <c r="AG11" s="643"/>
      <c r="AH11" s="643"/>
      <c r="AI11" s="643"/>
      <c r="AJ11" s="643"/>
      <c r="AK11" s="644"/>
      <c r="AL11" s="645">
        <v>6.4</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286018</v>
      </c>
      <c r="BH11" s="643"/>
      <c r="BI11" s="643"/>
      <c r="BJ11" s="643"/>
      <c r="BK11" s="643"/>
      <c r="BL11" s="643"/>
      <c r="BM11" s="643"/>
      <c r="BN11" s="644"/>
      <c r="BO11" s="675">
        <v>3.8</v>
      </c>
      <c r="BP11" s="675"/>
      <c r="BQ11" s="675"/>
      <c r="BR11" s="675"/>
      <c r="BS11" s="648">
        <v>68374</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2831486</v>
      </c>
      <c r="CS11" s="643"/>
      <c r="CT11" s="643"/>
      <c r="CU11" s="643"/>
      <c r="CV11" s="643"/>
      <c r="CW11" s="643"/>
      <c r="CX11" s="643"/>
      <c r="CY11" s="644"/>
      <c r="CZ11" s="675">
        <v>5.0999999999999996</v>
      </c>
      <c r="DA11" s="675"/>
      <c r="DB11" s="675"/>
      <c r="DC11" s="675"/>
      <c r="DD11" s="648">
        <v>1183232</v>
      </c>
      <c r="DE11" s="643"/>
      <c r="DF11" s="643"/>
      <c r="DG11" s="643"/>
      <c r="DH11" s="643"/>
      <c r="DI11" s="643"/>
      <c r="DJ11" s="643"/>
      <c r="DK11" s="643"/>
      <c r="DL11" s="643"/>
      <c r="DM11" s="643"/>
      <c r="DN11" s="643"/>
      <c r="DO11" s="643"/>
      <c r="DP11" s="644"/>
      <c r="DQ11" s="648">
        <v>1435673</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236</v>
      </c>
      <c r="S12" s="643"/>
      <c r="T12" s="643"/>
      <c r="U12" s="643"/>
      <c r="V12" s="643"/>
      <c r="W12" s="643"/>
      <c r="X12" s="643"/>
      <c r="Y12" s="644"/>
      <c r="Z12" s="675" t="s">
        <v>136</v>
      </c>
      <c r="AA12" s="675"/>
      <c r="AB12" s="675"/>
      <c r="AC12" s="675"/>
      <c r="AD12" s="676" t="s">
        <v>236</v>
      </c>
      <c r="AE12" s="676"/>
      <c r="AF12" s="676"/>
      <c r="AG12" s="676"/>
      <c r="AH12" s="676"/>
      <c r="AI12" s="676"/>
      <c r="AJ12" s="676"/>
      <c r="AK12" s="676"/>
      <c r="AL12" s="645" t="s">
        <v>236</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3463631</v>
      </c>
      <c r="BH12" s="643"/>
      <c r="BI12" s="643"/>
      <c r="BJ12" s="643"/>
      <c r="BK12" s="643"/>
      <c r="BL12" s="643"/>
      <c r="BM12" s="643"/>
      <c r="BN12" s="644"/>
      <c r="BO12" s="675">
        <v>46.5</v>
      </c>
      <c r="BP12" s="675"/>
      <c r="BQ12" s="675"/>
      <c r="BR12" s="675"/>
      <c r="BS12" s="648" t="s">
        <v>236</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1687814</v>
      </c>
      <c r="CS12" s="643"/>
      <c r="CT12" s="643"/>
      <c r="CU12" s="643"/>
      <c r="CV12" s="643"/>
      <c r="CW12" s="643"/>
      <c r="CX12" s="643"/>
      <c r="CY12" s="644"/>
      <c r="CZ12" s="675">
        <v>3</v>
      </c>
      <c r="DA12" s="675"/>
      <c r="DB12" s="675"/>
      <c r="DC12" s="675"/>
      <c r="DD12" s="648">
        <v>121748</v>
      </c>
      <c r="DE12" s="643"/>
      <c r="DF12" s="643"/>
      <c r="DG12" s="643"/>
      <c r="DH12" s="643"/>
      <c r="DI12" s="643"/>
      <c r="DJ12" s="643"/>
      <c r="DK12" s="643"/>
      <c r="DL12" s="643"/>
      <c r="DM12" s="643"/>
      <c r="DN12" s="643"/>
      <c r="DO12" s="643"/>
      <c r="DP12" s="644"/>
      <c r="DQ12" s="648">
        <v>1153102</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236</v>
      </c>
      <c r="S13" s="643"/>
      <c r="T13" s="643"/>
      <c r="U13" s="643"/>
      <c r="V13" s="643"/>
      <c r="W13" s="643"/>
      <c r="X13" s="643"/>
      <c r="Y13" s="644"/>
      <c r="Z13" s="675" t="s">
        <v>136</v>
      </c>
      <c r="AA13" s="675"/>
      <c r="AB13" s="675"/>
      <c r="AC13" s="675"/>
      <c r="AD13" s="676" t="s">
        <v>136</v>
      </c>
      <c r="AE13" s="676"/>
      <c r="AF13" s="676"/>
      <c r="AG13" s="676"/>
      <c r="AH13" s="676"/>
      <c r="AI13" s="676"/>
      <c r="AJ13" s="676"/>
      <c r="AK13" s="676"/>
      <c r="AL13" s="645" t="s">
        <v>136</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3431360</v>
      </c>
      <c r="BH13" s="643"/>
      <c r="BI13" s="643"/>
      <c r="BJ13" s="643"/>
      <c r="BK13" s="643"/>
      <c r="BL13" s="643"/>
      <c r="BM13" s="643"/>
      <c r="BN13" s="644"/>
      <c r="BO13" s="675">
        <v>46.1</v>
      </c>
      <c r="BP13" s="675"/>
      <c r="BQ13" s="675"/>
      <c r="BR13" s="675"/>
      <c r="BS13" s="648" t="s">
        <v>136</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7320863</v>
      </c>
      <c r="CS13" s="643"/>
      <c r="CT13" s="643"/>
      <c r="CU13" s="643"/>
      <c r="CV13" s="643"/>
      <c r="CW13" s="643"/>
      <c r="CX13" s="643"/>
      <c r="CY13" s="644"/>
      <c r="CZ13" s="675">
        <v>13.1</v>
      </c>
      <c r="DA13" s="675"/>
      <c r="DB13" s="675"/>
      <c r="DC13" s="675"/>
      <c r="DD13" s="648">
        <v>5457219</v>
      </c>
      <c r="DE13" s="643"/>
      <c r="DF13" s="643"/>
      <c r="DG13" s="643"/>
      <c r="DH13" s="643"/>
      <c r="DI13" s="643"/>
      <c r="DJ13" s="643"/>
      <c r="DK13" s="643"/>
      <c r="DL13" s="643"/>
      <c r="DM13" s="643"/>
      <c r="DN13" s="643"/>
      <c r="DO13" s="643"/>
      <c r="DP13" s="644"/>
      <c r="DQ13" s="648">
        <v>1820997</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236</v>
      </c>
      <c r="S14" s="643"/>
      <c r="T14" s="643"/>
      <c r="U14" s="643"/>
      <c r="V14" s="643"/>
      <c r="W14" s="643"/>
      <c r="X14" s="643"/>
      <c r="Y14" s="644"/>
      <c r="Z14" s="675" t="s">
        <v>236</v>
      </c>
      <c r="AA14" s="675"/>
      <c r="AB14" s="675"/>
      <c r="AC14" s="675"/>
      <c r="AD14" s="676" t="s">
        <v>136</v>
      </c>
      <c r="AE14" s="676"/>
      <c r="AF14" s="676"/>
      <c r="AG14" s="676"/>
      <c r="AH14" s="676"/>
      <c r="AI14" s="676"/>
      <c r="AJ14" s="676"/>
      <c r="AK14" s="676"/>
      <c r="AL14" s="645" t="s">
        <v>236</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259374</v>
      </c>
      <c r="BH14" s="643"/>
      <c r="BI14" s="643"/>
      <c r="BJ14" s="643"/>
      <c r="BK14" s="643"/>
      <c r="BL14" s="643"/>
      <c r="BM14" s="643"/>
      <c r="BN14" s="644"/>
      <c r="BO14" s="675">
        <v>3.5</v>
      </c>
      <c r="BP14" s="675"/>
      <c r="BQ14" s="675"/>
      <c r="BR14" s="675"/>
      <c r="BS14" s="648" t="s">
        <v>136</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2116836</v>
      </c>
      <c r="CS14" s="643"/>
      <c r="CT14" s="643"/>
      <c r="CU14" s="643"/>
      <c r="CV14" s="643"/>
      <c r="CW14" s="643"/>
      <c r="CX14" s="643"/>
      <c r="CY14" s="644"/>
      <c r="CZ14" s="675">
        <v>3.8</v>
      </c>
      <c r="DA14" s="675"/>
      <c r="DB14" s="675"/>
      <c r="DC14" s="675"/>
      <c r="DD14" s="648">
        <v>739329</v>
      </c>
      <c r="DE14" s="643"/>
      <c r="DF14" s="643"/>
      <c r="DG14" s="643"/>
      <c r="DH14" s="643"/>
      <c r="DI14" s="643"/>
      <c r="DJ14" s="643"/>
      <c r="DK14" s="643"/>
      <c r="DL14" s="643"/>
      <c r="DM14" s="643"/>
      <c r="DN14" s="643"/>
      <c r="DO14" s="643"/>
      <c r="DP14" s="644"/>
      <c r="DQ14" s="648">
        <v>1336385</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136</v>
      </c>
      <c r="S15" s="643"/>
      <c r="T15" s="643"/>
      <c r="U15" s="643"/>
      <c r="V15" s="643"/>
      <c r="W15" s="643"/>
      <c r="X15" s="643"/>
      <c r="Y15" s="644"/>
      <c r="Z15" s="675" t="s">
        <v>236</v>
      </c>
      <c r="AA15" s="675"/>
      <c r="AB15" s="675"/>
      <c r="AC15" s="675"/>
      <c r="AD15" s="676" t="s">
        <v>236</v>
      </c>
      <c r="AE15" s="676"/>
      <c r="AF15" s="676"/>
      <c r="AG15" s="676"/>
      <c r="AH15" s="676"/>
      <c r="AI15" s="676"/>
      <c r="AJ15" s="676"/>
      <c r="AK15" s="676"/>
      <c r="AL15" s="645" t="s">
        <v>136</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435124</v>
      </c>
      <c r="BH15" s="643"/>
      <c r="BI15" s="643"/>
      <c r="BJ15" s="643"/>
      <c r="BK15" s="643"/>
      <c r="BL15" s="643"/>
      <c r="BM15" s="643"/>
      <c r="BN15" s="644"/>
      <c r="BO15" s="675">
        <v>5.8</v>
      </c>
      <c r="BP15" s="675"/>
      <c r="BQ15" s="675"/>
      <c r="BR15" s="675"/>
      <c r="BS15" s="648" t="s">
        <v>136</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3328724</v>
      </c>
      <c r="CS15" s="643"/>
      <c r="CT15" s="643"/>
      <c r="CU15" s="643"/>
      <c r="CV15" s="643"/>
      <c r="CW15" s="643"/>
      <c r="CX15" s="643"/>
      <c r="CY15" s="644"/>
      <c r="CZ15" s="675">
        <v>6</v>
      </c>
      <c r="DA15" s="675"/>
      <c r="DB15" s="675"/>
      <c r="DC15" s="675"/>
      <c r="DD15" s="648">
        <v>448277</v>
      </c>
      <c r="DE15" s="643"/>
      <c r="DF15" s="643"/>
      <c r="DG15" s="643"/>
      <c r="DH15" s="643"/>
      <c r="DI15" s="643"/>
      <c r="DJ15" s="643"/>
      <c r="DK15" s="643"/>
      <c r="DL15" s="643"/>
      <c r="DM15" s="643"/>
      <c r="DN15" s="643"/>
      <c r="DO15" s="643"/>
      <c r="DP15" s="644"/>
      <c r="DQ15" s="648">
        <v>2265795</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22132</v>
      </c>
      <c r="S16" s="643"/>
      <c r="T16" s="643"/>
      <c r="U16" s="643"/>
      <c r="V16" s="643"/>
      <c r="W16" s="643"/>
      <c r="X16" s="643"/>
      <c r="Y16" s="644"/>
      <c r="Z16" s="675">
        <v>0</v>
      </c>
      <c r="AA16" s="675"/>
      <c r="AB16" s="675"/>
      <c r="AC16" s="675"/>
      <c r="AD16" s="676">
        <v>22132</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v>75</v>
      </c>
      <c r="BH16" s="643"/>
      <c r="BI16" s="643"/>
      <c r="BJ16" s="643"/>
      <c r="BK16" s="643"/>
      <c r="BL16" s="643"/>
      <c r="BM16" s="643"/>
      <c r="BN16" s="644"/>
      <c r="BO16" s="675">
        <v>0</v>
      </c>
      <c r="BP16" s="675"/>
      <c r="BQ16" s="675"/>
      <c r="BR16" s="675"/>
      <c r="BS16" s="648" t="s">
        <v>236</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455026</v>
      </c>
      <c r="CS16" s="643"/>
      <c r="CT16" s="643"/>
      <c r="CU16" s="643"/>
      <c r="CV16" s="643"/>
      <c r="CW16" s="643"/>
      <c r="CX16" s="643"/>
      <c r="CY16" s="644"/>
      <c r="CZ16" s="675">
        <v>0.8</v>
      </c>
      <c r="DA16" s="675"/>
      <c r="DB16" s="675"/>
      <c r="DC16" s="675"/>
      <c r="DD16" s="648" t="s">
        <v>136</v>
      </c>
      <c r="DE16" s="643"/>
      <c r="DF16" s="643"/>
      <c r="DG16" s="643"/>
      <c r="DH16" s="643"/>
      <c r="DI16" s="643"/>
      <c r="DJ16" s="643"/>
      <c r="DK16" s="643"/>
      <c r="DL16" s="643"/>
      <c r="DM16" s="643"/>
      <c r="DN16" s="643"/>
      <c r="DO16" s="643"/>
      <c r="DP16" s="644"/>
      <c r="DQ16" s="648">
        <v>100586</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43608</v>
      </c>
      <c r="S17" s="643"/>
      <c r="T17" s="643"/>
      <c r="U17" s="643"/>
      <c r="V17" s="643"/>
      <c r="W17" s="643"/>
      <c r="X17" s="643"/>
      <c r="Y17" s="644"/>
      <c r="Z17" s="675">
        <v>0.1</v>
      </c>
      <c r="AA17" s="675"/>
      <c r="AB17" s="675"/>
      <c r="AC17" s="675"/>
      <c r="AD17" s="676">
        <v>43608</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136</v>
      </c>
      <c r="BH17" s="643"/>
      <c r="BI17" s="643"/>
      <c r="BJ17" s="643"/>
      <c r="BK17" s="643"/>
      <c r="BL17" s="643"/>
      <c r="BM17" s="643"/>
      <c r="BN17" s="644"/>
      <c r="BO17" s="675" t="s">
        <v>236</v>
      </c>
      <c r="BP17" s="675"/>
      <c r="BQ17" s="675"/>
      <c r="BR17" s="675"/>
      <c r="BS17" s="648" t="s">
        <v>136</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6897595</v>
      </c>
      <c r="CS17" s="643"/>
      <c r="CT17" s="643"/>
      <c r="CU17" s="643"/>
      <c r="CV17" s="643"/>
      <c r="CW17" s="643"/>
      <c r="CX17" s="643"/>
      <c r="CY17" s="644"/>
      <c r="CZ17" s="675">
        <v>12.4</v>
      </c>
      <c r="DA17" s="675"/>
      <c r="DB17" s="675"/>
      <c r="DC17" s="675"/>
      <c r="DD17" s="648" t="s">
        <v>236</v>
      </c>
      <c r="DE17" s="643"/>
      <c r="DF17" s="643"/>
      <c r="DG17" s="643"/>
      <c r="DH17" s="643"/>
      <c r="DI17" s="643"/>
      <c r="DJ17" s="643"/>
      <c r="DK17" s="643"/>
      <c r="DL17" s="643"/>
      <c r="DM17" s="643"/>
      <c r="DN17" s="643"/>
      <c r="DO17" s="643"/>
      <c r="DP17" s="644"/>
      <c r="DQ17" s="648">
        <v>6686251</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54422</v>
      </c>
      <c r="S18" s="643"/>
      <c r="T18" s="643"/>
      <c r="U18" s="643"/>
      <c r="V18" s="643"/>
      <c r="W18" s="643"/>
      <c r="X18" s="643"/>
      <c r="Y18" s="644"/>
      <c r="Z18" s="675">
        <v>0.1</v>
      </c>
      <c r="AA18" s="675"/>
      <c r="AB18" s="675"/>
      <c r="AC18" s="675"/>
      <c r="AD18" s="676">
        <v>54422</v>
      </c>
      <c r="AE18" s="676"/>
      <c r="AF18" s="676"/>
      <c r="AG18" s="676"/>
      <c r="AH18" s="676"/>
      <c r="AI18" s="676"/>
      <c r="AJ18" s="676"/>
      <c r="AK18" s="676"/>
      <c r="AL18" s="645">
        <v>0.2</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136</v>
      </c>
      <c r="BH18" s="643"/>
      <c r="BI18" s="643"/>
      <c r="BJ18" s="643"/>
      <c r="BK18" s="643"/>
      <c r="BL18" s="643"/>
      <c r="BM18" s="643"/>
      <c r="BN18" s="644"/>
      <c r="BO18" s="675" t="s">
        <v>236</v>
      </c>
      <c r="BP18" s="675"/>
      <c r="BQ18" s="675"/>
      <c r="BR18" s="675"/>
      <c r="BS18" s="648" t="s">
        <v>136</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v>19460</v>
      </c>
      <c r="CS18" s="643"/>
      <c r="CT18" s="643"/>
      <c r="CU18" s="643"/>
      <c r="CV18" s="643"/>
      <c r="CW18" s="643"/>
      <c r="CX18" s="643"/>
      <c r="CY18" s="644"/>
      <c r="CZ18" s="675">
        <v>0</v>
      </c>
      <c r="DA18" s="675"/>
      <c r="DB18" s="675"/>
      <c r="DC18" s="675"/>
      <c r="DD18" s="648" t="s">
        <v>136</v>
      </c>
      <c r="DE18" s="643"/>
      <c r="DF18" s="643"/>
      <c r="DG18" s="643"/>
      <c r="DH18" s="643"/>
      <c r="DI18" s="643"/>
      <c r="DJ18" s="643"/>
      <c r="DK18" s="643"/>
      <c r="DL18" s="643"/>
      <c r="DM18" s="643"/>
      <c r="DN18" s="643"/>
      <c r="DO18" s="643"/>
      <c r="DP18" s="644"/>
      <c r="DQ18" s="648">
        <v>19460</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40089</v>
      </c>
      <c r="S19" s="643"/>
      <c r="T19" s="643"/>
      <c r="U19" s="643"/>
      <c r="V19" s="643"/>
      <c r="W19" s="643"/>
      <c r="X19" s="643"/>
      <c r="Y19" s="644"/>
      <c r="Z19" s="675">
        <v>0.1</v>
      </c>
      <c r="AA19" s="675"/>
      <c r="AB19" s="675"/>
      <c r="AC19" s="675"/>
      <c r="AD19" s="676">
        <v>40089</v>
      </c>
      <c r="AE19" s="676"/>
      <c r="AF19" s="676"/>
      <c r="AG19" s="676"/>
      <c r="AH19" s="676"/>
      <c r="AI19" s="676"/>
      <c r="AJ19" s="676"/>
      <c r="AK19" s="676"/>
      <c r="AL19" s="645">
        <v>0.2</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269037</v>
      </c>
      <c r="BH19" s="643"/>
      <c r="BI19" s="643"/>
      <c r="BJ19" s="643"/>
      <c r="BK19" s="643"/>
      <c r="BL19" s="643"/>
      <c r="BM19" s="643"/>
      <c r="BN19" s="644"/>
      <c r="BO19" s="675">
        <v>3.6</v>
      </c>
      <c r="BP19" s="675"/>
      <c r="BQ19" s="675"/>
      <c r="BR19" s="675"/>
      <c r="BS19" s="648" t="s">
        <v>236</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236</v>
      </c>
      <c r="CS19" s="643"/>
      <c r="CT19" s="643"/>
      <c r="CU19" s="643"/>
      <c r="CV19" s="643"/>
      <c r="CW19" s="643"/>
      <c r="CX19" s="643"/>
      <c r="CY19" s="644"/>
      <c r="CZ19" s="675" t="s">
        <v>136</v>
      </c>
      <c r="DA19" s="675"/>
      <c r="DB19" s="675"/>
      <c r="DC19" s="675"/>
      <c r="DD19" s="648" t="s">
        <v>136</v>
      </c>
      <c r="DE19" s="643"/>
      <c r="DF19" s="643"/>
      <c r="DG19" s="643"/>
      <c r="DH19" s="643"/>
      <c r="DI19" s="643"/>
      <c r="DJ19" s="643"/>
      <c r="DK19" s="643"/>
      <c r="DL19" s="643"/>
      <c r="DM19" s="643"/>
      <c r="DN19" s="643"/>
      <c r="DO19" s="643"/>
      <c r="DP19" s="644"/>
      <c r="DQ19" s="648" t="s">
        <v>236</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9930</v>
      </c>
      <c r="S20" s="643"/>
      <c r="T20" s="643"/>
      <c r="U20" s="643"/>
      <c r="V20" s="643"/>
      <c r="W20" s="643"/>
      <c r="X20" s="643"/>
      <c r="Y20" s="644"/>
      <c r="Z20" s="675">
        <v>0</v>
      </c>
      <c r="AA20" s="675"/>
      <c r="AB20" s="675"/>
      <c r="AC20" s="675"/>
      <c r="AD20" s="676">
        <v>9930</v>
      </c>
      <c r="AE20" s="676"/>
      <c r="AF20" s="676"/>
      <c r="AG20" s="676"/>
      <c r="AH20" s="676"/>
      <c r="AI20" s="676"/>
      <c r="AJ20" s="676"/>
      <c r="AK20" s="676"/>
      <c r="AL20" s="645">
        <v>0</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269037</v>
      </c>
      <c r="BH20" s="643"/>
      <c r="BI20" s="643"/>
      <c r="BJ20" s="643"/>
      <c r="BK20" s="643"/>
      <c r="BL20" s="643"/>
      <c r="BM20" s="643"/>
      <c r="BN20" s="644"/>
      <c r="BO20" s="675">
        <v>3.6</v>
      </c>
      <c r="BP20" s="675"/>
      <c r="BQ20" s="675"/>
      <c r="BR20" s="675"/>
      <c r="BS20" s="648" t="s">
        <v>236</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55782781</v>
      </c>
      <c r="CS20" s="643"/>
      <c r="CT20" s="643"/>
      <c r="CU20" s="643"/>
      <c r="CV20" s="643"/>
      <c r="CW20" s="643"/>
      <c r="CX20" s="643"/>
      <c r="CY20" s="644"/>
      <c r="CZ20" s="675">
        <v>100</v>
      </c>
      <c r="DA20" s="675"/>
      <c r="DB20" s="675"/>
      <c r="DC20" s="675"/>
      <c r="DD20" s="648">
        <v>9606670</v>
      </c>
      <c r="DE20" s="643"/>
      <c r="DF20" s="643"/>
      <c r="DG20" s="643"/>
      <c r="DH20" s="643"/>
      <c r="DI20" s="643"/>
      <c r="DJ20" s="643"/>
      <c r="DK20" s="643"/>
      <c r="DL20" s="643"/>
      <c r="DM20" s="643"/>
      <c r="DN20" s="643"/>
      <c r="DO20" s="643"/>
      <c r="DP20" s="644"/>
      <c r="DQ20" s="648">
        <v>28070156</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4403</v>
      </c>
      <c r="S21" s="643"/>
      <c r="T21" s="643"/>
      <c r="U21" s="643"/>
      <c r="V21" s="643"/>
      <c r="W21" s="643"/>
      <c r="X21" s="643"/>
      <c r="Y21" s="644"/>
      <c r="Z21" s="675">
        <v>0</v>
      </c>
      <c r="AA21" s="675"/>
      <c r="AB21" s="675"/>
      <c r="AC21" s="675"/>
      <c r="AD21" s="676">
        <v>4403</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236</v>
      </c>
      <c r="BH21" s="643"/>
      <c r="BI21" s="643"/>
      <c r="BJ21" s="643"/>
      <c r="BK21" s="643"/>
      <c r="BL21" s="643"/>
      <c r="BM21" s="643"/>
      <c r="BN21" s="644"/>
      <c r="BO21" s="675" t="s">
        <v>136</v>
      </c>
      <c r="BP21" s="675"/>
      <c r="BQ21" s="675"/>
      <c r="BR21" s="675"/>
      <c r="BS21" s="648" t="s">
        <v>136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16061074</v>
      </c>
      <c r="S22" s="643"/>
      <c r="T22" s="643"/>
      <c r="U22" s="643"/>
      <c r="V22" s="643"/>
      <c r="W22" s="643"/>
      <c r="X22" s="643"/>
      <c r="Y22" s="644"/>
      <c r="Z22" s="675">
        <v>28.4</v>
      </c>
      <c r="AA22" s="675"/>
      <c r="AB22" s="675"/>
      <c r="AC22" s="675"/>
      <c r="AD22" s="676">
        <v>14800337</v>
      </c>
      <c r="AE22" s="676"/>
      <c r="AF22" s="676"/>
      <c r="AG22" s="676"/>
      <c r="AH22" s="676"/>
      <c r="AI22" s="676"/>
      <c r="AJ22" s="676"/>
      <c r="AK22" s="676"/>
      <c r="AL22" s="645">
        <v>61.2</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136</v>
      </c>
      <c r="BH22" s="643"/>
      <c r="BI22" s="643"/>
      <c r="BJ22" s="643"/>
      <c r="BK22" s="643"/>
      <c r="BL22" s="643"/>
      <c r="BM22" s="643"/>
      <c r="BN22" s="644"/>
      <c r="BO22" s="675" t="s">
        <v>236</v>
      </c>
      <c r="BP22" s="675"/>
      <c r="BQ22" s="675"/>
      <c r="BR22" s="675"/>
      <c r="BS22" s="648" t="s">
        <v>236</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14800337</v>
      </c>
      <c r="S23" s="643"/>
      <c r="T23" s="643"/>
      <c r="U23" s="643"/>
      <c r="V23" s="643"/>
      <c r="W23" s="643"/>
      <c r="X23" s="643"/>
      <c r="Y23" s="644"/>
      <c r="Z23" s="675">
        <v>26.1</v>
      </c>
      <c r="AA23" s="675"/>
      <c r="AB23" s="675"/>
      <c r="AC23" s="675"/>
      <c r="AD23" s="676">
        <v>14800337</v>
      </c>
      <c r="AE23" s="676"/>
      <c r="AF23" s="676"/>
      <c r="AG23" s="676"/>
      <c r="AH23" s="676"/>
      <c r="AI23" s="676"/>
      <c r="AJ23" s="676"/>
      <c r="AK23" s="676"/>
      <c r="AL23" s="645">
        <v>61.2</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269037</v>
      </c>
      <c r="BH23" s="643"/>
      <c r="BI23" s="643"/>
      <c r="BJ23" s="643"/>
      <c r="BK23" s="643"/>
      <c r="BL23" s="643"/>
      <c r="BM23" s="643"/>
      <c r="BN23" s="644"/>
      <c r="BO23" s="675">
        <v>3.6</v>
      </c>
      <c r="BP23" s="675"/>
      <c r="BQ23" s="675"/>
      <c r="BR23" s="675"/>
      <c r="BS23" s="648" t="s">
        <v>136</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1260737</v>
      </c>
      <c r="S24" s="643"/>
      <c r="T24" s="643"/>
      <c r="U24" s="643"/>
      <c r="V24" s="643"/>
      <c r="W24" s="643"/>
      <c r="X24" s="643"/>
      <c r="Y24" s="644"/>
      <c r="Z24" s="675">
        <v>2.2000000000000002</v>
      </c>
      <c r="AA24" s="675"/>
      <c r="AB24" s="675"/>
      <c r="AC24" s="675"/>
      <c r="AD24" s="676" t="s">
        <v>236</v>
      </c>
      <c r="AE24" s="676"/>
      <c r="AF24" s="676"/>
      <c r="AG24" s="676"/>
      <c r="AH24" s="676"/>
      <c r="AI24" s="676"/>
      <c r="AJ24" s="676"/>
      <c r="AK24" s="676"/>
      <c r="AL24" s="645" t="s">
        <v>136</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236</v>
      </c>
      <c r="BH24" s="643"/>
      <c r="BI24" s="643"/>
      <c r="BJ24" s="643"/>
      <c r="BK24" s="643"/>
      <c r="BL24" s="643"/>
      <c r="BM24" s="643"/>
      <c r="BN24" s="644"/>
      <c r="BO24" s="675" t="s">
        <v>136</v>
      </c>
      <c r="BP24" s="675"/>
      <c r="BQ24" s="675"/>
      <c r="BR24" s="675"/>
      <c r="BS24" s="648" t="s">
        <v>136</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22678530</v>
      </c>
      <c r="CS24" s="698"/>
      <c r="CT24" s="698"/>
      <c r="CU24" s="698"/>
      <c r="CV24" s="698"/>
      <c r="CW24" s="698"/>
      <c r="CX24" s="698"/>
      <c r="CY24" s="741"/>
      <c r="CZ24" s="742">
        <v>40.700000000000003</v>
      </c>
      <c r="DA24" s="713"/>
      <c r="DB24" s="713"/>
      <c r="DC24" s="745"/>
      <c r="DD24" s="740">
        <v>16243174</v>
      </c>
      <c r="DE24" s="698"/>
      <c r="DF24" s="698"/>
      <c r="DG24" s="698"/>
      <c r="DH24" s="698"/>
      <c r="DI24" s="698"/>
      <c r="DJ24" s="698"/>
      <c r="DK24" s="741"/>
      <c r="DL24" s="740">
        <v>16151728</v>
      </c>
      <c r="DM24" s="698"/>
      <c r="DN24" s="698"/>
      <c r="DO24" s="698"/>
      <c r="DP24" s="698"/>
      <c r="DQ24" s="698"/>
      <c r="DR24" s="698"/>
      <c r="DS24" s="698"/>
      <c r="DT24" s="698"/>
      <c r="DU24" s="698"/>
      <c r="DV24" s="741"/>
      <c r="DW24" s="742">
        <v>64.7</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236</v>
      </c>
      <c r="S25" s="643"/>
      <c r="T25" s="643"/>
      <c r="U25" s="643"/>
      <c r="V25" s="643"/>
      <c r="W25" s="643"/>
      <c r="X25" s="643"/>
      <c r="Y25" s="644"/>
      <c r="Z25" s="675" t="s">
        <v>236</v>
      </c>
      <c r="AA25" s="675"/>
      <c r="AB25" s="675"/>
      <c r="AC25" s="675"/>
      <c r="AD25" s="676" t="s">
        <v>136</v>
      </c>
      <c r="AE25" s="676"/>
      <c r="AF25" s="676"/>
      <c r="AG25" s="676"/>
      <c r="AH25" s="676"/>
      <c r="AI25" s="676"/>
      <c r="AJ25" s="676"/>
      <c r="AK25" s="676"/>
      <c r="AL25" s="645" t="s">
        <v>236</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136</v>
      </c>
      <c r="BH25" s="643"/>
      <c r="BI25" s="643"/>
      <c r="BJ25" s="643"/>
      <c r="BK25" s="643"/>
      <c r="BL25" s="643"/>
      <c r="BM25" s="643"/>
      <c r="BN25" s="644"/>
      <c r="BO25" s="675" t="s">
        <v>136</v>
      </c>
      <c r="BP25" s="675"/>
      <c r="BQ25" s="675"/>
      <c r="BR25" s="675"/>
      <c r="BS25" s="648" t="s">
        <v>136</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7887992</v>
      </c>
      <c r="CS25" s="661"/>
      <c r="CT25" s="661"/>
      <c r="CU25" s="661"/>
      <c r="CV25" s="661"/>
      <c r="CW25" s="661"/>
      <c r="CX25" s="661"/>
      <c r="CY25" s="662"/>
      <c r="CZ25" s="645">
        <v>14.1</v>
      </c>
      <c r="DA25" s="663"/>
      <c r="DB25" s="663"/>
      <c r="DC25" s="664"/>
      <c r="DD25" s="648">
        <v>7486485</v>
      </c>
      <c r="DE25" s="661"/>
      <c r="DF25" s="661"/>
      <c r="DG25" s="661"/>
      <c r="DH25" s="661"/>
      <c r="DI25" s="661"/>
      <c r="DJ25" s="661"/>
      <c r="DK25" s="662"/>
      <c r="DL25" s="648">
        <v>7399876</v>
      </c>
      <c r="DM25" s="661"/>
      <c r="DN25" s="661"/>
      <c r="DO25" s="661"/>
      <c r="DP25" s="661"/>
      <c r="DQ25" s="661"/>
      <c r="DR25" s="661"/>
      <c r="DS25" s="661"/>
      <c r="DT25" s="661"/>
      <c r="DU25" s="661"/>
      <c r="DV25" s="662"/>
      <c r="DW25" s="645">
        <v>29.6</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25678054</v>
      </c>
      <c r="S26" s="643"/>
      <c r="T26" s="643"/>
      <c r="U26" s="643"/>
      <c r="V26" s="643"/>
      <c r="W26" s="643"/>
      <c r="X26" s="643"/>
      <c r="Y26" s="644"/>
      <c r="Z26" s="675">
        <v>45.3</v>
      </c>
      <c r="AA26" s="675"/>
      <c r="AB26" s="675"/>
      <c r="AC26" s="675"/>
      <c r="AD26" s="676">
        <v>24148280</v>
      </c>
      <c r="AE26" s="676"/>
      <c r="AF26" s="676"/>
      <c r="AG26" s="676"/>
      <c r="AH26" s="676"/>
      <c r="AI26" s="676"/>
      <c r="AJ26" s="676"/>
      <c r="AK26" s="676"/>
      <c r="AL26" s="645">
        <v>99.9</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236</v>
      </c>
      <c r="BH26" s="643"/>
      <c r="BI26" s="643"/>
      <c r="BJ26" s="643"/>
      <c r="BK26" s="643"/>
      <c r="BL26" s="643"/>
      <c r="BM26" s="643"/>
      <c r="BN26" s="644"/>
      <c r="BO26" s="675" t="s">
        <v>236</v>
      </c>
      <c r="BP26" s="675"/>
      <c r="BQ26" s="675"/>
      <c r="BR26" s="675"/>
      <c r="BS26" s="648" t="s">
        <v>136</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4790587</v>
      </c>
      <c r="CS26" s="643"/>
      <c r="CT26" s="643"/>
      <c r="CU26" s="643"/>
      <c r="CV26" s="643"/>
      <c r="CW26" s="643"/>
      <c r="CX26" s="643"/>
      <c r="CY26" s="644"/>
      <c r="CZ26" s="645">
        <v>8.6</v>
      </c>
      <c r="DA26" s="663"/>
      <c r="DB26" s="663"/>
      <c r="DC26" s="664"/>
      <c r="DD26" s="648">
        <v>4606107</v>
      </c>
      <c r="DE26" s="643"/>
      <c r="DF26" s="643"/>
      <c r="DG26" s="643"/>
      <c r="DH26" s="643"/>
      <c r="DI26" s="643"/>
      <c r="DJ26" s="643"/>
      <c r="DK26" s="644"/>
      <c r="DL26" s="648" t="s">
        <v>136</v>
      </c>
      <c r="DM26" s="643"/>
      <c r="DN26" s="643"/>
      <c r="DO26" s="643"/>
      <c r="DP26" s="643"/>
      <c r="DQ26" s="643"/>
      <c r="DR26" s="643"/>
      <c r="DS26" s="643"/>
      <c r="DT26" s="643"/>
      <c r="DU26" s="643"/>
      <c r="DV26" s="644"/>
      <c r="DW26" s="645" t="s">
        <v>236</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7891</v>
      </c>
      <c r="S27" s="643"/>
      <c r="T27" s="643"/>
      <c r="U27" s="643"/>
      <c r="V27" s="643"/>
      <c r="W27" s="643"/>
      <c r="X27" s="643"/>
      <c r="Y27" s="644"/>
      <c r="Z27" s="675">
        <v>0</v>
      </c>
      <c r="AA27" s="675"/>
      <c r="AB27" s="675"/>
      <c r="AC27" s="675"/>
      <c r="AD27" s="676">
        <v>7891</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7448367</v>
      </c>
      <c r="BH27" s="643"/>
      <c r="BI27" s="643"/>
      <c r="BJ27" s="643"/>
      <c r="BK27" s="643"/>
      <c r="BL27" s="643"/>
      <c r="BM27" s="643"/>
      <c r="BN27" s="644"/>
      <c r="BO27" s="675">
        <v>100</v>
      </c>
      <c r="BP27" s="675"/>
      <c r="BQ27" s="675"/>
      <c r="BR27" s="675"/>
      <c r="BS27" s="648">
        <v>68374</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7892943</v>
      </c>
      <c r="CS27" s="661"/>
      <c r="CT27" s="661"/>
      <c r="CU27" s="661"/>
      <c r="CV27" s="661"/>
      <c r="CW27" s="661"/>
      <c r="CX27" s="661"/>
      <c r="CY27" s="662"/>
      <c r="CZ27" s="645">
        <v>14.1</v>
      </c>
      <c r="DA27" s="663"/>
      <c r="DB27" s="663"/>
      <c r="DC27" s="664"/>
      <c r="DD27" s="648">
        <v>2070438</v>
      </c>
      <c r="DE27" s="661"/>
      <c r="DF27" s="661"/>
      <c r="DG27" s="661"/>
      <c r="DH27" s="661"/>
      <c r="DI27" s="661"/>
      <c r="DJ27" s="661"/>
      <c r="DK27" s="662"/>
      <c r="DL27" s="648">
        <v>2065601</v>
      </c>
      <c r="DM27" s="661"/>
      <c r="DN27" s="661"/>
      <c r="DO27" s="661"/>
      <c r="DP27" s="661"/>
      <c r="DQ27" s="661"/>
      <c r="DR27" s="661"/>
      <c r="DS27" s="661"/>
      <c r="DT27" s="661"/>
      <c r="DU27" s="661"/>
      <c r="DV27" s="662"/>
      <c r="DW27" s="645">
        <v>8.3000000000000007</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93588</v>
      </c>
      <c r="S28" s="643"/>
      <c r="T28" s="643"/>
      <c r="U28" s="643"/>
      <c r="V28" s="643"/>
      <c r="W28" s="643"/>
      <c r="X28" s="643"/>
      <c r="Y28" s="644"/>
      <c r="Z28" s="675">
        <v>0.2</v>
      </c>
      <c r="AA28" s="675"/>
      <c r="AB28" s="675"/>
      <c r="AC28" s="675"/>
      <c r="AD28" s="676" t="s">
        <v>236</v>
      </c>
      <c r="AE28" s="676"/>
      <c r="AF28" s="676"/>
      <c r="AG28" s="676"/>
      <c r="AH28" s="676"/>
      <c r="AI28" s="676"/>
      <c r="AJ28" s="676"/>
      <c r="AK28" s="676"/>
      <c r="AL28" s="645" t="s">
        <v>136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6897595</v>
      </c>
      <c r="CS28" s="643"/>
      <c r="CT28" s="643"/>
      <c r="CU28" s="643"/>
      <c r="CV28" s="643"/>
      <c r="CW28" s="643"/>
      <c r="CX28" s="643"/>
      <c r="CY28" s="644"/>
      <c r="CZ28" s="645">
        <v>12.4</v>
      </c>
      <c r="DA28" s="663"/>
      <c r="DB28" s="663"/>
      <c r="DC28" s="664"/>
      <c r="DD28" s="648">
        <v>6686251</v>
      </c>
      <c r="DE28" s="643"/>
      <c r="DF28" s="643"/>
      <c r="DG28" s="643"/>
      <c r="DH28" s="643"/>
      <c r="DI28" s="643"/>
      <c r="DJ28" s="643"/>
      <c r="DK28" s="644"/>
      <c r="DL28" s="648">
        <v>6686251</v>
      </c>
      <c r="DM28" s="643"/>
      <c r="DN28" s="643"/>
      <c r="DO28" s="643"/>
      <c r="DP28" s="643"/>
      <c r="DQ28" s="643"/>
      <c r="DR28" s="643"/>
      <c r="DS28" s="643"/>
      <c r="DT28" s="643"/>
      <c r="DU28" s="643"/>
      <c r="DV28" s="644"/>
      <c r="DW28" s="645">
        <v>26.8</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561141</v>
      </c>
      <c r="S29" s="643"/>
      <c r="T29" s="643"/>
      <c r="U29" s="643"/>
      <c r="V29" s="643"/>
      <c r="W29" s="643"/>
      <c r="X29" s="643"/>
      <c r="Y29" s="644"/>
      <c r="Z29" s="675">
        <v>1</v>
      </c>
      <c r="AA29" s="675"/>
      <c r="AB29" s="675"/>
      <c r="AC29" s="675"/>
      <c r="AD29" s="676">
        <v>17357</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301</v>
      </c>
      <c r="CE29" s="731"/>
      <c r="CF29" s="681" t="s">
        <v>302</v>
      </c>
      <c r="CG29" s="682"/>
      <c r="CH29" s="682"/>
      <c r="CI29" s="682"/>
      <c r="CJ29" s="682"/>
      <c r="CK29" s="682"/>
      <c r="CL29" s="682"/>
      <c r="CM29" s="682"/>
      <c r="CN29" s="682"/>
      <c r="CO29" s="682"/>
      <c r="CP29" s="682"/>
      <c r="CQ29" s="683"/>
      <c r="CR29" s="642">
        <v>6897348</v>
      </c>
      <c r="CS29" s="661"/>
      <c r="CT29" s="661"/>
      <c r="CU29" s="661"/>
      <c r="CV29" s="661"/>
      <c r="CW29" s="661"/>
      <c r="CX29" s="661"/>
      <c r="CY29" s="662"/>
      <c r="CZ29" s="645">
        <v>12.4</v>
      </c>
      <c r="DA29" s="663"/>
      <c r="DB29" s="663"/>
      <c r="DC29" s="664"/>
      <c r="DD29" s="648">
        <v>6686004</v>
      </c>
      <c r="DE29" s="661"/>
      <c r="DF29" s="661"/>
      <c r="DG29" s="661"/>
      <c r="DH29" s="661"/>
      <c r="DI29" s="661"/>
      <c r="DJ29" s="661"/>
      <c r="DK29" s="662"/>
      <c r="DL29" s="648">
        <v>6686004</v>
      </c>
      <c r="DM29" s="661"/>
      <c r="DN29" s="661"/>
      <c r="DO29" s="661"/>
      <c r="DP29" s="661"/>
      <c r="DQ29" s="661"/>
      <c r="DR29" s="661"/>
      <c r="DS29" s="661"/>
      <c r="DT29" s="661"/>
      <c r="DU29" s="661"/>
      <c r="DV29" s="662"/>
      <c r="DW29" s="645">
        <v>26.8</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223479</v>
      </c>
      <c r="S30" s="643"/>
      <c r="T30" s="643"/>
      <c r="U30" s="643"/>
      <c r="V30" s="643"/>
      <c r="W30" s="643"/>
      <c r="X30" s="643"/>
      <c r="Y30" s="644"/>
      <c r="Z30" s="675">
        <v>0.4</v>
      </c>
      <c r="AA30" s="675"/>
      <c r="AB30" s="675"/>
      <c r="AC30" s="675"/>
      <c r="AD30" s="676" t="s">
        <v>136</v>
      </c>
      <c r="AE30" s="676"/>
      <c r="AF30" s="676"/>
      <c r="AG30" s="676"/>
      <c r="AH30" s="676"/>
      <c r="AI30" s="676"/>
      <c r="AJ30" s="676"/>
      <c r="AK30" s="676"/>
      <c r="AL30" s="645" t="s">
        <v>136</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6682433</v>
      </c>
      <c r="CS30" s="643"/>
      <c r="CT30" s="643"/>
      <c r="CU30" s="643"/>
      <c r="CV30" s="643"/>
      <c r="CW30" s="643"/>
      <c r="CX30" s="643"/>
      <c r="CY30" s="644"/>
      <c r="CZ30" s="645">
        <v>12</v>
      </c>
      <c r="DA30" s="663"/>
      <c r="DB30" s="663"/>
      <c r="DC30" s="664"/>
      <c r="DD30" s="648">
        <v>6490951</v>
      </c>
      <c r="DE30" s="643"/>
      <c r="DF30" s="643"/>
      <c r="DG30" s="643"/>
      <c r="DH30" s="643"/>
      <c r="DI30" s="643"/>
      <c r="DJ30" s="643"/>
      <c r="DK30" s="644"/>
      <c r="DL30" s="648">
        <v>6490951</v>
      </c>
      <c r="DM30" s="643"/>
      <c r="DN30" s="643"/>
      <c r="DO30" s="643"/>
      <c r="DP30" s="643"/>
      <c r="DQ30" s="643"/>
      <c r="DR30" s="643"/>
      <c r="DS30" s="643"/>
      <c r="DT30" s="643"/>
      <c r="DU30" s="643"/>
      <c r="DV30" s="644"/>
      <c r="DW30" s="645">
        <v>26</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14186103</v>
      </c>
      <c r="S31" s="643"/>
      <c r="T31" s="643"/>
      <c r="U31" s="643"/>
      <c r="V31" s="643"/>
      <c r="W31" s="643"/>
      <c r="X31" s="643"/>
      <c r="Y31" s="644"/>
      <c r="Z31" s="675">
        <v>25</v>
      </c>
      <c r="AA31" s="675"/>
      <c r="AB31" s="675"/>
      <c r="AC31" s="675"/>
      <c r="AD31" s="676" t="s">
        <v>136</v>
      </c>
      <c r="AE31" s="676"/>
      <c r="AF31" s="676"/>
      <c r="AG31" s="676"/>
      <c r="AH31" s="676"/>
      <c r="AI31" s="676"/>
      <c r="AJ31" s="676"/>
      <c r="AK31" s="676"/>
      <c r="AL31" s="645" t="s">
        <v>236</v>
      </c>
      <c r="AM31" s="646"/>
      <c r="AN31" s="646"/>
      <c r="AO31" s="677"/>
      <c r="AP31" s="716" t="s">
        <v>308</v>
      </c>
      <c r="AQ31" s="717"/>
      <c r="AR31" s="717"/>
      <c r="AS31" s="717"/>
      <c r="AT31" s="722" t="s">
        <v>309</v>
      </c>
      <c r="AU31" s="231"/>
      <c r="AV31" s="231"/>
      <c r="AW31" s="231"/>
      <c r="AX31" s="708" t="s">
        <v>185</v>
      </c>
      <c r="AY31" s="709"/>
      <c r="AZ31" s="709"/>
      <c r="BA31" s="709"/>
      <c r="BB31" s="709"/>
      <c r="BC31" s="709"/>
      <c r="BD31" s="709"/>
      <c r="BE31" s="709"/>
      <c r="BF31" s="710"/>
      <c r="BG31" s="711">
        <v>98.2</v>
      </c>
      <c r="BH31" s="712"/>
      <c r="BI31" s="712"/>
      <c r="BJ31" s="712"/>
      <c r="BK31" s="712"/>
      <c r="BL31" s="712"/>
      <c r="BM31" s="713">
        <v>95.3</v>
      </c>
      <c r="BN31" s="712"/>
      <c r="BO31" s="712"/>
      <c r="BP31" s="712"/>
      <c r="BQ31" s="714"/>
      <c r="BR31" s="711">
        <v>99.1</v>
      </c>
      <c r="BS31" s="712"/>
      <c r="BT31" s="712"/>
      <c r="BU31" s="712"/>
      <c r="BV31" s="712"/>
      <c r="BW31" s="712"/>
      <c r="BX31" s="713">
        <v>95.7</v>
      </c>
      <c r="BY31" s="712"/>
      <c r="BZ31" s="712"/>
      <c r="CA31" s="712"/>
      <c r="CB31" s="714"/>
      <c r="CD31" s="732"/>
      <c r="CE31" s="733"/>
      <c r="CF31" s="681" t="s">
        <v>310</v>
      </c>
      <c r="CG31" s="682"/>
      <c r="CH31" s="682"/>
      <c r="CI31" s="682"/>
      <c r="CJ31" s="682"/>
      <c r="CK31" s="682"/>
      <c r="CL31" s="682"/>
      <c r="CM31" s="682"/>
      <c r="CN31" s="682"/>
      <c r="CO31" s="682"/>
      <c r="CP31" s="682"/>
      <c r="CQ31" s="683"/>
      <c r="CR31" s="642">
        <v>214915</v>
      </c>
      <c r="CS31" s="661"/>
      <c r="CT31" s="661"/>
      <c r="CU31" s="661"/>
      <c r="CV31" s="661"/>
      <c r="CW31" s="661"/>
      <c r="CX31" s="661"/>
      <c r="CY31" s="662"/>
      <c r="CZ31" s="645">
        <v>0.4</v>
      </c>
      <c r="DA31" s="663"/>
      <c r="DB31" s="663"/>
      <c r="DC31" s="664"/>
      <c r="DD31" s="648">
        <v>195053</v>
      </c>
      <c r="DE31" s="661"/>
      <c r="DF31" s="661"/>
      <c r="DG31" s="661"/>
      <c r="DH31" s="661"/>
      <c r="DI31" s="661"/>
      <c r="DJ31" s="661"/>
      <c r="DK31" s="662"/>
      <c r="DL31" s="648">
        <v>195053</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136</v>
      </c>
      <c r="S32" s="643"/>
      <c r="T32" s="643"/>
      <c r="U32" s="643"/>
      <c r="V32" s="643"/>
      <c r="W32" s="643"/>
      <c r="X32" s="643"/>
      <c r="Y32" s="644"/>
      <c r="Z32" s="675" t="s">
        <v>136</v>
      </c>
      <c r="AA32" s="675"/>
      <c r="AB32" s="675"/>
      <c r="AC32" s="675"/>
      <c r="AD32" s="676" t="s">
        <v>136</v>
      </c>
      <c r="AE32" s="676"/>
      <c r="AF32" s="676"/>
      <c r="AG32" s="676"/>
      <c r="AH32" s="676"/>
      <c r="AI32" s="676"/>
      <c r="AJ32" s="676"/>
      <c r="AK32" s="676"/>
      <c r="AL32" s="645" t="s">
        <v>236</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99.1</v>
      </c>
      <c r="BH32" s="661"/>
      <c r="BI32" s="661"/>
      <c r="BJ32" s="661"/>
      <c r="BK32" s="661"/>
      <c r="BL32" s="661"/>
      <c r="BM32" s="646">
        <v>96.4</v>
      </c>
      <c r="BN32" s="707"/>
      <c r="BO32" s="707"/>
      <c r="BP32" s="707"/>
      <c r="BQ32" s="688"/>
      <c r="BR32" s="715">
        <v>99.1</v>
      </c>
      <c r="BS32" s="661"/>
      <c r="BT32" s="661"/>
      <c r="BU32" s="661"/>
      <c r="BV32" s="661"/>
      <c r="BW32" s="661"/>
      <c r="BX32" s="646">
        <v>95.9</v>
      </c>
      <c r="BY32" s="707"/>
      <c r="BZ32" s="707"/>
      <c r="CA32" s="707"/>
      <c r="CB32" s="688"/>
      <c r="CD32" s="734"/>
      <c r="CE32" s="735"/>
      <c r="CF32" s="681" t="s">
        <v>314</v>
      </c>
      <c r="CG32" s="682"/>
      <c r="CH32" s="682"/>
      <c r="CI32" s="682"/>
      <c r="CJ32" s="682"/>
      <c r="CK32" s="682"/>
      <c r="CL32" s="682"/>
      <c r="CM32" s="682"/>
      <c r="CN32" s="682"/>
      <c r="CO32" s="682"/>
      <c r="CP32" s="682"/>
      <c r="CQ32" s="683"/>
      <c r="CR32" s="642">
        <v>247</v>
      </c>
      <c r="CS32" s="643"/>
      <c r="CT32" s="643"/>
      <c r="CU32" s="643"/>
      <c r="CV32" s="643"/>
      <c r="CW32" s="643"/>
      <c r="CX32" s="643"/>
      <c r="CY32" s="644"/>
      <c r="CZ32" s="645">
        <v>0</v>
      </c>
      <c r="DA32" s="663"/>
      <c r="DB32" s="663"/>
      <c r="DC32" s="664"/>
      <c r="DD32" s="648">
        <v>247</v>
      </c>
      <c r="DE32" s="643"/>
      <c r="DF32" s="643"/>
      <c r="DG32" s="643"/>
      <c r="DH32" s="643"/>
      <c r="DI32" s="643"/>
      <c r="DJ32" s="643"/>
      <c r="DK32" s="644"/>
      <c r="DL32" s="648">
        <v>247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3472548</v>
      </c>
      <c r="S33" s="643"/>
      <c r="T33" s="643"/>
      <c r="U33" s="643"/>
      <c r="V33" s="643"/>
      <c r="W33" s="643"/>
      <c r="X33" s="643"/>
      <c r="Y33" s="644"/>
      <c r="Z33" s="675">
        <v>6.1</v>
      </c>
      <c r="AA33" s="675"/>
      <c r="AB33" s="675"/>
      <c r="AC33" s="675"/>
      <c r="AD33" s="676" t="s">
        <v>136</v>
      </c>
      <c r="AE33" s="676"/>
      <c r="AF33" s="676"/>
      <c r="AG33" s="676"/>
      <c r="AH33" s="676"/>
      <c r="AI33" s="676"/>
      <c r="AJ33" s="676"/>
      <c r="AK33" s="676"/>
      <c r="AL33" s="645" t="s">
        <v>236</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97.2</v>
      </c>
      <c r="BH33" s="627"/>
      <c r="BI33" s="627"/>
      <c r="BJ33" s="627"/>
      <c r="BK33" s="627"/>
      <c r="BL33" s="627"/>
      <c r="BM33" s="669">
        <v>93.9</v>
      </c>
      <c r="BN33" s="627"/>
      <c r="BO33" s="627"/>
      <c r="BP33" s="627"/>
      <c r="BQ33" s="671"/>
      <c r="BR33" s="706">
        <v>99</v>
      </c>
      <c r="BS33" s="627"/>
      <c r="BT33" s="627"/>
      <c r="BU33" s="627"/>
      <c r="BV33" s="627"/>
      <c r="BW33" s="627"/>
      <c r="BX33" s="669">
        <v>95.3</v>
      </c>
      <c r="BY33" s="627"/>
      <c r="BZ33" s="627"/>
      <c r="CA33" s="627"/>
      <c r="CB33" s="671"/>
      <c r="CD33" s="681" t="s">
        <v>317</v>
      </c>
      <c r="CE33" s="682"/>
      <c r="CF33" s="682"/>
      <c r="CG33" s="682"/>
      <c r="CH33" s="682"/>
      <c r="CI33" s="682"/>
      <c r="CJ33" s="682"/>
      <c r="CK33" s="682"/>
      <c r="CL33" s="682"/>
      <c r="CM33" s="682"/>
      <c r="CN33" s="682"/>
      <c r="CO33" s="682"/>
      <c r="CP33" s="682"/>
      <c r="CQ33" s="683"/>
      <c r="CR33" s="642">
        <v>23042555</v>
      </c>
      <c r="CS33" s="661"/>
      <c r="CT33" s="661"/>
      <c r="CU33" s="661"/>
      <c r="CV33" s="661"/>
      <c r="CW33" s="661"/>
      <c r="CX33" s="661"/>
      <c r="CY33" s="662"/>
      <c r="CZ33" s="645">
        <v>41.3</v>
      </c>
      <c r="DA33" s="663"/>
      <c r="DB33" s="663"/>
      <c r="DC33" s="664"/>
      <c r="DD33" s="648">
        <v>10912881</v>
      </c>
      <c r="DE33" s="661"/>
      <c r="DF33" s="661"/>
      <c r="DG33" s="661"/>
      <c r="DH33" s="661"/>
      <c r="DI33" s="661"/>
      <c r="DJ33" s="661"/>
      <c r="DK33" s="662"/>
      <c r="DL33" s="648">
        <v>8106275</v>
      </c>
      <c r="DM33" s="661"/>
      <c r="DN33" s="661"/>
      <c r="DO33" s="661"/>
      <c r="DP33" s="661"/>
      <c r="DQ33" s="661"/>
      <c r="DR33" s="661"/>
      <c r="DS33" s="661"/>
      <c r="DT33" s="661"/>
      <c r="DU33" s="661"/>
      <c r="DV33" s="662"/>
      <c r="DW33" s="645">
        <v>32.5</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180884</v>
      </c>
      <c r="S34" s="643"/>
      <c r="T34" s="643"/>
      <c r="U34" s="643"/>
      <c r="V34" s="643"/>
      <c r="W34" s="643"/>
      <c r="X34" s="643"/>
      <c r="Y34" s="644"/>
      <c r="Z34" s="675">
        <v>0.3</v>
      </c>
      <c r="AA34" s="675"/>
      <c r="AB34" s="675"/>
      <c r="AC34" s="675"/>
      <c r="AD34" s="676" t="s">
        <v>236</v>
      </c>
      <c r="AE34" s="676"/>
      <c r="AF34" s="676"/>
      <c r="AG34" s="676"/>
      <c r="AH34" s="676"/>
      <c r="AI34" s="676"/>
      <c r="AJ34" s="676"/>
      <c r="AK34" s="676"/>
      <c r="AL34" s="645" t="s">
        <v>136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6866563</v>
      </c>
      <c r="CS34" s="643"/>
      <c r="CT34" s="643"/>
      <c r="CU34" s="643"/>
      <c r="CV34" s="643"/>
      <c r="CW34" s="643"/>
      <c r="CX34" s="643"/>
      <c r="CY34" s="644"/>
      <c r="CZ34" s="645">
        <v>12.3</v>
      </c>
      <c r="DA34" s="663"/>
      <c r="DB34" s="663"/>
      <c r="DC34" s="664"/>
      <c r="DD34" s="648">
        <v>4273575</v>
      </c>
      <c r="DE34" s="643"/>
      <c r="DF34" s="643"/>
      <c r="DG34" s="643"/>
      <c r="DH34" s="643"/>
      <c r="DI34" s="643"/>
      <c r="DJ34" s="643"/>
      <c r="DK34" s="644"/>
      <c r="DL34" s="648">
        <v>3213282</v>
      </c>
      <c r="DM34" s="643"/>
      <c r="DN34" s="643"/>
      <c r="DO34" s="643"/>
      <c r="DP34" s="643"/>
      <c r="DQ34" s="643"/>
      <c r="DR34" s="643"/>
      <c r="DS34" s="643"/>
      <c r="DT34" s="643"/>
      <c r="DU34" s="643"/>
      <c r="DV34" s="644"/>
      <c r="DW34" s="645">
        <v>12.9</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626368</v>
      </c>
      <c r="S35" s="643"/>
      <c r="T35" s="643"/>
      <c r="U35" s="643"/>
      <c r="V35" s="643"/>
      <c r="W35" s="643"/>
      <c r="X35" s="643"/>
      <c r="Y35" s="644"/>
      <c r="Z35" s="675">
        <v>1.1000000000000001</v>
      </c>
      <c r="AA35" s="675"/>
      <c r="AB35" s="675"/>
      <c r="AC35" s="675"/>
      <c r="AD35" s="676" t="s">
        <v>236</v>
      </c>
      <c r="AE35" s="676"/>
      <c r="AF35" s="676"/>
      <c r="AG35" s="676"/>
      <c r="AH35" s="676"/>
      <c r="AI35" s="676"/>
      <c r="AJ35" s="676"/>
      <c r="AK35" s="676"/>
      <c r="AL35" s="645" t="s">
        <v>136</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604484</v>
      </c>
      <c r="CS35" s="661"/>
      <c r="CT35" s="661"/>
      <c r="CU35" s="661"/>
      <c r="CV35" s="661"/>
      <c r="CW35" s="661"/>
      <c r="CX35" s="661"/>
      <c r="CY35" s="662"/>
      <c r="CZ35" s="645">
        <v>1.1000000000000001</v>
      </c>
      <c r="DA35" s="663"/>
      <c r="DB35" s="663"/>
      <c r="DC35" s="664"/>
      <c r="DD35" s="648">
        <v>454889</v>
      </c>
      <c r="DE35" s="661"/>
      <c r="DF35" s="661"/>
      <c r="DG35" s="661"/>
      <c r="DH35" s="661"/>
      <c r="DI35" s="661"/>
      <c r="DJ35" s="661"/>
      <c r="DK35" s="662"/>
      <c r="DL35" s="648">
        <v>353701</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2130121</v>
      </c>
      <c r="S36" s="643"/>
      <c r="T36" s="643"/>
      <c r="U36" s="643"/>
      <c r="V36" s="643"/>
      <c r="W36" s="643"/>
      <c r="X36" s="643"/>
      <c r="Y36" s="644"/>
      <c r="Z36" s="675">
        <v>3.8</v>
      </c>
      <c r="AA36" s="675"/>
      <c r="AB36" s="675"/>
      <c r="AC36" s="675"/>
      <c r="AD36" s="676" t="s">
        <v>236</v>
      </c>
      <c r="AE36" s="676"/>
      <c r="AF36" s="676"/>
      <c r="AG36" s="676"/>
      <c r="AH36" s="676"/>
      <c r="AI36" s="676"/>
      <c r="AJ36" s="676"/>
      <c r="AK36" s="676"/>
      <c r="AL36" s="645" t="s">
        <v>136</v>
      </c>
      <c r="AM36" s="646"/>
      <c r="AN36" s="646"/>
      <c r="AO36" s="677"/>
      <c r="AP36" s="235"/>
      <c r="AQ36" s="694" t="s">
        <v>325</v>
      </c>
      <c r="AR36" s="695"/>
      <c r="AS36" s="695"/>
      <c r="AT36" s="695"/>
      <c r="AU36" s="695"/>
      <c r="AV36" s="695"/>
      <c r="AW36" s="695"/>
      <c r="AX36" s="695"/>
      <c r="AY36" s="696"/>
      <c r="AZ36" s="697">
        <v>5329999</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124449</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9900868</v>
      </c>
      <c r="CS36" s="643"/>
      <c r="CT36" s="643"/>
      <c r="CU36" s="643"/>
      <c r="CV36" s="643"/>
      <c r="CW36" s="643"/>
      <c r="CX36" s="643"/>
      <c r="CY36" s="644"/>
      <c r="CZ36" s="645">
        <v>17.7</v>
      </c>
      <c r="DA36" s="663"/>
      <c r="DB36" s="663"/>
      <c r="DC36" s="664"/>
      <c r="DD36" s="648">
        <v>2010815</v>
      </c>
      <c r="DE36" s="643"/>
      <c r="DF36" s="643"/>
      <c r="DG36" s="643"/>
      <c r="DH36" s="643"/>
      <c r="DI36" s="643"/>
      <c r="DJ36" s="643"/>
      <c r="DK36" s="644"/>
      <c r="DL36" s="648">
        <v>1316295</v>
      </c>
      <c r="DM36" s="643"/>
      <c r="DN36" s="643"/>
      <c r="DO36" s="643"/>
      <c r="DP36" s="643"/>
      <c r="DQ36" s="643"/>
      <c r="DR36" s="643"/>
      <c r="DS36" s="643"/>
      <c r="DT36" s="643"/>
      <c r="DU36" s="643"/>
      <c r="DV36" s="644"/>
      <c r="DW36" s="645">
        <v>5.3</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900447</v>
      </c>
      <c r="S37" s="643"/>
      <c r="T37" s="643"/>
      <c r="U37" s="643"/>
      <c r="V37" s="643"/>
      <c r="W37" s="643"/>
      <c r="X37" s="643"/>
      <c r="Y37" s="644"/>
      <c r="Z37" s="675">
        <v>1.6</v>
      </c>
      <c r="AA37" s="675"/>
      <c r="AB37" s="675"/>
      <c r="AC37" s="675"/>
      <c r="AD37" s="676" t="s">
        <v>236</v>
      </c>
      <c r="AE37" s="676"/>
      <c r="AF37" s="676"/>
      <c r="AG37" s="676"/>
      <c r="AH37" s="676"/>
      <c r="AI37" s="676"/>
      <c r="AJ37" s="676"/>
      <c r="AK37" s="676"/>
      <c r="AL37" s="645" t="s">
        <v>236</v>
      </c>
      <c r="AM37" s="646"/>
      <c r="AN37" s="646"/>
      <c r="AO37" s="677"/>
      <c r="AQ37" s="685" t="s">
        <v>329</v>
      </c>
      <c r="AR37" s="686"/>
      <c r="AS37" s="686"/>
      <c r="AT37" s="686"/>
      <c r="AU37" s="686"/>
      <c r="AV37" s="686"/>
      <c r="AW37" s="686"/>
      <c r="AX37" s="686"/>
      <c r="AY37" s="687"/>
      <c r="AZ37" s="642">
        <v>1228444</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-19704</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51667</v>
      </c>
      <c r="CS37" s="661"/>
      <c r="CT37" s="661"/>
      <c r="CU37" s="661"/>
      <c r="CV37" s="661"/>
      <c r="CW37" s="661"/>
      <c r="CX37" s="661"/>
      <c r="CY37" s="662"/>
      <c r="CZ37" s="645">
        <v>0.1</v>
      </c>
      <c r="DA37" s="663"/>
      <c r="DB37" s="663"/>
      <c r="DC37" s="664"/>
      <c r="DD37" s="648">
        <v>51667</v>
      </c>
      <c r="DE37" s="661"/>
      <c r="DF37" s="661"/>
      <c r="DG37" s="661"/>
      <c r="DH37" s="661"/>
      <c r="DI37" s="661"/>
      <c r="DJ37" s="661"/>
      <c r="DK37" s="662"/>
      <c r="DL37" s="648">
        <v>44802</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659950</v>
      </c>
      <c r="S38" s="643"/>
      <c r="T38" s="643"/>
      <c r="U38" s="643"/>
      <c r="V38" s="643"/>
      <c r="W38" s="643"/>
      <c r="X38" s="643"/>
      <c r="Y38" s="644"/>
      <c r="Z38" s="675">
        <v>1.2</v>
      </c>
      <c r="AA38" s="675"/>
      <c r="AB38" s="675"/>
      <c r="AC38" s="675"/>
      <c r="AD38" s="676">
        <v>815</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202864</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11052</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4328205</v>
      </c>
      <c r="CS38" s="643"/>
      <c r="CT38" s="643"/>
      <c r="CU38" s="643"/>
      <c r="CV38" s="643"/>
      <c r="CW38" s="643"/>
      <c r="CX38" s="643"/>
      <c r="CY38" s="644"/>
      <c r="CZ38" s="645">
        <v>7.8</v>
      </c>
      <c r="DA38" s="663"/>
      <c r="DB38" s="663"/>
      <c r="DC38" s="664"/>
      <c r="DD38" s="648">
        <v>3514978</v>
      </c>
      <c r="DE38" s="643"/>
      <c r="DF38" s="643"/>
      <c r="DG38" s="643"/>
      <c r="DH38" s="643"/>
      <c r="DI38" s="643"/>
      <c r="DJ38" s="643"/>
      <c r="DK38" s="644"/>
      <c r="DL38" s="648">
        <v>3222997</v>
      </c>
      <c r="DM38" s="643"/>
      <c r="DN38" s="643"/>
      <c r="DO38" s="643"/>
      <c r="DP38" s="643"/>
      <c r="DQ38" s="643"/>
      <c r="DR38" s="643"/>
      <c r="DS38" s="643"/>
      <c r="DT38" s="643"/>
      <c r="DU38" s="643"/>
      <c r="DV38" s="644"/>
      <c r="DW38" s="645">
        <v>12.9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7914853</v>
      </c>
      <c r="S39" s="643"/>
      <c r="T39" s="643"/>
      <c r="U39" s="643"/>
      <c r="V39" s="643"/>
      <c r="W39" s="643"/>
      <c r="X39" s="643"/>
      <c r="Y39" s="644"/>
      <c r="Z39" s="675">
        <v>14</v>
      </c>
      <c r="AA39" s="675"/>
      <c r="AB39" s="675"/>
      <c r="AC39" s="675"/>
      <c r="AD39" s="676" t="s">
        <v>136</v>
      </c>
      <c r="AE39" s="676"/>
      <c r="AF39" s="676"/>
      <c r="AG39" s="676"/>
      <c r="AH39" s="676"/>
      <c r="AI39" s="676"/>
      <c r="AJ39" s="676"/>
      <c r="AK39" s="676"/>
      <c r="AL39" s="645" t="s">
        <v>236</v>
      </c>
      <c r="AM39" s="646"/>
      <c r="AN39" s="646"/>
      <c r="AO39" s="677"/>
      <c r="AQ39" s="685" t="s">
        <v>337</v>
      </c>
      <c r="AR39" s="686"/>
      <c r="AS39" s="686"/>
      <c r="AT39" s="686"/>
      <c r="AU39" s="686"/>
      <c r="AV39" s="686"/>
      <c r="AW39" s="686"/>
      <c r="AX39" s="686"/>
      <c r="AY39" s="687"/>
      <c r="AZ39" s="642">
        <v>19460</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17091</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929744</v>
      </c>
      <c r="CS39" s="661"/>
      <c r="CT39" s="661"/>
      <c r="CU39" s="661"/>
      <c r="CV39" s="661"/>
      <c r="CW39" s="661"/>
      <c r="CX39" s="661"/>
      <c r="CY39" s="662"/>
      <c r="CZ39" s="645">
        <v>1.7</v>
      </c>
      <c r="DA39" s="663"/>
      <c r="DB39" s="663"/>
      <c r="DC39" s="664"/>
      <c r="DD39" s="648">
        <v>443624</v>
      </c>
      <c r="DE39" s="661"/>
      <c r="DF39" s="661"/>
      <c r="DG39" s="661"/>
      <c r="DH39" s="661"/>
      <c r="DI39" s="661"/>
      <c r="DJ39" s="661"/>
      <c r="DK39" s="662"/>
      <c r="DL39" s="648" t="s">
        <v>136</v>
      </c>
      <c r="DM39" s="661"/>
      <c r="DN39" s="661"/>
      <c r="DO39" s="661"/>
      <c r="DP39" s="661"/>
      <c r="DQ39" s="661"/>
      <c r="DR39" s="661"/>
      <c r="DS39" s="661"/>
      <c r="DT39" s="661"/>
      <c r="DU39" s="661"/>
      <c r="DV39" s="662"/>
      <c r="DW39" s="645" t="s">
        <v>236</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236</v>
      </c>
      <c r="S40" s="643"/>
      <c r="T40" s="643"/>
      <c r="U40" s="643"/>
      <c r="V40" s="643"/>
      <c r="W40" s="643"/>
      <c r="X40" s="643"/>
      <c r="Y40" s="644"/>
      <c r="Z40" s="675" t="s">
        <v>236</v>
      </c>
      <c r="AA40" s="675"/>
      <c r="AB40" s="675"/>
      <c r="AC40" s="675"/>
      <c r="AD40" s="676" t="s">
        <v>136</v>
      </c>
      <c r="AE40" s="676"/>
      <c r="AF40" s="676"/>
      <c r="AG40" s="676"/>
      <c r="AH40" s="676"/>
      <c r="AI40" s="676"/>
      <c r="AJ40" s="676"/>
      <c r="AK40" s="676"/>
      <c r="AL40" s="645" t="s">
        <v>236</v>
      </c>
      <c r="AM40" s="646"/>
      <c r="AN40" s="646"/>
      <c r="AO40" s="677"/>
      <c r="AQ40" s="685" t="s">
        <v>341</v>
      </c>
      <c r="AR40" s="686"/>
      <c r="AS40" s="686"/>
      <c r="AT40" s="686"/>
      <c r="AU40" s="686"/>
      <c r="AV40" s="686"/>
      <c r="AW40" s="686"/>
      <c r="AX40" s="686"/>
      <c r="AY40" s="687"/>
      <c r="AZ40" s="642" t="s">
        <v>236</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92</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412691</v>
      </c>
      <c r="CS40" s="643"/>
      <c r="CT40" s="643"/>
      <c r="CU40" s="643"/>
      <c r="CV40" s="643"/>
      <c r="CW40" s="643"/>
      <c r="CX40" s="643"/>
      <c r="CY40" s="644"/>
      <c r="CZ40" s="645">
        <v>0.7</v>
      </c>
      <c r="DA40" s="663"/>
      <c r="DB40" s="663"/>
      <c r="DC40" s="664"/>
      <c r="DD40" s="648">
        <v>215000</v>
      </c>
      <c r="DE40" s="643"/>
      <c r="DF40" s="643"/>
      <c r="DG40" s="643"/>
      <c r="DH40" s="643"/>
      <c r="DI40" s="643"/>
      <c r="DJ40" s="643"/>
      <c r="DK40" s="644"/>
      <c r="DL40" s="648" t="s">
        <v>236</v>
      </c>
      <c r="DM40" s="643"/>
      <c r="DN40" s="643"/>
      <c r="DO40" s="643"/>
      <c r="DP40" s="643"/>
      <c r="DQ40" s="643"/>
      <c r="DR40" s="643"/>
      <c r="DS40" s="643"/>
      <c r="DT40" s="643"/>
      <c r="DU40" s="643"/>
      <c r="DV40" s="644"/>
      <c r="DW40" s="645" t="s">
        <v>136</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236</v>
      </c>
      <c r="S41" s="643"/>
      <c r="T41" s="643"/>
      <c r="U41" s="643"/>
      <c r="V41" s="643"/>
      <c r="W41" s="643"/>
      <c r="X41" s="643"/>
      <c r="Y41" s="644"/>
      <c r="Z41" s="675" t="s">
        <v>136</v>
      </c>
      <c r="AA41" s="675"/>
      <c r="AB41" s="675"/>
      <c r="AC41" s="675"/>
      <c r="AD41" s="676" t="s">
        <v>236</v>
      </c>
      <c r="AE41" s="676"/>
      <c r="AF41" s="676"/>
      <c r="AG41" s="676"/>
      <c r="AH41" s="676"/>
      <c r="AI41" s="676"/>
      <c r="AJ41" s="676"/>
      <c r="AK41" s="676"/>
      <c r="AL41" s="645" t="s">
        <v>236</v>
      </c>
      <c r="AM41" s="646"/>
      <c r="AN41" s="646"/>
      <c r="AO41" s="677"/>
      <c r="AQ41" s="685" t="s">
        <v>346</v>
      </c>
      <c r="AR41" s="686"/>
      <c r="AS41" s="686"/>
      <c r="AT41" s="686"/>
      <c r="AU41" s="686"/>
      <c r="AV41" s="686"/>
      <c r="AW41" s="686"/>
      <c r="AX41" s="686"/>
      <c r="AY41" s="687"/>
      <c r="AZ41" s="642">
        <v>873722</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136</v>
      </c>
      <c r="CS41" s="661"/>
      <c r="CT41" s="661"/>
      <c r="CU41" s="661"/>
      <c r="CV41" s="661"/>
      <c r="CW41" s="661"/>
      <c r="CX41" s="661"/>
      <c r="CY41" s="662"/>
      <c r="CZ41" s="645" t="s">
        <v>236</v>
      </c>
      <c r="DA41" s="663"/>
      <c r="DB41" s="663"/>
      <c r="DC41" s="664"/>
      <c r="DD41" s="648" t="s">
        <v>136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786500</v>
      </c>
      <c r="S42" s="643"/>
      <c r="T42" s="643"/>
      <c r="U42" s="643"/>
      <c r="V42" s="643"/>
      <c r="W42" s="643"/>
      <c r="X42" s="643"/>
      <c r="Y42" s="644"/>
      <c r="Z42" s="675">
        <v>1.4</v>
      </c>
      <c r="AA42" s="675"/>
      <c r="AB42" s="675"/>
      <c r="AC42" s="675"/>
      <c r="AD42" s="676" t="s">
        <v>136</v>
      </c>
      <c r="AE42" s="676"/>
      <c r="AF42" s="676"/>
      <c r="AG42" s="676"/>
      <c r="AH42" s="676"/>
      <c r="AI42" s="676"/>
      <c r="AJ42" s="676"/>
      <c r="AK42" s="676"/>
      <c r="AL42" s="645" t="s">
        <v>236</v>
      </c>
      <c r="AM42" s="646"/>
      <c r="AN42" s="646"/>
      <c r="AO42" s="677"/>
      <c r="AQ42" s="678" t="s">
        <v>350</v>
      </c>
      <c r="AR42" s="679"/>
      <c r="AS42" s="679"/>
      <c r="AT42" s="679"/>
      <c r="AU42" s="679"/>
      <c r="AV42" s="679"/>
      <c r="AW42" s="679"/>
      <c r="AX42" s="679"/>
      <c r="AY42" s="680"/>
      <c r="AZ42" s="626">
        <v>3005509</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376</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10061696</v>
      </c>
      <c r="CS42" s="643"/>
      <c r="CT42" s="643"/>
      <c r="CU42" s="643"/>
      <c r="CV42" s="643"/>
      <c r="CW42" s="643"/>
      <c r="CX42" s="643"/>
      <c r="CY42" s="644"/>
      <c r="CZ42" s="645">
        <v>18</v>
      </c>
      <c r="DA42" s="646"/>
      <c r="DB42" s="646"/>
      <c r="DC42" s="647"/>
      <c r="DD42" s="648">
        <v>914101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56635427</v>
      </c>
      <c r="S43" s="665"/>
      <c r="T43" s="665"/>
      <c r="U43" s="665"/>
      <c r="V43" s="665"/>
      <c r="W43" s="665"/>
      <c r="X43" s="665"/>
      <c r="Y43" s="666"/>
      <c r="Z43" s="667">
        <v>100</v>
      </c>
      <c r="AA43" s="667"/>
      <c r="AB43" s="667"/>
      <c r="AC43" s="667"/>
      <c r="AD43" s="668">
        <v>24174343</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305744</v>
      </c>
      <c r="CS43" s="661"/>
      <c r="CT43" s="661"/>
      <c r="CU43" s="661"/>
      <c r="CV43" s="661"/>
      <c r="CW43" s="661"/>
      <c r="CX43" s="661"/>
      <c r="CY43" s="662"/>
      <c r="CZ43" s="645">
        <v>0.5</v>
      </c>
      <c r="DA43" s="663"/>
      <c r="DB43" s="663"/>
      <c r="DC43" s="664"/>
      <c r="DD43" s="648">
        <v>275598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9606670</v>
      </c>
      <c r="CS44" s="643"/>
      <c r="CT44" s="643"/>
      <c r="CU44" s="643"/>
      <c r="CV44" s="643"/>
      <c r="CW44" s="643"/>
      <c r="CX44" s="643"/>
      <c r="CY44" s="644"/>
      <c r="CZ44" s="645">
        <v>17.2</v>
      </c>
      <c r="DA44" s="646"/>
      <c r="DB44" s="646"/>
      <c r="DC44" s="647"/>
      <c r="DD44" s="648">
        <v>813515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6249900</v>
      </c>
      <c r="CS45" s="661"/>
      <c r="CT45" s="661"/>
      <c r="CU45" s="661"/>
      <c r="CV45" s="661"/>
      <c r="CW45" s="661"/>
      <c r="CX45" s="661"/>
      <c r="CY45" s="662"/>
      <c r="CZ45" s="645">
        <v>11.2</v>
      </c>
      <c r="DA45" s="663"/>
      <c r="DB45" s="663"/>
      <c r="DC45" s="664"/>
      <c r="DD45" s="648">
        <v>373772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3022986</v>
      </c>
      <c r="CS46" s="643"/>
      <c r="CT46" s="643"/>
      <c r="CU46" s="643"/>
      <c r="CV46" s="643"/>
      <c r="CW46" s="643"/>
      <c r="CX46" s="643"/>
      <c r="CY46" s="644"/>
      <c r="CZ46" s="645">
        <v>5.4</v>
      </c>
      <c r="DA46" s="646"/>
      <c r="DB46" s="646"/>
      <c r="DC46" s="647"/>
      <c r="DD46" s="648">
        <v>353454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455026</v>
      </c>
      <c r="CS47" s="661"/>
      <c r="CT47" s="661"/>
      <c r="CU47" s="661"/>
      <c r="CV47" s="661"/>
      <c r="CW47" s="661"/>
      <c r="CX47" s="661"/>
      <c r="CY47" s="662"/>
      <c r="CZ47" s="645">
        <v>0.8</v>
      </c>
      <c r="DA47" s="663"/>
      <c r="DB47" s="663"/>
      <c r="DC47" s="664"/>
      <c r="DD47" s="648">
        <v>100586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136</v>
      </c>
      <c r="CS48" s="643"/>
      <c r="CT48" s="643"/>
      <c r="CU48" s="643"/>
      <c r="CV48" s="643"/>
      <c r="CW48" s="643"/>
      <c r="CX48" s="643"/>
      <c r="CY48" s="644"/>
      <c r="CZ48" s="645" t="s">
        <v>136</v>
      </c>
      <c r="DA48" s="646"/>
      <c r="DB48" s="646"/>
      <c r="DC48" s="647"/>
      <c r="DD48" s="648" t="s">
        <v>136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55782781</v>
      </c>
      <c r="CS49" s="627"/>
      <c r="CT49" s="627"/>
      <c r="CU49" s="627"/>
      <c r="CV49" s="627"/>
      <c r="CW49" s="627"/>
      <c r="CX49" s="627"/>
      <c r="CY49" s="628"/>
      <c r="CZ49" s="629">
        <v>100</v>
      </c>
      <c r="DA49" s="630"/>
      <c r="DB49" s="630"/>
      <c r="DC49" s="631"/>
      <c r="DD49" s="632">
        <v>28070156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cEOfYdvMMiHSMLn8I6hiCvw5ruNxenCbXJy3jyNnfJe6mirEtKy4qnAZ6dKWmD5Rnebox1bDyGIWoyJS9POtQ==" saltValue="5KPmSrpATHwoFFFocPKp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55694</v>
      </c>
      <c r="R7" s="1162"/>
      <c r="S7" s="1162"/>
      <c r="T7" s="1162"/>
      <c r="U7" s="1162"/>
      <c r="V7" s="1162">
        <v>54842</v>
      </c>
      <c r="W7" s="1162"/>
      <c r="X7" s="1162"/>
      <c r="Y7" s="1162"/>
      <c r="Z7" s="1162"/>
      <c r="AA7" s="1162">
        <v>853</v>
      </c>
      <c r="AB7" s="1162"/>
      <c r="AC7" s="1162"/>
      <c r="AD7" s="1162"/>
      <c r="AE7" s="1163"/>
      <c r="AF7" s="1164">
        <v>687</v>
      </c>
      <c r="AG7" s="1165"/>
      <c r="AH7" s="1165"/>
      <c r="AI7" s="1165"/>
      <c r="AJ7" s="1166"/>
      <c r="AK7" s="1148">
        <v>3</v>
      </c>
      <c r="AL7" s="1149"/>
      <c r="AM7" s="1149"/>
      <c r="AN7" s="1149"/>
      <c r="AO7" s="1149"/>
      <c r="AP7" s="1149">
        <v>49553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608</v>
      </c>
      <c r="BT7" s="1153"/>
      <c r="BU7" s="1153"/>
      <c r="BV7" s="1153"/>
      <c r="BW7" s="1153"/>
      <c r="BX7" s="1153"/>
      <c r="BY7" s="1153"/>
      <c r="BZ7" s="1153"/>
      <c r="CA7" s="1153"/>
      <c r="CB7" s="1153"/>
      <c r="CC7" s="1153"/>
      <c r="CD7" s="1153"/>
      <c r="CE7" s="1153"/>
      <c r="CF7" s="1153"/>
      <c r="CG7" s="1154"/>
      <c r="CH7" s="1145" t="s">
        <v>629</v>
      </c>
      <c r="CI7" s="1146"/>
      <c r="CJ7" s="1146"/>
      <c r="CK7" s="1146"/>
      <c r="CL7" s="1147"/>
      <c r="CM7" s="1145">
        <v>3</v>
      </c>
      <c r="CN7" s="1146"/>
      <c r="CO7" s="1146"/>
      <c r="CP7" s="1146"/>
      <c r="CQ7" s="1147"/>
      <c r="CR7" s="1145">
        <v>3</v>
      </c>
      <c r="CS7" s="1146"/>
      <c r="CT7" s="1146"/>
      <c r="CU7" s="1146"/>
      <c r="CV7" s="1147"/>
      <c r="CW7" s="1145">
        <v>1</v>
      </c>
      <c r="CX7" s="1146"/>
      <c r="CY7" s="1146"/>
      <c r="CZ7" s="1146"/>
      <c r="DA7" s="1147"/>
      <c r="DB7" s="1145" t="s">
        <v>613</v>
      </c>
      <c r="DC7" s="1146"/>
      <c r="DD7" s="1146"/>
      <c r="DE7" s="1146"/>
      <c r="DF7" s="1147"/>
      <c r="DG7" s="1145" t="s">
        <v>613</v>
      </c>
      <c r="DH7" s="1146"/>
      <c r="DI7" s="1146"/>
      <c r="DJ7" s="1146"/>
      <c r="DK7" s="1147"/>
      <c r="DL7" s="1145" t="s">
        <v>613</v>
      </c>
      <c r="DM7" s="1146"/>
      <c r="DN7" s="1146"/>
      <c r="DO7" s="1146"/>
      <c r="DP7" s="1147"/>
      <c r="DQ7" s="1145" t="s">
        <v>613</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31</v>
      </c>
      <c r="R8" s="1101"/>
      <c r="S8" s="1101"/>
      <c r="T8" s="1101"/>
      <c r="U8" s="1101"/>
      <c r="V8" s="1101">
        <v>31</v>
      </c>
      <c r="W8" s="1101"/>
      <c r="X8" s="1101"/>
      <c r="Y8" s="1101"/>
      <c r="Z8" s="1101"/>
      <c r="AA8" s="1101" t="s">
        <v>613</v>
      </c>
      <c r="AB8" s="1101"/>
      <c r="AC8" s="1101"/>
      <c r="AD8" s="1101"/>
      <c r="AE8" s="1102"/>
      <c r="AF8" s="1076" t="s">
        <v>613</v>
      </c>
      <c r="AG8" s="1077"/>
      <c r="AH8" s="1077"/>
      <c r="AI8" s="1077"/>
      <c r="AJ8" s="1078"/>
      <c r="AK8" s="1143">
        <v>22</v>
      </c>
      <c r="AL8" s="1144"/>
      <c r="AM8" s="1144"/>
      <c r="AN8" s="1144"/>
      <c r="AO8" s="1144"/>
      <c r="AP8" s="1144">
        <v>144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t="s">
        <v>629</v>
      </c>
      <c r="CI8" s="1047"/>
      <c r="CJ8" s="1047"/>
      <c r="CK8" s="1047"/>
      <c r="CL8" s="1048"/>
      <c r="CM8" s="1046">
        <v>54</v>
      </c>
      <c r="CN8" s="1047"/>
      <c r="CO8" s="1047"/>
      <c r="CP8" s="1047"/>
      <c r="CQ8" s="1048"/>
      <c r="CR8" s="1046">
        <v>24</v>
      </c>
      <c r="CS8" s="1047"/>
      <c r="CT8" s="1047"/>
      <c r="CU8" s="1047"/>
      <c r="CV8" s="1048"/>
      <c r="CW8" s="1046">
        <v>10</v>
      </c>
      <c r="CX8" s="1047"/>
      <c r="CY8" s="1047"/>
      <c r="CZ8" s="1047"/>
      <c r="DA8" s="1048"/>
      <c r="DB8" s="1046" t="s">
        <v>613</v>
      </c>
      <c r="DC8" s="1047"/>
      <c r="DD8" s="1047"/>
      <c r="DE8" s="1047"/>
      <c r="DF8" s="1048"/>
      <c r="DG8" s="1046" t="s">
        <v>613</v>
      </c>
      <c r="DH8" s="1047"/>
      <c r="DI8" s="1047"/>
      <c r="DJ8" s="1047"/>
      <c r="DK8" s="1048"/>
      <c r="DL8" s="1046" t="s">
        <v>613</v>
      </c>
      <c r="DM8" s="1047"/>
      <c r="DN8" s="1047"/>
      <c r="DO8" s="1047"/>
      <c r="DP8" s="1048"/>
      <c r="DQ8" s="1046" t="s">
        <v>613</v>
      </c>
      <c r="DR8" s="1047"/>
      <c r="DS8" s="1047"/>
      <c r="DT8" s="1047"/>
      <c r="DU8" s="1048"/>
      <c r="DV8" s="1049"/>
      <c r="DW8" s="1050"/>
      <c r="DX8" s="1050"/>
      <c r="DY8" s="1050"/>
      <c r="DZ8" s="1051"/>
      <c r="EA8" s="256"/>
    </row>
    <row r="9" spans="1:131" s="257" customFormat="1" ht="26.25" customHeight="1" x14ac:dyDescent="0.15">
      <c r="A9" s="263">
        <v>3</v>
      </c>
      <c r="B9" s="1094" t="s">
        <v>389</v>
      </c>
      <c r="C9" s="1095"/>
      <c r="D9" s="1095"/>
      <c r="E9" s="1095"/>
      <c r="F9" s="1095"/>
      <c r="G9" s="1095"/>
      <c r="H9" s="1095"/>
      <c r="I9" s="1095"/>
      <c r="J9" s="1095"/>
      <c r="K9" s="1095"/>
      <c r="L9" s="1095"/>
      <c r="M9" s="1095"/>
      <c r="N9" s="1095"/>
      <c r="O9" s="1095"/>
      <c r="P9" s="1096"/>
      <c r="Q9" s="1100">
        <v>987</v>
      </c>
      <c r="R9" s="1101"/>
      <c r="S9" s="1101"/>
      <c r="T9" s="1101"/>
      <c r="U9" s="1101"/>
      <c r="V9" s="1101">
        <v>987</v>
      </c>
      <c r="W9" s="1101"/>
      <c r="X9" s="1101"/>
      <c r="Y9" s="1101"/>
      <c r="Z9" s="1101"/>
      <c r="AA9" s="1101" t="s">
        <v>613</v>
      </c>
      <c r="AB9" s="1101"/>
      <c r="AC9" s="1101"/>
      <c r="AD9" s="1101"/>
      <c r="AE9" s="1102"/>
      <c r="AF9" s="1076" t="s">
        <v>613</v>
      </c>
      <c r="AG9" s="1077"/>
      <c r="AH9" s="1077"/>
      <c r="AI9" s="1077"/>
      <c r="AJ9" s="1078"/>
      <c r="AK9" s="1143">
        <v>55</v>
      </c>
      <c r="AL9" s="1144"/>
      <c r="AM9" s="1144"/>
      <c r="AN9" s="1144"/>
      <c r="AO9" s="1144"/>
      <c r="AP9" s="1144">
        <v>968</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610</v>
      </c>
      <c r="BT9" s="1072"/>
      <c r="BU9" s="1072"/>
      <c r="BV9" s="1072"/>
      <c r="BW9" s="1072"/>
      <c r="BX9" s="1072"/>
      <c r="BY9" s="1072"/>
      <c r="BZ9" s="1072"/>
      <c r="CA9" s="1072"/>
      <c r="CB9" s="1072"/>
      <c r="CC9" s="1072"/>
      <c r="CD9" s="1072"/>
      <c r="CE9" s="1072"/>
      <c r="CF9" s="1072"/>
      <c r="CG9" s="1073"/>
      <c r="CH9" s="1046">
        <v>0</v>
      </c>
      <c r="CI9" s="1047"/>
      <c r="CJ9" s="1047"/>
      <c r="CK9" s="1047"/>
      <c r="CL9" s="1048"/>
      <c r="CM9" s="1046">
        <v>8</v>
      </c>
      <c r="CN9" s="1047"/>
      <c r="CO9" s="1047"/>
      <c r="CP9" s="1047"/>
      <c r="CQ9" s="1048"/>
      <c r="CR9" s="1046">
        <v>2</v>
      </c>
      <c r="CS9" s="1047"/>
      <c r="CT9" s="1047"/>
      <c r="CU9" s="1047"/>
      <c r="CV9" s="1048"/>
      <c r="CW9" s="1046">
        <v>3</v>
      </c>
      <c r="CX9" s="1047"/>
      <c r="CY9" s="1047"/>
      <c r="CZ9" s="1047"/>
      <c r="DA9" s="1048"/>
      <c r="DB9" s="1046" t="s">
        <v>613</v>
      </c>
      <c r="DC9" s="1047"/>
      <c r="DD9" s="1047"/>
      <c r="DE9" s="1047"/>
      <c r="DF9" s="1048"/>
      <c r="DG9" s="1046" t="s">
        <v>613</v>
      </c>
      <c r="DH9" s="1047"/>
      <c r="DI9" s="1047"/>
      <c r="DJ9" s="1047"/>
      <c r="DK9" s="1048"/>
      <c r="DL9" s="1046" t="s">
        <v>613</v>
      </c>
      <c r="DM9" s="1047"/>
      <c r="DN9" s="1047"/>
      <c r="DO9" s="1047"/>
      <c r="DP9" s="1048"/>
      <c r="DQ9" s="1046" t="s">
        <v>613</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611</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30</v>
      </c>
      <c r="CN10" s="1047"/>
      <c r="CO10" s="1047"/>
      <c r="CP10" s="1047"/>
      <c r="CQ10" s="1048"/>
      <c r="CR10" s="1046">
        <v>7</v>
      </c>
      <c r="CS10" s="1047"/>
      <c r="CT10" s="1047"/>
      <c r="CU10" s="1047"/>
      <c r="CV10" s="1048"/>
      <c r="CW10" s="1046" t="s">
        <v>613</v>
      </c>
      <c r="CX10" s="1047"/>
      <c r="CY10" s="1047"/>
      <c r="CZ10" s="1047"/>
      <c r="DA10" s="1048"/>
      <c r="DB10" s="1046" t="s">
        <v>613</v>
      </c>
      <c r="DC10" s="1047"/>
      <c r="DD10" s="1047"/>
      <c r="DE10" s="1047"/>
      <c r="DF10" s="1048"/>
      <c r="DG10" s="1046" t="s">
        <v>613</v>
      </c>
      <c r="DH10" s="1047"/>
      <c r="DI10" s="1047"/>
      <c r="DJ10" s="1047"/>
      <c r="DK10" s="1048"/>
      <c r="DL10" s="1046" t="s">
        <v>613</v>
      </c>
      <c r="DM10" s="1047"/>
      <c r="DN10" s="1047"/>
      <c r="DO10" s="1047"/>
      <c r="DP10" s="1048"/>
      <c r="DQ10" s="1046" t="s">
        <v>613</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5">
        <v>56635</v>
      </c>
      <c r="R23" s="1126"/>
      <c r="S23" s="1126"/>
      <c r="T23" s="1126"/>
      <c r="U23" s="1126"/>
      <c r="V23" s="1126">
        <v>55783</v>
      </c>
      <c r="W23" s="1126"/>
      <c r="X23" s="1126"/>
      <c r="Y23" s="1126"/>
      <c r="Z23" s="1126"/>
      <c r="AA23" s="1126">
        <v>853</v>
      </c>
      <c r="AB23" s="1126"/>
      <c r="AC23" s="1126"/>
      <c r="AD23" s="1126"/>
      <c r="AE23" s="1127"/>
      <c r="AF23" s="1128">
        <v>687</v>
      </c>
      <c r="AG23" s="1126"/>
      <c r="AH23" s="1126"/>
      <c r="AI23" s="1126"/>
      <c r="AJ23" s="1129"/>
      <c r="AK23" s="1130"/>
      <c r="AL23" s="1131"/>
      <c r="AM23" s="1131"/>
      <c r="AN23" s="1131"/>
      <c r="AO23" s="1131"/>
      <c r="AP23" s="1126">
        <v>50665</v>
      </c>
      <c r="AQ23" s="1126"/>
      <c r="AR23" s="1126"/>
      <c r="AS23" s="1126"/>
      <c r="AT23" s="1126"/>
      <c r="AU23" s="1132"/>
      <c r="AV23" s="1132"/>
      <c r="AW23" s="1132"/>
      <c r="AX23" s="1132"/>
      <c r="AY23" s="1133"/>
      <c r="AZ23" s="1122" t="s">
        <v>136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9197</v>
      </c>
      <c r="R28" s="1111"/>
      <c r="S28" s="1111"/>
      <c r="T28" s="1111"/>
      <c r="U28" s="1111"/>
      <c r="V28" s="1111">
        <v>9073</v>
      </c>
      <c r="W28" s="1111"/>
      <c r="X28" s="1111"/>
      <c r="Y28" s="1111"/>
      <c r="Z28" s="1111"/>
      <c r="AA28" s="1111">
        <v>124</v>
      </c>
      <c r="AB28" s="1111"/>
      <c r="AC28" s="1111"/>
      <c r="AD28" s="1111"/>
      <c r="AE28" s="1112"/>
      <c r="AF28" s="1113">
        <v>124</v>
      </c>
      <c r="AG28" s="1111"/>
      <c r="AH28" s="1111"/>
      <c r="AI28" s="1111"/>
      <c r="AJ28" s="1114"/>
      <c r="AK28" s="1115">
        <v>817</v>
      </c>
      <c r="AL28" s="1103"/>
      <c r="AM28" s="1103"/>
      <c r="AN28" s="1103"/>
      <c r="AO28" s="1103"/>
      <c r="AP28" s="1103" t="s">
        <v>613</v>
      </c>
      <c r="AQ28" s="1103"/>
      <c r="AR28" s="1103"/>
      <c r="AS28" s="1103"/>
      <c r="AT28" s="1103"/>
      <c r="AU28" s="1103" t="s">
        <v>613</v>
      </c>
      <c r="AV28" s="1103"/>
      <c r="AW28" s="1103"/>
      <c r="AX28" s="1103"/>
      <c r="AY28" s="1103"/>
      <c r="AZ28" s="1104" t="s">
        <v>613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113</v>
      </c>
      <c r="R29" s="1101"/>
      <c r="S29" s="1101"/>
      <c r="T29" s="1101"/>
      <c r="U29" s="1101"/>
      <c r="V29" s="1101">
        <v>113</v>
      </c>
      <c r="W29" s="1101"/>
      <c r="X29" s="1101"/>
      <c r="Y29" s="1101"/>
      <c r="Z29" s="1101"/>
      <c r="AA29" s="1101" t="s">
        <v>607</v>
      </c>
      <c r="AB29" s="1101"/>
      <c r="AC29" s="1101"/>
      <c r="AD29" s="1101"/>
      <c r="AE29" s="1102"/>
      <c r="AF29" s="1076" t="s">
        <v>406</v>
      </c>
      <c r="AG29" s="1077"/>
      <c r="AH29" s="1077"/>
      <c r="AI29" s="1077"/>
      <c r="AJ29" s="1078"/>
      <c r="AK29" s="1037">
        <v>57</v>
      </c>
      <c r="AL29" s="1028"/>
      <c r="AM29" s="1028"/>
      <c r="AN29" s="1028"/>
      <c r="AO29" s="1028"/>
      <c r="AP29" s="1028">
        <v>176</v>
      </c>
      <c r="AQ29" s="1028"/>
      <c r="AR29" s="1028"/>
      <c r="AS29" s="1028"/>
      <c r="AT29" s="1028"/>
      <c r="AU29" s="1028">
        <v>93</v>
      </c>
      <c r="AV29" s="1028"/>
      <c r="AW29" s="1028"/>
      <c r="AX29" s="1028"/>
      <c r="AY29" s="1028"/>
      <c r="AZ29" s="1099" t="s">
        <v>613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8994</v>
      </c>
      <c r="R30" s="1101"/>
      <c r="S30" s="1101"/>
      <c r="T30" s="1101"/>
      <c r="U30" s="1101"/>
      <c r="V30" s="1101">
        <v>8993</v>
      </c>
      <c r="W30" s="1101"/>
      <c r="X30" s="1101"/>
      <c r="Y30" s="1101"/>
      <c r="Z30" s="1101"/>
      <c r="AA30" s="1101">
        <v>1</v>
      </c>
      <c r="AB30" s="1101"/>
      <c r="AC30" s="1101"/>
      <c r="AD30" s="1101"/>
      <c r="AE30" s="1102"/>
      <c r="AF30" s="1076">
        <v>1</v>
      </c>
      <c r="AG30" s="1077"/>
      <c r="AH30" s="1077"/>
      <c r="AI30" s="1077"/>
      <c r="AJ30" s="1078"/>
      <c r="AK30" s="1037">
        <v>1501</v>
      </c>
      <c r="AL30" s="1028"/>
      <c r="AM30" s="1028"/>
      <c r="AN30" s="1028"/>
      <c r="AO30" s="1028"/>
      <c r="AP30" s="1028" t="s">
        <v>613</v>
      </c>
      <c r="AQ30" s="1028"/>
      <c r="AR30" s="1028"/>
      <c r="AS30" s="1028"/>
      <c r="AT30" s="1028"/>
      <c r="AU30" s="1028" t="s">
        <v>613</v>
      </c>
      <c r="AV30" s="1028"/>
      <c r="AW30" s="1028"/>
      <c r="AX30" s="1028"/>
      <c r="AY30" s="1028"/>
      <c r="AZ30" s="1099" t="s">
        <v>613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1078</v>
      </c>
      <c r="R31" s="1101"/>
      <c r="S31" s="1101"/>
      <c r="T31" s="1101"/>
      <c r="U31" s="1101"/>
      <c r="V31" s="1101">
        <v>1075</v>
      </c>
      <c r="W31" s="1101"/>
      <c r="X31" s="1101"/>
      <c r="Y31" s="1101"/>
      <c r="Z31" s="1101"/>
      <c r="AA31" s="1101">
        <v>2</v>
      </c>
      <c r="AB31" s="1101"/>
      <c r="AC31" s="1101"/>
      <c r="AD31" s="1101"/>
      <c r="AE31" s="1102"/>
      <c r="AF31" s="1076">
        <v>2</v>
      </c>
      <c r="AG31" s="1077"/>
      <c r="AH31" s="1077"/>
      <c r="AI31" s="1077"/>
      <c r="AJ31" s="1078"/>
      <c r="AK31" s="1037">
        <v>343</v>
      </c>
      <c r="AL31" s="1028"/>
      <c r="AM31" s="1028"/>
      <c r="AN31" s="1028"/>
      <c r="AO31" s="1028"/>
      <c r="AP31" s="1028" t="s">
        <v>613</v>
      </c>
      <c r="AQ31" s="1028"/>
      <c r="AR31" s="1028"/>
      <c r="AS31" s="1028"/>
      <c r="AT31" s="1028"/>
      <c r="AU31" s="1028" t="s">
        <v>613</v>
      </c>
      <c r="AV31" s="1028"/>
      <c r="AW31" s="1028"/>
      <c r="AX31" s="1028"/>
      <c r="AY31" s="1028"/>
      <c r="AZ31" s="1099" t="s">
        <v>613</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42</v>
      </c>
      <c r="R32" s="1101"/>
      <c r="S32" s="1101"/>
      <c r="T32" s="1101"/>
      <c r="U32" s="1101"/>
      <c r="V32" s="1101">
        <v>42</v>
      </c>
      <c r="W32" s="1101"/>
      <c r="X32" s="1101"/>
      <c r="Y32" s="1101"/>
      <c r="Z32" s="1101"/>
      <c r="AA32" s="1101" t="s">
        <v>607</v>
      </c>
      <c r="AB32" s="1101"/>
      <c r="AC32" s="1101"/>
      <c r="AD32" s="1101"/>
      <c r="AE32" s="1102"/>
      <c r="AF32" s="1076" t="s">
        <v>410</v>
      </c>
      <c r="AG32" s="1077"/>
      <c r="AH32" s="1077"/>
      <c r="AI32" s="1077"/>
      <c r="AJ32" s="1078"/>
      <c r="AK32" s="1037">
        <v>22</v>
      </c>
      <c r="AL32" s="1028"/>
      <c r="AM32" s="1028"/>
      <c r="AN32" s="1028"/>
      <c r="AO32" s="1028"/>
      <c r="AP32" s="1028" t="s">
        <v>613</v>
      </c>
      <c r="AQ32" s="1028"/>
      <c r="AR32" s="1028"/>
      <c r="AS32" s="1028"/>
      <c r="AT32" s="1028"/>
      <c r="AU32" s="1028" t="s">
        <v>613</v>
      </c>
      <c r="AV32" s="1028"/>
      <c r="AW32" s="1028"/>
      <c r="AX32" s="1028"/>
      <c r="AY32" s="1028"/>
      <c r="AZ32" s="1099" t="s">
        <v>613</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1600</v>
      </c>
      <c r="R33" s="1101"/>
      <c r="S33" s="1101"/>
      <c r="T33" s="1101"/>
      <c r="U33" s="1101"/>
      <c r="V33" s="1101">
        <v>1578</v>
      </c>
      <c r="W33" s="1101"/>
      <c r="X33" s="1101"/>
      <c r="Y33" s="1101"/>
      <c r="Z33" s="1101"/>
      <c r="AA33" s="1101">
        <v>22</v>
      </c>
      <c r="AB33" s="1101"/>
      <c r="AC33" s="1101"/>
      <c r="AD33" s="1101"/>
      <c r="AE33" s="1102"/>
      <c r="AF33" s="1076">
        <v>618</v>
      </c>
      <c r="AG33" s="1077"/>
      <c r="AH33" s="1077"/>
      <c r="AI33" s="1077"/>
      <c r="AJ33" s="1078"/>
      <c r="AK33" s="1037">
        <v>203</v>
      </c>
      <c r="AL33" s="1028"/>
      <c r="AM33" s="1028"/>
      <c r="AN33" s="1028"/>
      <c r="AO33" s="1028"/>
      <c r="AP33" s="1028">
        <v>6118</v>
      </c>
      <c r="AQ33" s="1028"/>
      <c r="AR33" s="1028"/>
      <c r="AS33" s="1028"/>
      <c r="AT33" s="1028"/>
      <c r="AU33" s="1028">
        <v>1144</v>
      </c>
      <c r="AV33" s="1028"/>
      <c r="AW33" s="1028"/>
      <c r="AX33" s="1028"/>
      <c r="AY33" s="1028"/>
      <c r="AZ33" s="1099" t="s">
        <v>613</v>
      </c>
      <c r="BA33" s="1099"/>
      <c r="BB33" s="1099"/>
      <c r="BC33" s="1099"/>
      <c r="BD33" s="1099"/>
      <c r="BE33" s="1089" t="s">
        <v>412</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1262</v>
      </c>
      <c r="R34" s="1101"/>
      <c r="S34" s="1101"/>
      <c r="T34" s="1101"/>
      <c r="U34" s="1101"/>
      <c r="V34" s="1101">
        <v>1263</v>
      </c>
      <c r="W34" s="1101"/>
      <c r="X34" s="1101"/>
      <c r="Y34" s="1101"/>
      <c r="Z34" s="1101"/>
      <c r="AA34" s="1101">
        <v>-2</v>
      </c>
      <c r="AB34" s="1101"/>
      <c r="AC34" s="1101"/>
      <c r="AD34" s="1101"/>
      <c r="AE34" s="1102"/>
      <c r="AF34" s="1076">
        <v>619</v>
      </c>
      <c r="AG34" s="1077"/>
      <c r="AH34" s="1077"/>
      <c r="AI34" s="1077"/>
      <c r="AJ34" s="1078"/>
      <c r="AK34" s="1037">
        <v>799</v>
      </c>
      <c r="AL34" s="1028"/>
      <c r="AM34" s="1028"/>
      <c r="AN34" s="1028"/>
      <c r="AO34" s="1028"/>
      <c r="AP34" s="1028">
        <v>7257</v>
      </c>
      <c r="AQ34" s="1028"/>
      <c r="AR34" s="1028"/>
      <c r="AS34" s="1028"/>
      <c r="AT34" s="1028"/>
      <c r="AU34" s="1028">
        <v>5633</v>
      </c>
      <c r="AV34" s="1028"/>
      <c r="AW34" s="1028"/>
      <c r="AX34" s="1028"/>
      <c r="AY34" s="1028"/>
      <c r="AZ34" s="1099" t="s">
        <v>613</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415</v>
      </c>
      <c r="C35" s="1095"/>
      <c r="D35" s="1095"/>
      <c r="E35" s="1095"/>
      <c r="F35" s="1095"/>
      <c r="G35" s="1095"/>
      <c r="H35" s="1095"/>
      <c r="I35" s="1095"/>
      <c r="J35" s="1095"/>
      <c r="K35" s="1095"/>
      <c r="L35" s="1095"/>
      <c r="M35" s="1095"/>
      <c r="N35" s="1095"/>
      <c r="O35" s="1095"/>
      <c r="P35" s="1096"/>
      <c r="Q35" s="1100">
        <v>68</v>
      </c>
      <c r="R35" s="1101"/>
      <c r="S35" s="1101"/>
      <c r="T35" s="1101"/>
      <c r="U35" s="1101"/>
      <c r="V35" s="1101">
        <v>68</v>
      </c>
      <c r="W35" s="1101"/>
      <c r="X35" s="1101"/>
      <c r="Y35" s="1101"/>
      <c r="Z35" s="1101"/>
      <c r="AA35" s="1101" t="s">
        <v>607</v>
      </c>
      <c r="AB35" s="1101"/>
      <c r="AC35" s="1101"/>
      <c r="AD35" s="1101"/>
      <c r="AE35" s="1102"/>
      <c r="AF35" s="1076" t="s">
        <v>416</v>
      </c>
      <c r="AG35" s="1077"/>
      <c r="AH35" s="1077"/>
      <c r="AI35" s="1077"/>
      <c r="AJ35" s="1078"/>
      <c r="AK35" s="1037">
        <v>19</v>
      </c>
      <c r="AL35" s="1028"/>
      <c r="AM35" s="1028"/>
      <c r="AN35" s="1028"/>
      <c r="AO35" s="1028"/>
      <c r="AP35" s="1028">
        <v>39</v>
      </c>
      <c r="AQ35" s="1028"/>
      <c r="AR35" s="1028"/>
      <c r="AS35" s="1028"/>
      <c r="AT35" s="1028"/>
      <c r="AU35" s="1028">
        <v>0</v>
      </c>
      <c r="AV35" s="1028"/>
      <c r="AW35" s="1028"/>
      <c r="AX35" s="1028"/>
      <c r="AY35" s="1028"/>
      <c r="AZ35" s="1099" t="s">
        <v>613</v>
      </c>
      <c r="BA35" s="1099"/>
      <c r="BB35" s="1099"/>
      <c r="BC35" s="1099"/>
      <c r="BD35" s="1099"/>
      <c r="BE35" s="1089" t="s">
        <v>417</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418</v>
      </c>
      <c r="C36" s="1095"/>
      <c r="D36" s="1095"/>
      <c r="E36" s="1095"/>
      <c r="F36" s="1095"/>
      <c r="G36" s="1095"/>
      <c r="H36" s="1095"/>
      <c r="I36" s="1095"/>
      <c r="J36" s="1095"/>
      <c r="K36" s="1095"/>
      <c r="L36" s="1095"/>
      <c r="M36" s="1095"/>
      <c r="N36" s="1095"/>
      <c r="O36" s="1095"/>
      <c r="P36" s="1096"/>
      <c r="Q36" s="1100">
        <v>31</v>
      </c>
      <c r="R36" s="1101"/>
      <c r="S36" s="1101"/>
      <c r="T36" s="1101"/>
      <c r="U36" s="1101"/>
      <c r="V36" s="1101">
        <v>25</v>
      </c>
      <c r="W36" s="1101"/>
      <c r="X36" s="1101"/>
      <c r="Y36" s="1101"/>
      <c r="Z36" s="1101"/>
      <c r="AA36" s="1101">
        <v>6</v>
      </c>
      <c r="AB36" s="1101"/>
      <c r="AC36" s="1101"/>
      <c r="AD36" s="1101"/>
      <c r="AE36" s="1102"/>
      <c r="AF36" s="1076">
        <v>6</v>
      </c>
      <c r="AG36" s="1077"/>
      <c r="AH36" s="1077"/>
      <c r="AI36" s="1077"/>
      <c r="AJ36" s="1078"/>
      <c r="AK36" s="1037" t="s">
        <v>607</v>
      </c>
      <c r="AL36" s="1028"/>
      <c r="AM36" s="1028"/>
      <c r="AN36" s="1028"/>
      <c r="AO36" s="1028"/>
      <c r="AP36" s="1028">
        <v>6</v>
      </c>
      <c r="AQ36" s="1028"/>
      <c r="AR36" s="1028"/>
      <c r="AS36" s="1028"/>
      <c r="AT36" s="1028"/>
      <c r="AU36" s="1028">
        <v>3</v>
      </c>
      <c r="AV36" s="1028"/>
      <c r="AW36" s="1028"/>
      <c r="AX36" s="1028"/>
      <c r="AY36" s="1028"/>
      <c r="AZ36" s="1099" t="s">
        <v>613</v>
      </c>
      <c r="BA36" s="1099"/>
      <c r="BB36" s="1099"/>
      <c r="BC36" s="1099"/>
      <c r="BD36" s="1099"/>
      <c r="BE36" s="1089" t="s">
        <v>419</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420</v>
      </c>
      <c r="C37" s="1095"/>
      <c r="D37" s="1095"/>
      <c r="E37" s="1095"/>
      <c r="F37" s="1095"/>
      <c r="G37" s="1095"/>
      <c r="H37" s="1095"/>
      <c r="I37" s="1095"/>
      <c r="J37" s="1095"/>
      <c r="K37" s="1095"/>
      <c r="L37" s="1095"/>
      <c r="M37" s="1095"/>
      <c r="N37" s="1095"/>
      <c r="O37" s="1095"/>
      <c r="P37" s="1096"/>
      <c r="Q37" s="1100">
        <v>580</v>
      </c>
      <c r="R37" s="1101"/>
      <c r="S37" s="1101"/>
      <c r="T37" s="1101"/>
      <c r="U37" s="1101"/>
      <c r="V37" s="1101">
        <v>580</v>
      </c>
      <c r="W37" s="1101"/>
      <c r="X37" s="1101"/>
      <c r="Y37" s="1101"/>
      <c r="Z37" s="1101"/>
      <c r="AA37" s="1101" t="s">
        <v>607</v>
      </c>
      <c r="AB37" s="1101"/>
      <c r="AC37" s="1101"/>
      <c r="AD37" s="1101"/>
      <c r="AE37" s="1102"/>
      <c r="AF37" s="1076" t="s">
        <v>416</v>
      </c>
      <c r="AG37" s="1077"/>
      <c r="AH37" s="1077"/>
      <c r="AI37" s="1077"/>
      <c r="AJ37" s="1078"/>
      <c r="AK37" s="1037">
        <v>252</v>
      </c>
      <c r="AL37" s="1028"/>
      <c r="AM37" s="1028"/>
      <c r="AN37" s="1028"/>
      <c r="AO37" s="1028"/>
      <c r="AP37" s="1028">
        <v>1792</v>
      </c>
      <c r="AQ37" s="1028"/>
      <c r="AR37" s="1028"/>
      <c r="AS37" s="1028"/>
      <c r="AT37" s="1028"/>
      <c r="AU37" s="1028">
        <v>1754</v>
      </c>
      <c r="AV37" s="1028"/>
      <c r="AW37" s="1028"/>
      <c r="AX37" s="1028"/>
      <c r="AY37" s="1028"/>
      <c r="AZ37" s="1099" t="s">
        <v>613</v>
      </c>
      <c r="BA37" s="1099"/>
      <c r="BB37" s="1099"/>
      <c r="BC37" s="1099"/>
      <c r="BD37" s="1099"/>
      <c r="BE37" s="1089" t="s">
        <v>421</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422</v>
      </c>
      <c r="C38" s="1095"/>
      <c r="D38" s="1095"/>
      <c r="E38" s="1095"/>
      <c r="F38" s="1095"/>
      <c r="G38" s="1095"/>
      <c r="H38" s="1095"/>
      <c r="I38" s="1095"/>
      <c r="J38" s="1095"/>
      <c r="K38" s="1095"/>
      <c r="L38" s="1095"/>
      <c r="M38" s="1095"/>
      <c r="N38" s="1095"/>
      <c r="O38" s="1095"/>
      <c r="P38" s="1096"/>
      <c r="Q38" s="1100">
        <v>367</v>
      </c>
      <c r="R38" s="1101"/>
      <c r="S38" s="1101"/>
      <c r="T38" s="1101"/>
      <c r="U38" s="1101"/>
      <c r="V38" s="1101">
        <v>364</v>
      </c>
      <c r="W38" s="1101"/>
      <c r="X38" s="1101"/>
      <c r="Y38" s="1101"/>
      <c r="Z38" s="1101"/>
      <c r="AA38" s="1101">
        <v>2</v>
      </c>
      <c r="AB38" s="1101"/>
      <c r="AC38" s="1101"/>
      <c r="AD38" s="1101"/>
      <c r="AE38" s="1102"/>
      <c r="AF38" s="1076" t="s">
        <v>423</v>
      </c>
      <c r="AG38" s="1077"/>
      <c r="AH38" s="1077"/>
      <c r="AI38" s="1077"/>
      <c r="AJ38" s="1078"/>
      <c r="AK38" s="1037">
        <v>156</v>
      </c>
      <c r="AL38" s="1028"/>
      <c r="AM38" s="1028"/>
      <c r="AN38" s="1028"/>
      <c r="AO38" s="1028"/>
      <c r="AP38" s="1028">
        <v>812</v>
      </c>
      <c r="AQ38" s="1028"/>
      <c r="AR38" s="1028"/>
      <c r="AS38" s="1028"/>
      <c r="AT38" s="1028"/>
      <c r="AU38" s="1028">
        <v>786</v>
      </c>
      <c r="AV38" s="1028"/>
      <c r="AW38" s="1028"/>
      <c r="AX38" s="1028"/>
      <c r="AY38" s="1028"/>
      <c r="AZ38" s="1099" t="s">
        <v>613</v>
      </c>
      <c r="BA38" s="1099"/>
      <c r="BB38" s="1099"/>
      <c r="BC38" s="1099"/>
      <c r="BD38" s="1099"/>
      <c r="BE38" s="1089" t="s">
        <v>419</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424</v>
      </c>
      <c r="C39" s="1095"/>
      <c r="D39" s="1095"/>
      <c r="E39" s="1095"/>
      <c r="F39" s="1095"/>
      <c r="G39" s="1095"/>
      <c r="H39" s="1095"/>
      <c r="I39" s="1095"/>
      <c r="J39" s="1095"/>
      <c r="K39" s="1095"/>
      <c r="L39" s="1095"/>
      <c r="M39" s="1095"/>
      <c r="N39" s="1095"/>
      <c r="O39" s="1095"/>
      <c r="P39" s="1096"/>
      <c r="Q39" s="1100">
        <v>6</v>
      </c>
      <c r="R39" s="1101"/>
      <c r="S39" s="1101"/>
      <c r="T39" s="1101"/>
      <c r="U39" s="1101"/>
      <c r="V39" s="1101">
        <v>6</v>
      </c>
      <c r="W39" s="1101"/>
      <c r="X39" s="1101"/>
      <c r="Y39" s="1101"/>
      <c r="Z39" s="1101"/>
      <c r="AA39" s="1101" t="s">
        <v>607</v>
      </c>
      <c r="AB39" s="1101"/>
      <c r="AC39" s="1101"/>
      <c r="AD39" s="1101"/>
      <c r="AE39" s="1102"/>
      <c r="AF39" s="1076" t="s">
        <v>406</v>
      </c>
      <c r="AG39" s="1077"/>
      <c r="AH39" s="1077"/>
      <c r="AI39" s="1077"/>
      <c r="AJ39" s="1078"/>
      <c r="AK39" s="1037">
        <v>5</v>
      </c>
      <c r="AL39" s="1028"/>
      <c r="AM39" s="1028"/>
      <c r="AN39" s="1028"/>
      <c r="AO39" s="1028"/>
      <c r="AP39" s="1028">
        <v>38</v>
      </c>
      <c r="AQ39" s="1028"/>
      <c r="AR39" s="1028"/>
      <c r="AS39" s="1028"/>
      <c r="AT39" s="1028"/>
      <c r="AU39" s="1028">
        <v>38</v>
      </c>
      <c r="AV39" s="1028"/>
      <c r="AW39" s="1028"/>
      <c r="AX39" s="1028"/>
      <c r="AY39" s="1028"/>
      <c r="AZ39" s="1099" t="s">
        <v>613</v>
      </c>
      <c r="BA39" s="1099"/>
      <c r="BB39" s="1099"/>
      <c r="BC39" s="1099"/>
      <c r="BD39" s="1099"/>
      <c r="BE39" s="1089" t="s">
        <v>421</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t="s">
        <v>425</v>
      </c>
      <c r="C40" s="1095"/>
      <c r="D40" s="1095"/>
      <c r="E40" s="1095"/>
      <c r="F40" s="1095"/>
      <c r="G40" s="1095"/>
      <c r="H40" s="1095"/>
      <c r="I40" s="1095"/>
      <c r="J40" s="1095"/>
      <c r="K40" s="1095"/>
      <c r="L40" s="1095"/>
      <c r="M40" s="1095"/>
      <c r="N40" s="1095"/>
      <c r="O40" s="1095"/>
      <c r="P40" s="1096"/>
      <c r="Q40" s="1100">
        <v>61</v>
      </c>
      <c r="R40" s="1101"/>
      <c r="S40" s="1101"/>
      <c r="T40" s="1101"/>
      <c r="U40" s="1101"/>
      <c r="V40" s="1101">
        <v>61</v>
      </c>
      <c r="W40" s="1101"/>
      <c r="X40" s="1101"/>
      <c r="Y40" s="1101"/>
      <c r="Z40" s="1101"/>
      <c r="AA40" s="1101" t="s">
        <v>607</v>
      </c>
      <c r="AB40" s="1101"/>
      <c r="AC40" s="1101"/>
      <c r="AD40" s="1101"/>
      <c r="AE40" s="1102"/>
      <c r="AF40" s="1076" t="s">
        <v>423</v>
      </c>
      <c r="AG40" s="1077"/>
      <c r="AH40" s="1077"/>
      <c r="AI40" s="1077"/>
      <c r="AJ40" s="1078"/>
      <c r="AK40" s="1037">
        <v>17</v>
      </c>
      <c r="AL40" s="1028"/>
      <c r="AM40" s="1028"/>
      <c r="AN40" s="1028"/>
      <c r="AO40" s="1028"/>
      <c r="AP40" s="1028">
        <v>78</v>
      </c>
      <c r="AQ40" s="1028"/>
      <c r="AR40" s="1028"/>
      <c r="AS40" s="1028"/>
      <c r="AT40" s="1028"/>
      <c r="AU40" s="1028">
        <v>75</v>
      </c>
      <c r="AV40" s="1028"/>
      <c r="AW40" s="1028"/>
      <c r="AX40" s="1028"/>
      <c r="AY40" s="1028"/>
      <c r="AZ40" s="1099" t="s">
        <v>613</v>
      </c>
      <c r="BA40" s="1099"/>
      <c r="BB40" s="1099"/>
      <c r="BC40" s="1099"/>
      <c r="BD40" s="1099"/>
      <c r="BE40" s="1089" t="s">
        <v>419</v>
      </c>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427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1370</v>
      </c>
      <c r="AG63" s="1016"/>
      <c r="AH63" s="1016"/>
      <c r="AI63" s="1016"/>
      <c r="AJ63" s="1087"/>
      <c r="AK63" s="1088"/>
      <c r="AL63" s="1020"/>
      <c r="AM63" s="1020"/>
      <c r="AN63" s="1020"/>
      <c r="AO63" s="1020"/>
      <c r="AP63" s="1016">
        <v>16316</v>
      </c>
      <c r="AQ63" s="1016"/>
      <c r="AR63" s="1016"/>
      <c r="AS63" s="1016"/>
      <c r="AT63" s="1016"/>
      <c r="AU63" s="1016">
        <v>9526</v>
      </c>
      <c r="AV63" s="1016"/>
      <c r="AW63" s="1016"/>
      <c r="AX63" s="1016"/>
      <c r="AY63" s="1016"/>
      <c r="AZ63" s="1082"/>
      <c r="BA63" s="1082"/>
      <c r="BB63" s="1082"/>
      <c r="BC63" s="1082"/>
      <c r="BD63" s="1082"/>
      <c r="BE63" s="1017"/>
      <c r="BF63" s="1017"/>
      <c r="BG63" s="1017"/>
      <c r="BH63" s="1017"/>
      <c r="BI63" s="1018"/>
      <c r="BJ63" s="1083" t="s">
        <v>410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429</v>
      </c>
      <c r="B66" s="1053"/>
      <c r="C66" s="1053"/>
      <c r="D66" s="1053"/>
      <c r="E66" s="1053"/>
      <c r="F66" s="1053"/>
      <c r="G66" s="1053"/>
      <c r="H66" s="1053"/>
      <c r="I66" s="1053"/>
      <c r="J66" s="1053"/>
      <c r="K66" s="1053"/>
      <c r="L66" s="1053"/>
      <c r="M66" s="1053"/>
      <c r="N66" s="1053"/>
      <c r="O66" s="1053"/>
      <c r="P66" s="1054"/>
      <c r="Q66" s="1058" t="s">
        <v>430</v>
      </c>
      <c r="R66" s="1059"/>
      <c r="S66" s="1059"/>
      <c r="T66" s="1059"/>
      <c r="U66" s="1060"/>
      <c r="V66" s="1058" t="s">
        <v>431</v>
      </c>
      <c r="W66" s="1059"/>
      <c r="X66" s="1059"/>
      <c r="Y66" s="1059"/>
      <c r="Z66" s="1060"/>
      <c r="AA66" s="1058" t="s">
        <v>432</v>
      </c>
      <c r="AB66" s="1059"/>
      <c r="AC66" s="1059"/>
      <c r="AD66" s="1059"/>
      <c r="AE66" s="1060"/>
      <c r="AF66" s="1064" t="s">
        <v>433</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614</v>
      </c>
      <c r="C68" s="1043"/>
      <c r="D68" s="1043"/>
      <c r="E68" s="1043"/>
      <c r="F68" s="1043"/>
      <c r="G68" s="1043"/>
      <c r="H68" s="1043"/>
      <c r="I68" s="1043"/>
      <c r="J68" s="1043"/>
      <c r="K68" s="1043"/>
      <c r="L68" s="1043"/>
      <c r="M68" s="1043"/>
      <c r="N68" s="1043"/>
      <c r="O68" s="1043"/>
      <c r="P68" s="1044"/>
      <c r="Q68" s="1045">
        <v>344</v>
      </c>
      <c r="R68" s="1039"/>
      <c r="S68" s="1039"/>
      <c r="T68" s="1039"/>
      <c r="U68" s="1039"/>
      <c r="V68" s="1039">
        <v>344</v>
      </c>
      <c r="W68" s="1039"/>
      <c r="X68" s="1039"/>
      <c r="Y68" s="1039"/>
      <c r="Z68" s="1039"/>
      <c r="AA68" s="1039">
        <v>1</v>
      </c>
      <c r="AB68" s="1039"/>
      <c r="AC68" s="1039"/>
      <c r="AD68" s="1039"/>
      <c r="AE68" s="1039"/>
      <c r="AF68" s="1039">
        <v>1</v>
      </c>
      <c r="AG68" s="1039"/>
      <c r="AH68" s="1039"/>
      <c r="AI68" s="1039"/>
      <c r="AJ68" s="1039"/>
      <c r="AK68" s="1039">
        <v>2</v>
      </c>
      <c r="AL68" s="1039"/>
      <c r="AM68" s="1039"/>
      <c r="AN68" s="1039"/>
      <c r="AO68" s="1039"/>
      <c r="AP68" s="1039" t="s">
        <v>623</v>
      </c>
      <c r="AQ68" s="1039"/>
      <c r="AR68" s="1039"/>
      <c r="AS68" s="1039"/>
      <c r="AT68" s="1039"/>
      <c r="AU68" s="1039" t="s">
        <v>623</v>
      </c>
      <c r="AV68" s="1039"/>
      <c r="AW68" s="1039"/>
      <c r="AX68" s="1039"/>
      <c r="AY68" s="1039"/>
      <c r="AZ68" s="1040" t="s">
        <v>624</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615</v>
      </c>
      <c r="C69" s="1032"/>
      <c r="D69" s="1032"/>
      <c r="E69" s="1032"/>
      <c r="F69" s="1032"/>
      <c r="G69" s="1032"/>
      <c r="H69" s="1032"/>
      <c r="I69" s="1032"/>
      <c r="J69" s="1032"/>
      <c r="K69" s="1032"/>
      <c r="L69" s="1032"/>
      <c r="M69" s="1032"/>
      <c r="N69" s="1032"/>
      <c r="O69" s="1032"/>
      <c r="P69" s="1033"/>
      <c r="Q69" s="1034">
        <v>24</v>
      </c>
      <c r="R69" s="1028"/>
      <c r="S69" s="1028"/>
      <c r="T69" s="1028"/>
      <c r="U69" s="1028"/>
      <c r="V69" s="1028">
        <v>24</v>
      </c>
      <c r="W69" s="1028"/>
      <c r="X69" s="1028"/>
      <c r="Y69" s="1028"/>
      <c r="Z69" s="1028"/>
      <c r="AA69" s="1028">
        <v>0</v>
      </c>
      <c r="AB69" s="1028"/>
      <c r="AC69" s="1028"/>
      <c r="AD69" s="1028"/>
      <c r="AE69" s="1028"/>
      <c r="AF69" s="1028">
        <v>0</v>
      </c>
      <c r="AG69" s="1028"/>
      <c r="AH69" s="1028"/>
      <c r="AI69" s="1028"/>
      <c r="AJ69" s="1028"/>
      <c r="AK69" s="1028" t="s">
        <v>623</v>
      </c>
      <c r="AL69" s="1028"/>
      <c r="AM69" s="1028"/>
      <c r="AN69" s="1028"/>
      <c r="AO69" s="1028"/>
      <c r="AP69" s="1028" t="s">
        <v>623</v>
      </c>
      <c r="AQ69" s="1028"/>
      <c r="AR69" s="1028"/>
      <c r="AS69" s="1028"/>
      <c r="AT69" s="1028"/>
      <c r="AU69" s="1028" t="s">
        <v>623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616</v>
      </c>
      <c r="C70" s="1032"/>
      <c r="D70" s="1032"/>
      <c r="E70" s="1032"/>
      <c r="F70" s="1032"/>
      <c r="G70" s="1032"/>
      <c r="H70" s="1032"/>
      <c r="I70" s="1032"/>
      <c r="J70" s="1032"/>
      <c r="K70" s="1032"/>
      <c r="L70" s="1032"/>
      <c r="M70" s="1032"/>
      <c r="N70" s="1032"/>
      <c r="O70" s="1032"/>
      <c r="P70" s="1033"/>
      <c r="Q70" s="1034">
        <v>143</v>
      </c>
      <c r="R70" s="1028"/>
      <c r="S70" s="1028"/>
      <c r="T70" s="1028"/>
      <c r="U70" s="1028"/>
      <c r="V70" s="1028">
        <v>132</v>
      </c>
      <c r="W70" s="1028"/>
      <c r="X70" s="1028"/>
      <c r="Y70" s="1028"/>
      <c r="Z70" s="1028"/>
      <c r="AA70" s="1028">
        <v>11</v>
      </c>
      <c r="AB70" s="1028"/>
      <c r="AC70" s="1028"/>
      <c r="AD70" s="1028"/>
      <c r="AE70" s="1028"/>
      <c r="AF70" s="1028">
        <v>11</v>
      </c>
      <c r="AG70" s="1028"/>
      <c r="AH70" s="1028"/>
      <c r="AI70" s="1028"/>
      <c r="AJ70" s="1028"/>
      <c r="AK70" s="1028" t="s">
        <v>623</v>
      </c>
      <c r="AL70" s="1028"/>
      <c r="AM70" s="1028"/>
      <c r="AN70" s="1028"/>
      <c r="AO70" s="1028"/>
      <c r="AP70" s="1028" t="s">
        <v>623</v>
      </c>
      <c r="AQ70" s="1028"/>
      <c r="AR70" s="1028"/>
      <c r="AS70" s="1028"/>
      <c r="AT70" s="1028"/>
      <c r="AU70" s="1028" t="s">
        <v>623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617</v>
      </c>
      <c r="C71" s="1032"/>
      <c r="D71" s="1032"/>
      <c r="E71" s="1032"/>
      <c r="F71" s="1032"/>
      <c r="G71" s="1032"/>
      <c r="H71" s="1032"/>
      <c r="I71" s="1032"/>
      <c r="J71" s="1032"/>
      <c r="K71" s="1032"/>
      <c r="L71" s="1032"/>
      <c r="M71" s="1032"/>
      <c r="N71" s="1032"/>
      <c r="O71" s="1032"/>
      <c r="P71" s="1033"/>
      <c r="Q71" s="1034">
        <v>351</v>
      </c>
      <c r="R71" s="1028"/>
      <c r="S71" s="1028"/>
      <c r="T71" s="1028"/>
      <c r="U71" s="1028"/>
      <c r="V71" s="1028">
        <v>218</v>
      </c>
      <c r="W71" s="1028"/>
      <c r="X71" s="1028"/>
      <c r="Y71" s="1028"/>
      <c r="Z71" s="1028"/>
      <c r="AA71" s="1028">
        <v>133</v>
      </c>
      <c r="AB71" s="1028"/>
      <c r="AC71" s="1028"/>
      <c r="AD71" s="1028"/>
      <c r="AE71" s="1028"/>
      <c r="AF71" s="1028">
        <v>133</v>
      </c>
      <c r="AG71" s="1028"/>
      <c r="AH71" s="1028"/>
      <c r="AI71" s="1028"/>
      <c r="AJ71" s="1028"/>
      <c r="AK71" s="1028">
        <v>65</v>
      </c>
      <c r="AL71" s="1028"/>
      <c r="AM71" s="1028"/>
      <c r="AN71" s="1028"/>
      <c r="AO71" s="1028"/>
      <c r="AP71" s="1028" t="s">
        <v>623</v>
      </c>
      <c r="AQ71" s="1028"/>
      <c r="AR71" s="1028"/>
      <c r="AS71" s="1028"/>
      <c r="AT71" s="1028"/>
      <c r="AU71" s="1028" t="s">
        <v>623</v>
      </c>
      <c r="AV71" s="1028"/>
      <c r="AW71" s="1028"/>
      <c r="AX71" s="1028"/>
      <c r="AY71" s="1028"/>
      <c r="AZ71" s="1029" t="s">
        <v>625</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618</v>
      </c>
      <c r="C72" s="1032"/>
      <c r="D72" s="1032"/>
      <c r="E72" s="1032"/>
      <c r="F72" s="1032"/>
      <c r="G72" s="1032"/>
      <c r="H72" s="1032"/>
      <c r="I72" s="1032"/>
      <c r="J72" s="1032"/>
      <c r="K72" s="1032"/>
      <c r="L72" s="1032"/>
      <c r="M72" s="1032"/>
      <c r="N72" s="1032"/>
      <c r="O72" s="1032"/>
      <c r="P72" s="1033"/>
      <c r="Q72" s="1034">
        <v>20086</v>
      </c>
      <c r="R72" s="1028"/>
      <c r="S72" s="1028"/>
      <c r="T72" s="1028"/>
      <c r="U72" s="1028"/>
      <c r="V72" s="1028">
        <v>188873</v>
      </c>
      <c r="W72" s="1028"/>
      <c r="X72" s="1028"/>
      <c r="Y72" s="1028"/>
      <c r="Z72" s="1028"/>
      <c r="AA72" s="1028">
        <v>11994</v>
      </c>
      <c r="AB72" s="1028"/>
      <c r="AC72" s="1028"/>
      <c r="AD72" s="1028"/>
      <c r="AE72" s="1028"/>
      <c r="AF72" s="1028">
        <v>11994</v>
      </c>
      <c r="AG72" s="1028"/>
      <c r="AH72" s="1028"/>
      <c r="AI72" s="1028"/>
      <c r="AJ72" s="1028"/>
      <c r="AK72" s="1028" t="s">
        <v>623</v>
      </c>
      <c r="AL72" s="1028"/>
      <c r="AM72" s="1028"/>
      <c r="AN72" s="1028"/>
      <c r="AO72" s="1028"/>
      <c r="AP72" s="1028" t="s">
        <v>623</v>
      </c>
      <c r="AQ72" s="1028"/>
      <c r="AR72" s="1028"/>
      <c r="AS72" s="1028"/>
      <c r="AT72" s="1028"/>
      <c r="AU72" s="1028" t="s">
        <v>623</v>
      </c>
      <c r="AV72" s="1028"/>
      <c r="AW72" s="1028"/>
      <c r="AX72" s="1028"/>
      <c r="AY72" s="1028"/>
      <c r="AZ72" s="1029" t="s">
        <v>626</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12139</v>
      </c>
      <c r="AG88" s="1016"/>
      <c r="AH88" s="1016"/>
      <c r="AI88" s="1016"/>
      <c r="AJ88" s="1016"/>
      <c r="AK88" s="1020"/>
      <c r="AL88" s="1020"/>
      <c r="AM88" s="1020"/>
      <c r="AN88" s="1020"/>
      <c r="AO88" s="1020"/>
      <c r="AP88" s="1016" t="s">
        <v>628</v>
      </c>
      <c r="AQ88" s="1016"/>
      <c r="AR88" s="1016"/>
      <c r="AS88" s="1016"/>
      <c r="AT88" s="1016"/>
      <c r="AU88" s="1016" t="s">
        <v>628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36</v>
      </c>
      <c r="CS102" s="1008"/>
      <c r="CT102" s="1008"/>
      <c r="CU102" s="1008"/>
      <c r="CV102" s="1009"/>
      <c r="CW102" s="1007">
        <v>14</v>
      </c>
      <c r="CX102" s="1008"/>
      <c r="CY102" s="1008"/>
      <c r="CZ102" s="1008"/>
      <c r="DA102" s="1009"/>
      <c r="DB102" s="1007" t="s">
        <v>628</v>
      </c>
      <c r="DC102" s="1008"/>
      <c r="DD102" s="1008"/>
      <c r="DE102" s="1008"/>
      <c r="DF102" s="1009"/>
      <c r="DG102" s="1007" t="s">
        <v>628</v>
      </c>
      <c r="DH102" s="1008"/>
      <c r="DI102" s="1008"/>
      <c r="DJ102" s="1008"/>
      <c r="DK102" s="1009"/>
      <c r="DL102" s="1007" t="s">
        <v>628</v>
      </c>
      <c r="DM102" s="1008"/>
      <c r="DN102" s="1008"/>
      <c r="DO102" s="1008"/>
      <c r="DP102" s="1009"/>
      <c r="DQ102" s="1007" t="s">
        <v>628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304</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304</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304</v>
      </c>
      <c r="DR109" s="951"/>
      <c r="DS109" s="951"/>
      <c r="DT109" s="951"/>
      <c r="DU109" s="952"/>
      <c r="DV109" s="953" t="s">
        <v>448</v>
      </c>
      <c r="DW109" s="951"/>
      <c r="DX109" s="951"/>
      <c r="DY109" s="951"/>
      <c r="DZ109" s="982"/>
    </row>
    <row r="110" spans="1:131" s="248" customFormat="1" ht="26.25" customHeight="1" x14ac:dyDescent="0.15">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7093288</v>
      </c>
      <c r="AB110" s="944"/>
      <c r="AC110" s="944"/>
      <c r="AD110" s="944"/>
      <c r="AE110" s="945"/>
      <c r="AF110" s="946">
        <v>6821718</v>
      </c>
      <c r="AG110" s="944"/>
      <c r="AH110" s="944"/>
      <c r="AI110" s="944"/>
      <c r="AJ110" s="945"/>
      <c r="AK110" s="946">
        <v>6897348</v>
      </c>
      <c r="AL110" s="944"/>
      <c r="AM110" s="944"/>
      <c r="AN110" s="944"/>
      <c r="AO110" s="945"/>
      <c r="AP110" s="947">
        <v>35.9</v>
      </c>
      <c r="AQ110" s="948"/>
      <c r="AR110" s="948"/>
      <c r="AS110" s="948"/>
      <c r="AT110" s="949"/>
      <c r="AU110" s="983" t="s">
        <v>72</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49276638</v>
      </c>
      <c r="BR110" s="891"/>
      <c r="BS110" s="891"/>
      <c r="BT110" s="891"/>
      <c r="BU110" s="891"/>
      <c r="BV110" s="891">
        <v>49432522</v>
      </c>
      <c r="BW110" s="891"/>
      <c r="BX110" s="891"/>
      <c r="BY110" s="891"/>
      <c r="BZ110" s="891"/>
      <c r="CA110" s="891">
        <v>50664942</v>
      </c>
      <c r="CB110" s="891"/>
      <c r="CC110" s="891"/>
      <c r="CD110" s="891"/>
      <c r="CE110" s="891"/>
      <c r="CF110" s="915">
        <v>263.89999999999998</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406</v>
      </c>
      <c r="DH110" s="891"/>
      <c r="DI110" s="891"/>
      <c r="DJ110" s="891"/>
      <c r="DK110" s="891"/>
      <c r="DL110" s="891" t="s">
        <v>406</v>
      </c>
      <c r="DM110" s="891"/>
      <c r="DN110" s="891"/>
      <c r="DO110" s="891"/>
      <c r="DP110" s="891"/>
      <c r="DQ110" s="891" t="s">
        <v>406</v>
      </c>
      <c r="DR110" s="891"/>
      <c r="DS110" s="891"/>
      <c r="DT110" s="891"/>
      <c r="DU110" s="891"/>
      <c r="DV110" s="892" t="s">
        <v>406</v>
      </c>
      <c r="DW110" s="892"/>
      <c r="DX110" s="892"/>
      <c r="DY110" s="892"/>
      <c r="DZ110" s="893"/>
    </row>
    <row r="111" spans="1:131" s="248" customFormat="1" ht="26.25" customHeight="1" x14ac:dyDescent="0.15">
      <c r="A111" s="820" t="s">
        <v>454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455</v>
      </c>
      <c r="AB111" s="972"/>
      <c r="AC111" s="972"/>
      <c r="AD111" s="972"/>
      <c r="AE111" s="973"/>
      <c r="AF111" s="974" t="s">
        <v>390</v>
      </c>
      <c r="AG111" s="972"/>
      <c r="AH111" s="972"/>
      <c r="AI111" s="972"/>
      <c r="AJ111" s="973"/>
      <c r="AK111" s="974" t="s">
        <v>456</v>
      </c>
      <c r="AL111" s="972"/>
      <c r="AM111" s="972"/>
      <c r="AN111" s="972"/>
      <c r="AO111" s="973"/>
      <c r="AP111" s="975" t="s">
        <v>456</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t="s">
        <v>390</v>
      </c>
      <c r="BR111" s="863"/>
      <c r="BS111" s="863"/>
      <c r="BT111" s="863"/>
      <c r="BU111" s="863"/>
      <c r="BV111" s="863" t="s">
        <v>455</v>
      </c>
      <c r="BW111" s="863"/>
      <c r="BX111" s="863"/>
      <c r="BY111" s="863"/>
      <c r="BZ111" s="863"/>
      <c r="CA111" s="863" t="s">
        <v>458</v>
      </c>
      <c r="CB111" s="863"/>
      <c r="CC111" s="863"/>
      <c r="CD111" s="863"/>
      <c r="CE111" s="863"/>
      <c r="CF111" s="924" t="s">
        <v>459</v>
      </c>
      <c r="CG111" s="925"/>
      <c r="CH111" s="925"/>
      <c r="CI111" s="925"/>
      <c r="CJ111" s="925"/>
      <c r="CK111" s="980"/>
      <c r="CL111" s="867"/>
      <c r="CM111" s="870" t="s">
        <v>460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461</v>
      </c>
      <c r="DH111" s="863"/>
      <c r="DI111" s="863"/>
      <c r="DJ111" s="863"/>
      <c r="DK111" s="863"/>
      <c r="DL111" s="863" t="s">
        <v>390</v>
      </c>
      <c r="DM111" s="863"/>
      <c r="DN111" s="863"/>
      <c r="DO111" s="863"/>
      <c r="DP111" s="863"/>
      <c r="DQ111" s="863" t="s">
        <v>462</v>
      </c>
      <c r="DR111" s="863"/>
      <c r="DS111" s="863"/>
      <c r="DT111" s="863"/>
      <c r="DU111" s="863"/>
      <c r="DV111" s="840" t="s">
        <v>390</v>
      </c>
      <c r="DW111" s="840"/>
      <c r="DX111" s="840"/>
      <c r="DY111" s="840"/>
      <c r="DZ111" s="841"/>
    </row>
    <row r="112" spans="1:131" s="248" customFormat="1" ht="26.25" customHeight="1" x14ac:dyDescent="0.15">
      <c r="A112" s="965" t="s">
        <v>463</v>
      </c>
      <c r="B112" s="966"/>
      <c r="C112" s="796" t="s">
        <v>464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390</v>
      </c>
      <c r="AB112" s="826"/>
      <c r="AC112" s="826"/>
      <c r="AD112" s="826"/>
      <c r="AE112" s="827"/>
      <c r="AF112" s="828" t="s">
        <v>390</v>
      </c>
      <c r="AG112" s="826"/>
      <c r="AH112" s="826"/>
      <c r="AI112" s="826"/>
      <c r="AJ112" s="827"/>
      <c r="AK112" s="828" t="s">
        <v>465</v>
      </c>
      <c r="AL112" s="826"/>
      <c r="AM112" s="826"/>
      <c r="AN112" s="826"/>
      <c r="AO112" s="827"/>
      <c r="AP112" s="873" t="s">
        <v>456</v>
      </c>
      <c r="AQ112" s="874"/>
      <c r="AR112" s="874"/>
      <c r="AS112" s="874"/>
      <c r="AT112" s="875"/>
      <c r="AU112" s="985"/>
      <c r="AV112" s="986"/>
      <c r="AW112" s="986"/>
      <c r="AX112" s="986"/>
      <c r="AY112" s="986"/>
      <c r="AZ112" s="861" t="s">
        <v>466</v>
      </c>
      <c r="BA112" s="796"/>
      <c r="BB112" s="796"/>
      <c r="BC112" s="796"/>
      <c r="BD112" s="796"/>
      <c r="BE112" s="796"/>
      <c r="BF112" s="796"/>
      <c r="BG112" s="796"/>
      <c r="BH112" s="796"/>
      <c r="BI112" s="796"/>
      <c r="BJ112" s="796"/>
      <c r="BK112" s="796"/>
      <c r="BL112" s="796"/>
      <c r="BM112" s="796"/>
      <c r="BN112" s="796"/>
      <c r="BO112" s="796"/>
      <c r="BP112" s="797"/>
      <c r="BQ112" s="862">
        <v>10149740</v>
      </c>
      <c r="BR112" s="863"/>
      <c r="BS112" s="863"/>
      <c r="BT112" s="863"/>
      <c r="BU112" s="863"/>
      <c r="BV112" s="863">
        <v>9530643</v>
      </c>
      <c r="BW112" s="863"/>
      <c r="BX112" s="863"/>
      <c r="BY112" s="863"/>
      <c r="BZ112" s="863"/>
      <c r="CA112" s="863">
        <v>9586654</v>
      </c>
      <c r="CB112" s="863"/>
      <c r="CC112" s="863"/>
      <c r="CD112" s="863"/>
      <c r="CE112" s="863"/>
      <c r="CF112" s="924">
        <v>49.9</v>
      </c>
      <c r="CG112" s="925"/>
      <c r="CH112" s="925"/>
      <c r="CI112" s="925"/>
      <c r="CJ112" s="925"/>
      <c r="CK112" s="980"/>
      <c r="CL112" s="867"/>
      <c r="CM112" s="870" t="s">
        <v>467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468</v>
      </c>
      <c r="DH112" s="863"/>
      <c r="DI112" s="863"/>
      <c r="DJ112" s="863"/>
      <c r="DK112" s="863"/>
      <c r="DL112" s="863" t="s">
        <v>388</v>
      </c>
      <c r="DM112" s="863"/>
      <c r="DN112" s="863"/>
      <c r="DO112" s="863"/>
      <c r="DP112" s="863"/>
      <c r="DQ112" s="863" t="s">
        <v>461</v>
      </c>
      <c r="DR112" s="863"/>
      <c r="DS112" s="863"/>
      <c r="DT112" s="863"/>
      <c r="DU112" s="863"/>
      <c r="DV112" s="840" t="s">
        <v>462</v>
      </c>
      <c r="DW112" s="840"/>
      <c r="DX112" s="840"/>
      <c r="DY112" s="840"/>
      <c r="DZ112" s="841"/>
    </row>
    <row r="113" spans="1:130" s="248" customFormat="1" ht="26.25" customHeight="1" x14ac:dyDescent="0.15">
      <c r="A113" s="967"/>
      <c r="B113" s="968"/>
      <c r="C113" s="796" t="s">
        <v>469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981471</v>
      </c>
      <c r="AB113" s="972"/>
      <c r="AC113" s="972"/>
      <c r="AD113" s="972"/>
      <c r="AE113" s="973"/>
      <c r="AF113" s="974">
        <v>1076026</v>
      </c>
      <c r="AG113" s="972"/>
      <c r="AH113" s="972"/>
      <c r="AI113" s="972"/>
      <c r="AJ113" s="973"/>
      <c r="AK113" s="974">
        <v>1073939</v>
      </c>
      <c r="AL113" s="972"/>
      <c r="AM113" s="972"/>
      <c r="AN113" s="972"/>
      <c r="AO113" s="973"/>
      <c r="AP113" s="975">
        <v>5.6</v>
      </c>
      <c r="AQ113" s="976"/>
      <c r="AR113" s="976"/>
      <c r="AS113" s="976"/>
      <c r="AT113" s="977"/>
      <c r="AU113" s="985"/>
      <c r="AV113" s="986"/>
      <c r="AW113" s="986"/>
      <c r="AX113" s="986"/>
      <c r="AY113" s="986"/>
      <c r="AZ113" s="861" t="s">
        <v>470</v>
      </c>
      <c r="BA113" s="796"/>
      <c r="BB113" s="796"/>
      <c r="BC113" s="796"/>
      <c r="BD113" s="796"/>
      <c r="BE113" s="796"/>
      <c r="BF113" s="796"/>
      <c r="BG113" s="796"/>
      <c r="BH113" s="796"/>
      <c r="BI113" s="796"/>
      <c r="BJ113" s="796"/>
      <c r="BK113" s="796"/>
      <c r="BL113" s="796"/>
      <c r="BM113" s="796"/>
      <c r="BN113" s="796"/>
      <c r="BO113" s="796"/>
      <c r="BP113" s="797"/>
      <c r="BQ113" s="862" t="s">
        <v>390</v>
      </c>
      <c r="BR113" s="863"/>
      <c r="BS113" s="863"/>
      <c r="BT113" s="863"/>
      <c r="BU113" s="863"/>
      <c r="BV113" s="863" t="s">
        <v>461</v>
      </c>
      <c r="BW113" s="863"/>
      <c r="BX113" s="863"/>
      <c r="BY113" s="863"/>
      <c r="BZ113" s="863"/>
      <c r="CA113" s="863" t="s">
        <v>471</v>
      </c>
      <c r="CB113" s="863"/>
      <c r="CC113" s="863"/>
      <c r="CD113" s="863"/>
      <c r="CE113" s="863"/>
      <c r="CF113" s="924" t="s">
        <v>458</v>
      </c>
      <c r="CG113" s="925"/>
      <c r="CH113" s="925"/>
      <c r="CI113" s="925"/>
      <c r="CJ113" s="925"/>
      <c r="CK113" s="980"/>
      <c r="CL113" s="867"/>
      <c r="CM113" s="870" t="s">
        <v>472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455</v>
      </c>
      <c r="DH113" s="826"/>
      <c r="DI113" s="826"/>
      <c r="DJ113" s="826"/>
      <c r="DK113" s="827"/>
      <c r="DL113" s="828" t="s">
        <v>473</v>
      </c>
      <c r="DM113" s="826"/>
      <c r="DN113" s="826"/>
      <c r="DO113" s="826"/>
      <c r="DP113" s="827"/>
      <c r="DQ113" s="828" t="s">
        <v>474</v>
      </c>
      <c r="DR113" s="826"/>
      <c r="DS113" s="826"/>
      <c r="DT113" s="826"/>
      <c r="DU113" s="827"/>
      <c r="DV113" s="873" t="s">
        <v>461</v>
      </c>
      <c r="DW113" s="874"/>
      <c r="DX113" s="874"/>
      <c r="DY113" s="874"/>
      <c r="DZ113" s="875"/>
    </row>
    <row r="114" spans="1:130" s="248" customFormat="1" ht="26.25" customHeight="1" x14ac:dyDescent="0.15">
      <c r="A114" s="967"/>
      <c r="B114" s="968"/>
      <c r="C114" s="796" t="s">
        <v>475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390</v>
      </c>
      <c r="AB114" s="826"/>
      <c r="AC114" s="826"/>
      <c r="AD114" s="826"/>
      <c r="AE114" s="827"/>
      <c r="AF114" s="828" t="s">
        <v>471</v>
      </c>
      <c r="AG114" s="826"/>
      <c r="AH114" s="826"/>
      <c r="AI114" s="826"/>
      <c r="AJ114" s="827"/>
      <c r="AK114" s="828" t="s">
        <v>388</v>
      </c>
      <c r="AL114" s="826"/>
      <c r="AM114" s="826"/>
      <c r="AN114" s="826"/>
      <c r="AO114" s="827"/>
      <c r="AP114" s="873" t="s">
        <v>390</v>
      </c>
      <c r="AQ114" s="874"/>
      <c r="AR114" s="874"/>
      <c r="AS114" s="874"/>
      <c r="AT114" s="875"/>
      <c r="AU114" s="985"/>
      <c r="AV114" s="986"/>
      <c r="AW114" s="986"/>
      <c r="AX114" s="986"/>
      <c r="AY114" s="986"/>
      <c r="AZ114" s="861" t="s">
        <v>476</v>
      </c>
      <c r="BA114" s="796"/>
      <c r="BB114" s="796"/>
      <c r="BC114" s="796"/>
      <c r="BD114" s="796"/>
      <c r="BE114" s="796"/>
      <c r="BF114" s="796"/>
      <c r="BG114" s="796"/>
      <c r="BH114" s="796"/>
      <c r="BI114" s="796"/>
      <c r="BJ114" s="796"/>
      <c r="BK114" s="796"/>
      <c r="BL114" s="796"/>
      <c r="BM114" s="796"/>
      <c r="BN114" s="796"/>
      <c r="BO114" s="796"/>
      <c r="BP114" s="797"/>
      <c r="BQ114" s="862">
        <v>7743397</v>
      </c>
      <c r="BR114" s="863"/>
      <c r="BS114" s="863"/>
      <c r="BT114" s="863"/>
      <c r="BU114" s="863"/>
      <c r="BV114" s="863">
        <v>7573580</v>
      </c>
      <c r="BW114" s="863"/>
      <c r="BX114" s="863"/>
      <c r="BY114" s="863"/>
      <c r="BZ114" s="863"/>
      <c r="CA114" s="863">
        <v>7402416</v>
      </c>
      <c r="CB114" s="863"/>
      <c r="CC114" s="863"/>
      <c r="CD114" s="863"/>
      <c r="CE114" s="863"/>
      <c r="CF114" s="924">
        <v>38.6</v>
      </c>
      <c r="CG114" s="925"/>
      <c r="CH114" s="925"/>
      <c r="CI114" s="925"/>
      <c r="CJ114" s="925"/>
      <c r="CK114" s="980"/>
      <c r="CL114" s="867"/>
      <c r="CM114" s="870" t="s">
        <v>477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461</v>
      </c>
      <c r="DH114" s="826"/>
      <c r="DI114" s="826"/>
      <c r="DJ114" s="826"/>
      <c r="DK114" s="827"/>
      <c r="DL114" s="828" t="s">
        <v>461</v>
      </c>
      <c r="DM114" s="826"/>
      <c r="DN114" s="826"/>
      <c r="DO114" s="826"/>
      <c r="DP114" s="827"/>
      <c r="DQ114" s="828" t="s">
        <v>474</v>
      </c>
      <c r="DR114" s="826"/>
      <c r="DS114" s="826"/>
      <c r="DT114" s="826"/>
      <c r="DU114" s="827"/>
      <c r="DV114" s="873" t="s">
        <v>390</v>
      </c>
      <c r="DW114" s="874"/>
      <c r="DX114" s="874"/>
      <c r="DY114" s="874"/>
      <c r="DZ114" s="875"/>
    </row>
    <row r="115" spans="1:130" s="248" customFormat="1" ht="26.25" customHeight="1" x14ac:dyDescent="0.15">
      <c r="A115" s="967"/>
      <c r="B115" s="968"/>
      <c r="C115" s="796" t="s">
        <v>478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16818</v>
      </c>
      <c r="AB115" s="972"/>
      <c r="AC115" s="972"/>
      <c r="AD115" s="972"/>
      <c r="AE115" s="973"/>
      <c r="AF115" s="974">
        <v>373</v>
      </c>
      <c r="AG115" s="972"/>
      <c r="AH115" s="972"/>
      <c r="AI115" s="972"/>
      <c r="AJ115" s="973"/>
      <c r="AK115" s="974">
        <v>274</v>
      </c>
      <c r="AL115" s="972"/>
      <c r="AM115" s="972"/>
      <c r="AN115" s="972"/>
      <c r="AO115" s="973"/>
      <c r="AP115" s="975">
        <v>0</v>
      </c>
      <c r="AQ115" s="976"/>
      <c r="AR115" s="976"/>
      <c r="AS115" s="976"/>
      <c r="AT115" s="977"/>
      <c r="AU115" s="985"/>
      <c r="AV115" s="986"/>
      <c r="AW115" s="986"/>
      <c r="AX115" s="986"/>
      <c r="AY115" s="986"/>
      <c r="AZ115" s="861" t="s">
        <v>479</v>
      </c>
      <c r="BA115" s="796"/>
      <c r="BB115" s="796"/>
      <c r="BC115" s="796"/>
      <c r="BD115" s="796"/>
      <c r="BE115" s="796"/>
      <c r="BF115" s="796"/>
      <c r="BG115" s="796"/>
      <c r="BH115" s="796"/>
      <c r="BI115" s="796"/>
      <c r="BJ115" s="796"/>
      <c r="BK115" s="796"/>
      <c r="BL115" s="796"/>
      <c r="BM115" s="796"/>
      <c r="BN115" s="796"/>
      <c r="BO115" s="796"/>
      <c r="BP115" s="797"/>
      <c r="BQ115" s="862">
        <v>17662</v>
      </c>
      <c r="BR115" s="863"/>
      <c r="BS115" s="863"/>
      <c r="BT115" s="863"/>
      <c r="BU115" s="863"/>
      <c r="BV115" s="863">
        <v>20553</v>
      </c>
      <c r="BW115" s="863"/>
      <c r="BX115" s="863"/>
      <c r="BY115" s="863"/>
      <c r="BZ115" s="863"/>
      <c r="CA115" s="863">
        <v>17232</v>
      </c>
      <c r="CB115" s="863"/>
      <c r="CC115" s="863"/>
      <c r="CD115" s="863"/>
      <c r="CE115" s="863"/>
      <c r="CF115" s="924">
        <v>0.1</v>
      </c>
      <c r="CG115" s="925"/>
      <c r="CH115" s="925"/>
      <c r="CI115" s="925"/>
      <c r="CJ115" s="925"/>
      <c r="CK115" s="980"/>
      <c r="CL115" s="867"/>
      <c r="CM115" s="861" t="s">
        <v>480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459</v>
      </c>
      <c r="DH115" s="826"/>
      <c r="DI115" s="826"/>
      <c r="DJ115" s="826"/>
      <c r="DK115" s="827"/>
      <c r="DL115" s="828" t="s">
        <v>462</v>
      </c>
      <c r="DM115" s="826"/>
      <c r="DN115" s="826"/>
      <c r="DO115" s="826"/>
      <c r="DP115" s="827"/>
      <c r="DQ115" s="828" t="s">
        <v>456</v>
      </c>
      <c r="DR115" s="826"/>
      <c r="DS115" s="826"/>
      <c r="DT115" s="826"/>
      <c r="DU115" s="827"/>
      <c r="DV115" s="873" t="s">
        <v>390</v>
      </c>
      <c r="DW115" s="874"/>
      <c r="DX115" s="874"/>
      <c r="DY115" s="874"/>
      <c r="DZ115" s="875"/>
    </row>
    <row r="116" spans="1:130" s="248" customFormat="1" ht="26.25" customHeight="1" x14ac:dyDescent="0.15">
      <c r="A116" s="969"/>
      <c r="B116" s="970"/>
      <c r="C116" s="929" t="s">
        <v>481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252</v>
      </c>
      <c r="AB116" s="826"/>
      <c r="AC116" s="826"/>
      <c r="AD116" s="826"/>
      <c r="AE116" s="827"/>
      <c r="AF116" s="828">
        <v>115</v>
      </c>
      <c r="AG116" s="826"/>
      <c r="AH116" s="826"/>
      <c r="AI116" s="826"/>
      <c r="AJ116" s="827"/>
      <c r="AK116" s="828">
        <v>247</v>
      </c>
      <c r="AL116" s="826"/>
      <c r="AM116" s="826"/>
      <c r="AN116" s="826"/>
      <c r="AO116" s="827"/>
      <c r="AP116" s="873">
        <v>0</v>
      </c>
      <c r="AQ116" s="874"/>
      <c r="AR116" s="874"/>
      <c r="AS116" s="874"/>
      <c r="AT116" s="875"/>
      <c r="AU116" s="985"/>
      <c r="AV116" s="986"/>
      <c r="AW116" s="986"/>
      <c r="AX116" s="986"/>
      <c r="AY116" s="986"/>
      <c r="AZ116" s="912" t="s">
        <v>482</v>
      </c>
      <c r="BA116" s="913"/>
      <c r="BB116" s="913"/>
      <c r="BC116" s="913"/>
      <c r="BD116" s="913"/>
      <c r="BE116" s="913"/>
      <c r="BF116" s="913"/>
      <c r="BG116" s="913"/>
      <c r="BH116" s="913"/>
      <c r="BI116" s="913"/>
      <c r="BJ116" s="913"/>
      <c r="BK116" s="913"/>
      <c r="BL116" s="913"/>
      <c r="BM116" s="913"/>
      <c r="BN116" s="913"/>
      <c r="BO116" s="913"/>
      <c r="BP116" s="914"/>
      <c r="BQ116" s="862" t="s">
        <v>455</v>
      </c>
      <c r="BR116" s="863"/>
      <c r="BS116" s="863"/>
      <c r="BT116" s="863"/>
      <c r="BU116" s="863"/>
      <c r="BV116" s="863" t="s">
        <v>458</v>
      </c>
      <c r="BW116" s="863"/>
      <c r="BX116" s="863"/>
      <c r="BY116" s="863"/>
      <c r="BZ116" s="863"/>
      <c r="CA116" s="863" t="s">
        <v>459</v>
      </c>
      <c r="CB116" s="863"/>
      <c r="CC116" s="863"/>
      <c r="CD116" s="863"/>
      <c r="CE116" s="863"/>
      <c r="CF116" s="924" t="s">
        <v>461</v>
      </c>
      <c r="CG116" s="925"/>
      <c r="CH116" s="925"/>
      <c r="CI116" s="925"/>
      <c r="CJ116" s="925"/>
      <c r="CK116" s="980"/>
      <c r="CL116" s="867"/>
      <c r="CM116" s="870" t="s">
        <v>483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471</v>
      </c>
      <c r="DH116" s="826"/>
      <c r="DI116" s="826"/>
      <c r="DJ116" s="826"/>
      <c r="DK116" s="827"/>
      <c r="DL116" s="828" t="s">
        <v>390</v>
      </c>
      <c r="DM116" s="826"/>
      <c r="DN116" s="826"/>
      <c r="DO116" s="826"/>
      <c r="DP116" s="827"/>
      <c r="DQ116" s="828" t="s">
        <v>458</v>
      </c>
      <c r="DR116" s="826"/>
      <c r="DS116" s="826"/>
      <c r="DT116" s="826"/>
      <c r="DU116" s="827"/>
      <c r="DV116" s="873" t="s">
        <v>474</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484</v>
      </c>
      <c r="Z117" s="952"/>
      <c r="AA117" s="957">
        <v>8091829</v>
      </c>
      <c r="AB117" s="958"/>
      <c r="AC117" s="958"/>
      <c r="AD117" s="958"/>
      <c r="AE117" s="959"/>
      <c r="AF117" s="960">
        <v>7898232</v>
      </c>
      <c r="AG117" s="958"/>
      <c r="AH117" s="958"/>
      <c r="AI117" s="958"/>
      <c r="AJ117" s="959"/>
      <c r="AK117" s="960">
        <v>7971808</v>
      </c>
      <c r="AL117" s="958"/>
      <c r="AM117" s="958"/>
      <c r="AN117" s="958"/>
      <c r="AO117" s="959"/>
      <c r="AP117" s="961"/>
      <c r="AQ117" s="962"/>
      <c r="AR117" s="962"/>
      <c r="AS117" s="962"/>
      <c r="AT117" s="963"/>
      <c r="AU117" s="985"/>
      <c r="AV117" s="986"/>
      <c r="AW117" s="986"/>
      <c r="AX117" s="986"/>
      <c r="AY117" s="986"/>
      <c r="AZ117" s="912" t="s">
        <v>485</v>
      </c>
      <c r="BA117" s="913"/>
      <c r="BB117" s="913"/>
      <c r="BC117" s="913"/>
      <c r="BD117" s="913"/>
      <c r="BE117" s="913"/>
      <c r="BF117" s="913"/>
      <c r="BG117" s="913"/>
      <c r="BH117" s="913"/>
      <c r="BI117" s="913"/>
      <c r="BJ117" s="913"/>
      <c r="BK117" s="913"/>
      <c r="BL117" s="913"/>
      <c r="BM117" s="913"/>
      <c r="BN117" s="913"/>
      <c r="BO117" s="913"/>
      <c r="BP117" s="914"/>
      <c r="BQ117" s="862" t="s">
        <v>455</v>
      </c>
      <c r="BR117" s="863"/>
      <c r="BS117" s="863"/>
      <c r="BT117" s="863"/>
      <c r="BU117" s="863"/>
      <c r="BV117" s="863" t="s">
        <v>462</v>
      </c>
      <c r="BW117" s="863"/>
      <c r="BX117" s="863"/>
      <c r="BY117" s="863"/>
      <c r="BZ117" s="863"/>
      <c r="CA117" s="863" t="s">
        <v>459</v>
      </c>
      <c r="CB117" s="863"/>
      <c r="CC117" s="863"/>
      <c r="CD117" s="863"/>
      <c r="CE117" s="863"/>
      <c r="CF117" s="924" t="s">
        <v>455</v>
      </c>
      <c r="CG117" s="925"/>
      <c r="CH117" s="925"/>
      <c r="CI117" s="925"/>
      <c r="CJ117" s="925"/>
      <c r="CK117" s="980"/>
      <c r="CL117" s="867"/>
      <c r="CM117" s="870" t="s">
        <v>486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462</v>
      </c>
      <c r="DH117" s="826"/>
      <c r="DI117" s="826"/>
      <c r="DJ117" s="826"/>
      <c r="DK117" s="827"/>
      <c r="DL117" s="828" t="s">
        <v>462</v>
      </c>
      <c r="DM117" s="826"/>
      <c r="DN117" s="826"/>
      <c r="DO117" s="826"/>
      <c r="DP117" s="827"/>
      <c r="DQ117" s="828" t="s">
        <v>474</v>
      </c>
      <c r="DR117" s="826"/>
      <c r="DS117" s="826"/>
      <c r="DT117" s="826"/>
      <c r="DU117" s="827"/>
      <c r="DV117" s="873" t="s">
        <v>390</v>
      </c>
      <c r="DW117" s="874"/>
      <c r="DX117" s="874"/>
      <c r="DY117" s="874"/>
      <c r="DZ117" s="875"/>
    </row>
    <row r="118" spans="1:130" s="248" customFormat="1" ht="26.25" customHeight="1" x14ac:dyDescent="0.15">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304</v>
      </c>
      <c r="AL118" s="951"/>
      <c r="AM118" s="951"/>
      <c r="AN118" s="951"/>
      <c r="AO118" s="952"/>
      <c r="AP118" s="954" t="s">
        <v>448</v>
      </c>
      <c r="AQ118" s="955"/>
      <c r="AR118" s="955"/>
      <c r="AS118" s="955"/>
      <c r="AT118" s="956"/>
      <c r="AU118" s="985"/>
      <c r="AV118" s="986"/>
      <c r="AW118" s="986"/>
      <c r="AX118" s="986"/>
      <c r="AY118" s="986"/>
      <c r="AZ118" s="928" t="s">
        <v>487</v>
      </c>
      <c r="BA118" s="929"/>
      <c r="BB118" s="929"/>
      <c r="BC118" s="929"/>
      <c r="BD118" s="929"/>
      <c r="BE118" s="929"/>
      <c r="BF118" s="929"/>
      <c r="BG118" s="929"/>
      <c r="BH118" s="929"/>
      <c r="BI118" s="929"/>
      <c r="BJ118" s="929"/>
      <c r="BK118" s="929"/>
      <c r="BL118" s="929"/>
      <c r="BM118" s="929"/>
      <c r="BN118" s="929"/>
      <c r="BO118" s="929"/>
      <c r="BP118" s="930"/>
      <c r="BQ118" s="931" t="s">
        <v>462</v>
      </c>
      <c r="BR118" s="894"/>
      <c r="BS118" s="894"/>
      <c r="BT118" s="894"/>
      <c r="BU118" s="894"/>
      <c r="BV118" s="894" t="s">
        <v>462</v>
      </c>
      <c r="BW118" s="894"/>
      <c r="BX118" s="894"/>
      <c r="BY118" s="894"/>
      <c r="BZ118" s="894"/>
      <c r="CA118" s="894" t="s">
        <v>390</v>
      </c>
      <c r="CB118" s="894"/>
      <c r="CC118" s="894"/>
      <c r="CD118" s="894"/>
      <c r="CE118" s="894"/>
      <c r="CF118" s="924" t="s">
        <v>473</v>
      </c>
      <c r="CG118" s="925"/>
      <c r="CH118" s="925"/>
      <c r="CI118" s="925"/>
      <c r="CJ118" s="925"/>
      <c r="CK118" s="980"/>
      <c r="CL118" s="867"/>
      <c r="CM118" s="870" t="s">
        <v>488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462</v>
      </c>
      <c r="DH118" s="826"/>
      <c r="DI118" s="826"/>
      <c r="DJ118" s="826"/>
      <c r="DK118" s="827"/>
      <c r="DL118" s="828" t="s">
        <v>390</v>
      </c>
      <c r="DM118" s="826"/>
      <c r="DN118" s="826"/>
      <c r="DO118" s="826"/>
      <c r="DP118" s="827"/>
      <c r="DQ118" s="828" t="s">
        <v>461</v>
      </c>
      <c r="DR118" s="826"/>
      <c r="DS118" s="826"/>
      <c r="DT118" s="826"/>
      <c r="DU118" s="827"/>
      <c r="DV118" s="873" t="s">
        <v>461</v>
      </c>
      <c r="DW118" s="874"/>
      <c r="DX118" s="874"/>
      <c r="DY118" s="874"/>
      <c r="DZ118" s="875"/>
    </row>
    <row r="119" spans="1:130" s="248" customFormat="1" ht="26.25" customHeight="1" x14ac:dyDescent="0.15">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390</v>
      </c>
      <c r="AB119" s="944"/>
      <c r="AC119" s="944"/>
      <c r="AD119" s="944"/>
      <c r="AE119" s="945"/>
      <c r="AF119" s="946" t="s">
        <v>461</v>
      </c>
      <c r="AG119" s="944"/>
      <c r="AH119" s="944"/>
      <c r="AI119" s="944"/>
      <c r="AJ119" s="945"/>
      <c r="AK119" s="946" t="s">
        <v>458</v>
      </c>
      <c r="AL119" s="944"/>
      <c r="AM119" s="944"/>
      <c r="AN119" s="944"/>
      <c r="AO119" s="945"/>
      <c r="AP119" s="947" t="s">
        <v>390</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489</v>
      </c>
      <c r="BP119" s="927"/>
      <c r="BQ119" s="931">
        <v>67187437</v>
      </c>
      <c r="BR119" s="894"/>
      <c r="BS119" s="894"/>
      <c r="BT119" s="894"/>
      <c r="BU119" s="894"/>
      <c r="BV119" s="894">
        <v>66557298</v>
      </c>
      <c r="BW119" s="894"/>
      <c r="BX119" s="894"/>
      <c r="BY119" s="894"/>
      <c r="BZ119" s="894"/>
      <c r="CA119" s="894">
        <v>67671244</v>
      </c>
      <c r="CB119" s="894"/>
      <c r="CC119" s="894"/>
      <c r="CD119" s="894"/>
      <c r="CE119" s="894"/>
      <c r="CF119" s="792"/>
      <c r="CG119" s="793"/>
      <c r="CH119" s="793"/>
      <c r="CI119" s="793"/>
      <c r="CJ119" s="883"/>
      <c r="CK119" s="981"/>
      <c r="CL119" s="869"/>
      <c r="CM119" s="887" t="s">
        <v>490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459</v>
      </c>
      <c r="DH119" s="809"/>
      <c r="DI119" s="809"/>
      <c r="DJ119" s="809"/>
      <c r="DK119" s="810"/>
      <c r="DL119" s="811" t="s">
        <v>474</v>
      </c>
      <c r="DM119" s="809"/>
      <c r="DN119" s="809"/>
      <c r="DO119" s="809"/>
      <c r="DP119" s="810"/>
      <c r="DQ119" s="811" t="s">
        <v>461</v>
      </c>
      <c r="DR119" s="809"/>
      <c r="DS119" s="809"/>
      <c r="DT119" s="809"/>
      <c r="DU119" s="810"/>
      <c r="DV119" s="897" t="s">
        <v>459</v>
      </c>
      <c r="DW119" s="898"/>
      <c r="DX119" s="898"/>
      <c r="DY119" s="898"/>
      <c r="DZ119" s="899"/>
    </row>
    <row r="120" spans="1:130" s="248" customFormat="1" ht="26.25" customHeight="1" x14ac:dyDescent="0.15">
      <c r="A120" s="866"/>
      <c r="B120" s="867"/>
      <c r="C120" s="870" t="s">
        <v>460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458</v>
      </c>
      <c r="AB120" s="826"/>
      <c r="AC120" s="826"/>
      <c r="AD120" s="826"/>
      <c r="AE120" s="827"/>
      <c r="AF120" s="828" t="s">
        <v>459</v>
      </c>
      <c r="AG120" s="826"/>
      <c r="AH120" s="826"/>
      <c r="AI120" s="826"/>
      <c r="AJ120" s="827"/>
      <c r="AK120" s="828" t="s">
        <v>390</v>
      </c>
      <c r="AL120" s="826"/>
      <c r="AM120" s="826"/>
      <c r="AN120" s="826"/>
      <c r="AO120" s="827"/>
      <c r="AP120" s="873" t="s">
        <v>462</v>
      </c>
      <c r="AQ120" s="874"/>
      <c r="AR120" s="874"/>
      <c r="AS120" s="874"/>
      <c r="AT120" s="875"/>
      <c r="AU120" s="932" t="s">
        <v>491</v>
      </c>
      <c r="AV120" s="933"/>
      <c r="AW120" s="933"/>
      <c r="AX120" s="933"/>
      <c r="AY120" s="934"/>
      <c r="AZ120" s="909" t="s">
        <v>492</v>
      </c>
      <c r="BA120" s="854"/>
      <c r="BB120" s="854"/>
      <c r="BC120" s="854"/>
      <c r="BD120" s="854"/>
      <c r="BE120" s="854"/>
      <c r="BF120" s="854"/>
      <c r="BG120" s="854"/>
      <c r="BH120" s="854"/>
      <c r="BI120" s="854"/>
      <c r="BJ120" s="854"/>
      <c r="BK120" s="854"/>
      <c r="BL120" s="854"/>
      <c r="BM120" s="854"/>
      <c r="BN120" s="854"/>
      <c r="BO120" s="854"/>
      <c r="BP120" s="855"/>
      <c r="BQ120" s="910">
        <v>21806525</v>
      </c>
      <c r="BR120" s="891"/>
      <c r="BS120" s="891"/>
      <c r="BT120" s="891"/>
      <c r="BU120" s="891"/>
      <c r="BV120" s="891">
        <v>19922201</v>
      </c>
      <c r="BW120" s="891"/>
      <c r="BX120" s="891"/>
      <c r="BY120" s="891"/>
      <c r="BZ120" s="891"/>
      <c r="CA120" s="891">
        <v>19049357</v>
      </c>
      <c r="CB120" s="891"/>
      <c r="CC120" s="891"/>
      <c r="CD120" s="891"/>
      <c r="CE120" s="891"/>
      <c r="CF120" s="915">
        <v>99.2</v>
      </c>
      <c r="CG120" s="916"/>
      <c r="CH120" s="916"/>
      <c r="CI120" s="916"/>
      <c r="CJ120" s="916"/>
      <c r="CK120" s="917" t="s">
        <v>493</v>
      </c>
      <c r="CL120" s="901"/>
      <c r="CM120" s="901"/>
      <c r="CN120" s="901"/>
      <c r="CO120" s="902"/>
      <c r="CP120" s="921" t="s">
        <v>494</v>
      </c>
      <c r="CQ120" s="922"/>
      <c r="CR120" s="922"/>
      <c r="CS120" s="922"/>
      <c r="CT120" s="922"/>
      <c r="CU120" s="922"/>
      <c r="CV120" s="922"/>
      <c r="CW120" s="922"/>
      <c r="CX120" s="922"/>
      <c r="CY120" s="922"/>
      <c r="CZ120" s="922"/>
      <c r="DA120" s="922"/>
      <c r="DB120" s="922"/>
      <c r="DC120" s="922"/>
      <c r="DD120" s="922"/>
      <c r="DE120" s="922"/>
      <c r="DF120" s="923"/>
      <c r="DG120" s="910" t="s">
        <v>462</v>
      </c>
      <c r="DH120" s="891"/>
      <c r="DI120" s="891"/>
      <c r="DJ120" s="891"/>
      <c r="DK120" s="891"/>
      <c r="DL120" s="891" t="s">
        <v>459</v>
      </c>
      <c r="DM120" s="891"/>
      <c r="DN120" s="891"/>
      <c r="DO120" s="891"/>
      <c r="DP120" s="891"/>
      <c r="DQ120" s="891">
        <v>5633196</v>
      </c>
      <c r="DR120" s="891"/>
      <c r="DS120" s="891"/>
      <c r="DT120" s="891"/>
      <c r="DU120" s="891"/>
      <c r="DV120" s="892">
        <v>29.3</v>
      </c>
      <c r="DW120" s="892"/>
      <c r="DX120" s="892"/>
      <c r="DY120" s="892"/>
      <c r="DZ120" s="893"/>
    </row>
    <row r="121" spans="1:130" s="248" customFormat="1" ht="26.25" customHeight="1" x14ac:dyDescent="0.15">
      <c r="A121" s="866"/>
      <c r="B121" s="867"/>
      <c r="C121" s="912" t="s">
        <v>495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459</v>
      </c>
      <c r="AB121" s="826"/>
      <c r="AC121" s="826"/>
      <c r="AD121" s="826"/>
      <c r="AE121" s="827"/>
      <c r="AF121" s="828" t="s">
        <v>390</v>
      </c>
      <c r="AG121" s="826"/>
      <c r="AH121" s="826"/>
      <c r="AI121" s="826"/>
      <c r="AJ121" s="827"/>
      <c r="AK121" s="828" t="s">
        <v>459</v>
      </c>
      <c r="AL121" s="826"/>
      <c r="AM121" s="826"/>
      <c r="AN121" s="826"/>
      <c r="AO121" s="827"/>
      <c r="AP121" s="873" t="s">
        <v>390</v>
      </c>
      <c r="AQ121" s="874"/>
      <c r="AR121" s="874"/>
      <c r="AS121" s="874"/>
      <c r="AT121" s="875"/>
      <c r="AU121" s="935"/>
      <c r="AV121" s="936"/>
      <c r="AW121" s="936"/>
      <c r="AX121" s="936"/>
      <c r="AY121" s="937"/>
      <c r="AZ121" s="861" t="s">
        <v>496</v>
      </c>
      <c r="BA121" s="796"/>
      <c r="BB121" s="796"/>
      <c r="BC121" s="796"/>
      <c r="BD121" s="796"/>
      <c r="BE121" s="796"/>
      <c r="BF121" s="796"/>
      <c r="BG121" s="796"/>
      <c r="BH121" s="796"/>
      <c r="BI121" s="796"/>
      <c r="BJ121" s="796"/>
      <c r="BK121" s="796"/>
      <c r="BL121" s="796"/>
      <c r="BM121" s="796"/>
      <c r="BN121" s="796"/>
      <c r="BO121" s="796"/>
      <c r="BP121" s="797"/>
      <c r="BQ121" s="862">
        <v>2583371</v>
      </c>
      <c r="BR121" s="863"/>
      <c r="BS121" s="863"/>
      <c r="BT121" s="863"/>
      <c r="BU121" s="863"/>
      <c r="BV121" s="863">
        <v>2457224</v>
      </c>
      <c r="BW121" s="863"/>
      <c r="BX121" s="863"/>
      <c r="BY121" s="863"/>
      <c r="BZ121" s="863"/>
      <c r="CA121" s="863">
        <v>2518727</v>
      </c>
      <c r="CB121" s="863"/>
      <c r="CC121" s="863"/>
      <c r="CD121" s="863"/>
      <c r="CE121" s="863"/>
      <c r="CF121" s="924">
        <v>13.1</v>
      </c>
      <c r="CG121" s="925"/>
      <c r="CH121" s="925"/>
      <c r="CI121" s="925"/>
      <c r="CJ121" s="925"/>
      <c r="CK121" s="918"/>
      <c r="CL121" s="904"/>
      <c r="CM121" s="904"/>
      <c r="CN121" s="904"/>
      <c r="CO121" s="905"/>
      <c r="CP121" s="884" t="s">
        <v>497</v>
      </c>
      <c r="CQ121" s="885"/>
      <c r="CR121" s="885"/>
      <c r="CS121" s="885"/>
      <c r="CT121" s="885"/>
      <c r="CU121" s="885"/>
      <c r="CV121" s="885"/>
      <c r="CW121" s="885"/>
      <c r="CX121" s="885"/>
      <c r="CY121" s="885"/>
      <c r="CZ121" s="885"/>
      <c r="DA121" s="885"/>
      <c r="DB121" s="885"/>
      <c r="DC121" s="885"/>
      <c r="DD121" s="885"/>
      <c r="DE121" s="885"/>
      <c r="DF121" s="886"/>
      <c r="DG121" s="862">
        <v>1970762</v>
      </c>
      <c r="DH121" s="863"/>
      <c r="DI121" s="863"/>
      <c r="DJ121" s="863"/>
      <c r="DK121" s="863"/>
      <c r="DL121" s="863">
        <v>1817906</v>
      </c>
      <c r="DM121" s="863"/>
      <c r="DN121" s="863"/>
      <c r="DO121" s="863"/>
      <c r="DP121" s="863"/>
      <c r="DQ121" s="863">
        <v>1756392</v>
      </c>
      <c r="DR121" s="863"/>
      <c r="DS121" s="863"/>
      <c r="DT121" s="863"/>
      <c r="DU121" s="863"/>
      <c r="DV121" s="840">
        <v>9.1</v>
      </c>
      <c r="DW121" s="840"/>
      <c r="DX121" s="840"/>
      <c r="DY121" s="840"/>
      <c r="DZ121" s="841"/>
    </row>
    <row r="122" spans="1:130" s="248" customFormat="1" ht="26.25" customHeight="1" x14ac:dyDescent="0.15">
      <c r="A122" s="866"/>
      <c r="B122" s="867"/>
      <c r="C122" s="870" t="s">
        <v>477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459</v>
      </c>
      <c r="AB122" s="826"/>
      <c r="AC122" s="826"/>
      <c r="AD122" s="826"/>
      <c r="AE122" s="827"/>
      <c r="AF122" s="828" t="s">
        <v>459</v>
      </c>
      <c r="AG122" s="826"/>
      <c r="AH122" s="826"/>
      <c r="AI122" s="826"/>
      <c r="AJ122" s="827"/>
      <c r="AK122" s="828" t="s">
        <v>462</v>
      </c>
      <c r="AL122" s="826"/>
      <c r="AM122" s="826"/>
      <c r="AN122" s="826"/>
      <c r="AO122" s="827"/>
      <c r="AP122" s="873" t="s">
        <v>462</v>
      </c>
      <c r="AQ122" s="874"/>
      <c r="AR122" s="874"/>
      <c r="AS122" s="874"/>
      <c r="AT122" s="875"/>
      <c r="AU122" s="935"/>
      <c r="AV122" s="936"/>
      <c r="AW122" s="936"/>
      <c r="AX122" s="936"/>
      <c r="AY122" s="937"/>
      <c r="AZ122" s="928" t="s">
        <v>498</v>
      </c>
      <c r="BA122" s="929"/>
      <c r="BB122" s="929"/>
      <c r="BC122" s="929"/>
      <c r="BD122" s="929"/>
      <c r="BE122" s="929"/>
      <c r="BF122" s="929"/>
      <c r="BG122" s="929"/>
      <c r="BH122" s="929"/>
      <c r="BI122" s="929"/>
      <c r="BJ122" s="929"/>
      <c r="BK122" s="929"/>
      <c r="BL122" s="929"/>
      <c r="BM122" s="929"/>
      <c r="BN122" s="929"/>
      <c r="BO122" s="929"/>
      <c r="BP122" s="930"/>
      <c r="BQ122" s="931">
        <v>45251967</v>
      </c>
      <c r="BR122" s="894"/>
      <c r="BS122" s="894"/>
      <c r="BT122" s="894"/>
      <c r="BU122" s="894"/>
      <c r="BV122" s="894">
        <v>44894158</v>
      </c>
      <c r="BW122" s="894"/>
      <c r="BX122" s="894"/>
      <c r="BY122" s="894"/>
      <c r="BZ122" s="894"/>
      <c r="CA122" s="894">
        <v>45442133</v>
      </c>
      <c r="CB122" s="894"/>
      <c r="CC122" s="894"/>
      <c r="CD122" s="894"/>
      <c r="CE122" s="894"/>
      <c r="CF122" s="895">
        <v>236.7</v>
      </c>
      <c r="CG122" s="896"/>
      <c r="CH122" s="896"/>
      <c r="CI122" s="896"/>
      <c r="CJ122" s="896"/>
      <c r="CK122" s="918"/>
      <c r="CL122" s="904"/>
      <c r="CM122" s="904"/>
      <c r="CN122" s="904"/>
      <c r="CO122" s="905"/>
      <c r="CP122" s="884" t="s">
        <v>499</v>
      </c>
      <c r="CQ122" s="885"/>
      <c r="CR122" s="885"/>
      <c r="CS122" s="885"/>
      <c r="CT122" s="885"/>
      <c r="CU122" s="885"/>
      <c r="CV122" s="885"/>
      <c r="CW122" s="885"/>
      <c r="CX122" s="885"/>
      <c r="CY122" s="885"/>
      <c r="CZ122" s="885"/>
      <c r="DA122" s="885"/>
      <c r="DB122" s="885"/>
      <c r="DC122" s="885"/>
      <c r="DD122" s="885"/>
      <c r="DE122" s="885"/>
      <c r="DF122" s="886"/>
      <c r="DG122" s="862">
        <v>1343934</v>
      </c>
      <c r="DH122" s="863"/>
      <c r="DI122" s="863"/>
      <c r="DJ122" s="863"/>
      <c r="DK122" s="863"/>
      <c r="DL122" s="863">
        <v>1245948</v>
      </c>
      <c r="DM122" s="863"/>
      <c r="DN122" s="863"/>
      <c r="DO122" s="863"/>
      <c r="DP122" s="863"/>
      <c r="DQ122" s="863">
        <v>1180710</v>
      </c>
      <c r="DR122" s="863"/>
      <c r="DS122" s="863"/>
      <c r="DT122" s="863"/>
      <c r="DU122" s="863"/>
      <c r="DV122" s="840">
        <v>6.1</v>
      </c>
      <c r="DW122" s="840"/>
      <c r="DX122" s="840"/>
      <c r="DY122" s="840"/>
      <c r="DZ122" s="841"/>
    </row>
    <row r="123" spans="1:130" s="248" customFormat="1" ht="26.25" customHeight="1" x14ac:dyDescent="0.15">
      <c r="A123" s="866"/>
      <c r="B123" s="867"/>
      <c r="C123" s="870" t="s">
        <v>483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462</v>
      </c>
      <c r="AB123" s="826"/>
      <c r="AC123" s="826"/>
      <c r="AD123" s="826"/>
      <c r="AE123" s="827"/>
      <c r="AF123" s="828" t="s">
        <v>461</v>
      </c>
      <c r="AG123" s="826"/>
      <c r="AH123" s="826"/>
      <c r="AI123" s="826"/>
      <c r="AJ123" s="827"/>
      <c r="AK123" s="828" t="s">
        <v>459</v>
      </c>
      <c r="AL123" s="826"/>
      <c r="AM123" s="826"/>
      <c r="AN123" s="826"/>
      <c r="AO123" s="827"/>
      <c r="AP123" s="873" t="s">
        <v>462</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500</v>
      </c>
      <c r="BP123" s="927"/>
      <c r="BQ123" s="881">
        <v>69641863</v>
      </c>
      <c r="BR123" s="882"/>
      <c r="BS123" s="882"/>
      <c r="BT123" s="882"/>
      <c r="BU123" s="882"/>
      <c r="BV123" s="882">
        <v>67273583</v>
      </c>
      <c r="BW123" s="882"/>
      <c r="BX123" s="882"/>
      <c r="BY123" s="882"/>
      <c r="BZ123" s="882"/>
      <c r="CA123" s="882">
        <v>67010217</v>
      </c>
      <c r="CB123" s="882"/>
      <c r="CC123" s="882"/>
      <c r="CD123" s="882"/>
      <c r="CE123" s="882"/>
      <c r="CF123" s="792"/>
      <c r="CG123" s="793"/>
      <c r="CH123" s="793"/>
      <c r="CI123" s="793"/>
      <c r="CJ123" s="883"/>
      <c r="CK123" s="918"/>
      <c r="CL123" s="904"/>
      <c r="CM123" s="904"/>
      <c r="CN123" s="904"/>
      <c r="CO123" s="905"/>
      <c r="CP123" s="884" t="s">
        <v>501</v>
      </c>
      <c r="CQ123" s="885"/>
      <c r="CR123" s="885"/>
      <c r="CS123" s="885"/>
      <c r="CT123" s="885"/>
      <c r="CU123" s="885"/>
      <c r="CV123" s="885"/>
      <c r="CW123" s="885"/>
      <c r="CX123" s="885"/>
      <c r="CY123" s="885"/>
      <c r="CZ123" s="885"/>
      <c r="DA123" s="885"/>
      <c r="DB123" s="885"/>
      <c r="DC123" s="885"/>
      <c r="DD123" s="885"/>
      <c r="DE123" s="885"/>
      <c r="DF123" s="886"/>
      <c r="DG123" s="825">
        <v>853546</v>
      </c>
      <c r="DH123" s="826"/>
      <c r="DI123" s="826"/>
      <c r="DJ123" s="826"/>
      <c r="DK123" s="827"/>
      <c r="DL123" s="828">
        <v>784548</v>
      </c>
      <c r="DM123" s="826"/>
      <c r="DN123" s="826"/>
      <c r="DO123" s="826"/>
      <c r="DP123" s="827"/>
      <c r="DQ123" s="828">
        <v>799517</v>
      </c>
      <c r="DR123" s="826"/>
      <c r="DS123" s="826"/>
      <c r="DT123" s="826"/>
      <c r="DU123" s="827"/>
      <c r="DV123" s="873">
        <v>4.2</v>
      </c>
      <c r="DW123" s="874"/>
      <c r="DX123" s="874"/>
      <c r="DY123" s="874"/>
      <c r="DZ123" s="875"/>
    </row>
    <row r="124" spans="1:130" s="248" customFormat="1" ht="26.25" customHeight="1" thickBot="1" x14ac:dyDescent="0.2">
      <c r="A124" s="866"/>
      <c r="B124" s="867"/>
      <c r="C124" s="870" t="s">
        <v>486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462</v>
      </c>
      <c r="AB124" s="826"/>
      <c r="AC124" s="826"/>
      <c r="AD124" s="826"/>
      <c r="AE124" s="827"/>
      <c r="AF124" s="828" t="s">
        <v>390</v>
      </c>
      <c r="AG124" s="826"/>
      <c r="AH124" s="826"/>
      <c r="AI124" s="826"/>
      <c r="AJ124" s="827"/>
      <c r="AK124" s="828" t="s">
        <v>462</v>
      </c>
      <c r="AL124" s="826"/>
      <c r="AM124" s="826"/>
      <c r="AN124" s="826"/>
      <c r="AO124" s="827"/>
      <c r="AP124" s="873" t="s">
        <v>474</v>
      </c>
      <c r="AQ124" s="874"/>
      <c r="AR124" s="874"/>
      <c r="AS124" s="874"/>
      <c r="AT124" s="875"/>
      <c r="AU124" s="876" t="s">
        <v>502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459</v>
      </c>
      <c r="BR124" s="880"/>
      <c r="BS124" s="880"/>
      <c r="BT124" s="880"/>
      <c r="BU124" s="880"/>
      <c r="BV124" s="880" t="s">
        <v>390</v>
      </c>
      <c r="BW124" s="880"/>
      <c r="BX124" s="880"/>
      <c r="BY124" s="880"/>
      <c r="BZ124" s="880"/>
      <c r="CA124" s="880">
        <v>3.4</v>
      </c>
      <c r="CB124" s="880"/>
      <c r="CC124" s="880"/>
      <c r="CD124" s="880"/>
      <c r="CE124" s="880"/>
      <c r="CF124" s="770"/>
      <c r="CG124" s="771"/>
      <c r="CH124" s="771"/>
      <c r="CI124" s="771"/>
      <c r="CJ124" s="911"/>
      <c r="CK124" s="919"/>
      <c r="CL124" s="919"/>
      <c r="CM124" s="919"/>
      <c r="CN124" s="919"/>
      <c r="CO124" s="920"/>
      <c r="CP124" s="884" t="s">
        <v>503</v>
      </c>
      <c r="CQ124" s="885"/>
      <c r="CR124" s="885"/>
      <c r="CS124" s="885"/>
      <c r="CT124" s="885"/>
      <c r="CU124" s="885"/>
      <c r="CV124" s="885"/>
      <c r="CW124" s="885"/>
      <c r="CX124" s="885"/>
      <c r="CY124" s="885"/>
      <c r="CZ124" s="885"/>
      <c r="DA124" s="885"/>
      <c r="DB124" s="885"/>
      <c r="DC124" s="885"/>
      <c r="DD124" s="885"/>
      <c r="DE124" s="885"/>
      <c r="DF124" s="886"/>
      <c r="DG124" s="808">
        <v>5981498</v>
      </c>
      <c r="DH124" s="809"/>
      <c r="DI124" s="809"/>
      <c r="DJ124" s="809"/>
      <c r="DK124" s="810"/>
      <c r="DL124" s="811">
        <v>5682241</v>
      </c>
      <c r="DM124" s="809"/>
      <c r="DN124" s="809"/>
      <c r="DO124" s="809"/>
      <c r="DP124" s="810"/>
      <c r="DQ124" s="811">
        <v>216839</v>
      </c>
      <c r="DR124" s="809"/>
      <c r="DS124" s="809"/>
      <c r="DT124" s="809"/>
      <c r="DU124" s="810"/>
      <c r="DV124" s="897">
        <v>1.1000000000000001</v>
      </c>
      <c r="DW124" s="898"/>
      <c r="DX124" s="898"/>
      <c r="DY124" s="898"/>
      <c r="DZ124" s="899"/>
    </row>
    <row r="125" spans="1:130" s="248" customFormat="1" ht="26.25" customHeight="1" x14ac:dyDescent="0.15">
      <c r="A125" s="866"/>
      <c r="B125" s="867"/>
      <c r="C125" s="870" t="s">
        <v>488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459</v>
      </c>
      <c r="AB125" s="826"/>
      <c r="AC125" s="826"/>
      <c r="AD125" s="826"/>
      <c r="AE125" s="827"/>
      <c r="AF125" s="828" t="s">
        <v>462</v>
      </c>
      <c r="AG125" s="826"/>
      <c r="AH125" s="826"/>
      <c r="AI125" s="826"/>
      <c r="AJ125" s="827"/>
      <c r="AK125" s="828" t="s">
        <v>462</v>
      </c>
      <c r="AL125" s="826"/>
      <c r="AM125" s="826"/>
      <c r="AN125" s="826"/>
      <c r="AO125" s="827"/>
      <c r="AP125" s="873" t="s">
        <v>459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504</v>
      </c>
      <c r="CL125" s="901"/>
      <c r="CM125" s="901"/>
      <c r="CN125" s="901"/>
      <c r="CO125" s="902"/>
      <c r="CP125" s="909" t="s">
        <v>505</v>
      </c>
      <c r="CQ125" s="854"/>
      <c r="CR125" s="854"/>
      <c r="CS125" s="854"/>
      <c r="CT125" s="854"/>
      <c r="CU125" s="854"/>
      <c r="CV125" s="854"/>
      <c r="CW125" s="854"/>
      <c r="CX125" s="854"/>
      <c r="CY125" s="854"/>
      <c r="CZ125" s="854"/>
      <c r="DA125" s="854"/>
      <c r="DB125" s="854"/>
      <c r="DC125" s="854"/>
      <c r="DD125" s="854"/>
      <c r="DE125" s="854"/>
      <c r="DF125" s="855"/>
      <c r="DG125" s="910" t="s">
        <v>459</v>
      </c>
      <c r="DH125" s="891"/>
      <c r="DI125" s="891"/>
      <c r="DJ125" s="891"/>
      <c r="DK125" s="891"/>
      <c r="DL125" s="891" t="s">
        <v>459</v>
      </c>
      <c r="DM125" s="891"/>
      <c r="DN125" s="891"/>
      <c r="DO125" s="891"/>
      <c r="DP125" s="891"/>
      <c r="DQ125" s="891" t="s">
        <v>474</v>
      </c>
      <c r="DR125" s="891"/>
      <c r="DS125" s="891"/>
      <c r="DT125" s="891"/>
      <c r="DU125" s="891"/>
      <c r="DV125" s="892" t="s">
        <v>459</v>
      </c>
      <c r="DW125" s="892"/>
      <c r="DX125" s="892"/>
      <c r="DY125" s="892"/>
      <c r="DZ125" s="893"/>
    </row>
    <row r="126" spans="1:130" s="248" customFormat="1" ht="26.25" customHeight="1" thickBot="1" x14ac:dyDescent="0.2">
      <c r="A126" s="866"/>
      <c r="B126" s="867"/>
      <c r="C126" s="870" t="s">
        <v>490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474</v>
      </c>
      <c r="AB126" s="826"/>
      <c r="AC126" s="826"/>
      <c r="AD126" s="826"/>
      <c r="AE126" s="827"/>
      <c r="AF126" s="828" t="s">
        <v>462</v>
      </c>
      <c r="AG126" s="826"/>
      <c r="AH126" s="826"/>
      <c r="AI126" s="826"/>
      <c r="AJ126" s="827"/>
      <c r="AK126" s="828" t="s">
        <v>390</v>
      </c>
      <c r="AL126" s="826"/>
      <c r="AM126" s="826"/>
      <c r="AN126" s="826"/>
      <c r="AO126" s="827"/>
      <c r="AP126" s="873" t="s">
        <v>462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506</v>
      </c>
      <c r="CQ126" s="796"/>
      <c r="CR126" s="796"/>
      <c r="CS126" s="796"/>
      <c r="CT126" s="796"/>
      <c r="CU126" s="796"/>
      <c r="CV126" s="796"/>
      <c r="CW126" s="796"/>
      <c r="CX126" s="796"/>
      <c r="CY126" s="796"/>
      <c r="CZ126" s="796"/>
      <c r="DA126" s="796"/>
      <c r="DB126" s="796"/>
      <c r="DC126" s="796"/>
      <c r="DD126" s="796"/>
      <c r="DE126" s="796"/>
      <c r="DF126" s="797"/>
      <c r="DG126" s="862" t="s">
        <v>390</v>
      </c>
      <c r="DH126" s="863"/>
      <c r="DI126" s="863"/>
      <c r="DJ126" s="863"/>
      <c r="DK126" s="863"/>
      <c r="DL126" s="863" t="s">
        <v>462</v>
      </c>
      <c r="DM126" s="863"/>
      <c r="DN126" s="863"/>
      <c r="DO126" s="863"/>
      <c r="DP126" s="863"/>
      <c r="DQ126" s="863" t="s">
        <v>458</v>
      </c>
      <c r="DR126" s="863"/>
      <c r="DS126" s="863"/>
      <c r="DT126" s="863"/>
      <c r="DU126" s="863"/>
      <c r="DV126" s="840" t="s">
        <v>462</v>
      </c>
      <c r="DW126" s="840"/>
      <c r="DX126" s="840"/>
      <c r="DY126" s="840"/>
      <c r="DZ126" s="841"/>
    </row>
    <row r="127" spans="1:130" s="248" customFormat="1" ht="26.25" customHeight="1" x14ac:dyDescent="0.15">
      <c r="A127" s="868"/>
      <c r="B127" s="869"/>
      <c r="C127" s="887" t="s">
        <v>507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16818</v>
      </c>
      <c r="AB127" s="826"/>
      <c r="AC127" s="826"/>
      <c r="AD127" s="826"/>
      <c r="AE127" s="827"/>
      <c r="AF127" s="828">
        <v>373</v>
      </c>
      <c r="AG127" s="826"/>
      <c r="AH127" s="826"/>
      <c r="AI127" s="826"/>
      <c r="AJ127" s="827"/>
      <c r="AK127" s="828">
        <v>274</v>
      </c>
      <c r="AL127" s="826"/>
      <c r="AM127" s="826"/>
      <c r="AN127" s="826"/>
      <c r="AO127" s="827"/>
      <c r="AP127" s="873">
        <v>0</v>
      </c>
      <c r="AQ127" s="874"/>
      <c r="AR127" s="874"/>
      <c r="AS127" s="874"/>
      <c r="AT127" s="875"/>
      <c r="AU127" s="284"/>
      <c r="AV127" s="284"/>
      <c r="AW127" s="284"/>
      <c r="AX127" s="890" t="s">
        <v>508</v>
      </c>
      <c r="AY127" s="858"/>
      <c r="AZ127" s="858"/>
      <c r="BA127" s="858"/>
      <c r="BB127" s="858"/>
      <c r="BC127" s="858"/>
      <c r="BD127" s="858"/>
      <c r="BE127" s="859"/>
      <c r="BF127" s="857" t="s">
        <v>509</v>
      </c>
      <c r="BG127" s="858"/>
      <c r="BH127" s="858"/>
      <c r="BI127" s="858"/>
      <c r="BJ127" s="858"/>
      <c r="BK127" s="858"/>
      <c r="BL127" s="859"/>
      <c r="BM127" s="857" t="s">
        <v>510</v>
      </c>
      <c r="BN127" s="858"/>
      <c r="BO127" s="858"/>
      <c r="BP127" s="858"/>
      <c r="BQ127" s="858"/>
      <c r="BR127" s="858"/>
      <c r="BS127" s="859"/>
      <c r="BT127" s="857" t="s">
        <v>511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512</v>
      </c>
      <c r="CQ127" s="796"/>
      <c r="CR127" s="796"/>
      <c r="CS127" s="796"/>
      <c r="CT127" s="796"/>
      <c r="CU127" s="796"/>
      <c r="CV127" s="796"/>
      <c r="CW127" s="796"/>
      <c r="CX127" s="796"/>
      <c r="CY127" s="796"/>
      <c r="CZ127" s="796"/>
      <c r="DA127" s="796"/>
      <c r="DB127" s="796"/>
      <c r="DC127" s="796"/>
      <c r="DD127" s="796"/>
      <c r="DE127" s="796"/>
      <c r="DF127" s="797"/>
      <c r="DG127" s="862" t="s">
        <v>474</v>
      </c>
      <c r="DH127" s="863"/>
      <c r="DI127" s="863"/>
      <c r="DJ127" s="863"/>
      <c r="DK127" s="863"/>
      <c r="DL127" s="863" t="s">
        <v>390</v>
      </c>
      <c r="DM127" s="863"/>
      <c r="DN127" s="863"/>
      <c r="DO127" s="863"/>
      <c r="DP127" s="863"/>
      <c r="DQ127" s="863" t="s">
        <v>473</v>
      </c>
      <c r="DR127" s="863"/>
      <c r="DS127" s="863"/>
      <c r="DT127" s="863"/>
      <c r="DU127" s="863"/>
      <c r="DV127" s="840" t="s">
        <v>462</v>
      </c>
      <c r="DW127" s="840"/>
      <c r="DX127" s="840"/>
      <c r="DY127" s="840"/>
      <c r="DZ127" s="841"/>
    </row>
    <row r="128" spans="1:130" s="248" customFormat="1" ht="26.25" customHeight="1" thickBot="1" x14ac:dyDescent="0.2">
      <c r="A128" s="842" t="s">
        <v>513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514</v>
      </c>
      <c r="X128" s="844"/>
      <c r="Y128" s="844"/>
      <c r="Z128" s="845"/>
      <c r="AA128" s="846">
        <v>440748</v>
      </c>
      <c r="AB128" s="847"/>
      <c r="AC128" s="847"/>
      <c r="AD128" s="847"/>
      <c r="AE128" s="848"/>
      <c r="AF128" s="849">
        <v>726650</v>
      </c>
      <c r="AG128" s="847"/>
      <c r="AH128" s="847"/>
      <c r="AI128" s="847"/>
      <c r="AJ128" s="848"/>
      <c r="AK128" s="849">
        <v>432432</v>
      </c>
      <c r="AL128" s="847"/>
      <c r="AM128" s="847"/>
      <c r="AN128" s="847"/>
      <c r="AO128" s="848"/>
      <c r="AP128" s="850"/>
      <c r="AQ128" s="851"/>
      <c r="AR128" s="851"/>
      <c r="AS128" s="851"/>
      <c r="AT128" s="852"/>
      <c r="AU128" s="284"/>
      <c r="AV128" s="284"/>
      <c r="AW128" s="284"/>
      <c r="AX128" s="853" t="s">
        <v>515</v>
      </c>
      <c r="AY128" s="854"/>
      <c r="AZ128" s="854"/>
      <c r="BA128" s="854"/>
      <c r="BB128" s="854"/>
      <c r="BC128" s="854"/>
      <c r="BD128" s="854"/>
      <c r="BE128" s="855"/>
      <c r="BF128" s="832" t="s">
        <v>459</v>
      </c>
      <c r="BG128" s="833"/>
      <c r="BH128" s="833"/>
      <c r="BI128" s="833"/>
      <c r="BJ128" s="833"/>
      <c r="BK128" s="833"/>
      <c r="BL128" s="856"/>
      <c r="BM128" s="832">
        <v>12.09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516</v>
      </c>
      <c r="CQ128" s="774"/>
      <c r="CR128" s="774"/>
      <c r="CS128" s="774"/>
      <c r="CT128" s="774"/>
      <c r="CU128" s="774"/>
      <c r="CV128" s="774"/>
      <c r="CW128" s="774"/>
      <c r="CX128" s="774"/>
      <c r="CY128" s="774"/>
      <c r="CZ128" s="774"/>
      <c r="DA128" s="774"/>
      <c r="DB128" s="774"/>
      <c r="DC128" s="774"/>
      <c r="DD128" s="774"/>
      <c r="DE128" s="774"/>
      <c r="DF128" s="775"/>
      <c r="DG128" s="836">
        <v>17662</v>
      </c>
      <c r="DH128" s="837"/>
      <c r="DI128" s="837"/>
      <c r="DJ128" s="837"/>
      <c r="DK128" s="837"/>
      <c r="DL128" s="837">
        <v>20553</v>
      </c>
      <c r="DM128" s="837"/>
      <c r="DN128" s="837"/>
      <c r="DO128" s="837"/>
      <c r="DP128" s="837"/>
      <c r="DQ128" s="837">
        <v>17232</v>
      </c>
      <c r="DR128" s="837"/>
      <c r="DS128" s="837"/>
      <c r="DT128" s="837"/>
      <c r="DU128" s="837"/>
      <c r="DV128" s="838">
        <v>0.1</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517</v>
      </c>
      <c r="X129" s="823"/>
      <c r="Y129" s="823"/>
      <c r="Z129" s="824"/>
      <c r="AA129" s="825">
        <v>25215020</v>
      </c>
      <c r="AB129" s="826"/>
      <c r="AC129" s="826"/>
      <c r="AD129" s="826"/>
      <c r="AE129" s="827"/>
      <c r="AF129" s="828">
        <v>24577444</v>
      </c>
      <c r="AG129" s="826"/>
      <c r="AH129" s="826"/>
      <c r="AI129" s="826"/>
      <c r="AJ129" s="827"/>
      <c r="AK129" s="828">
        <v>24942745</v>
      </c>
      <c r="AL129" s="826"/>
      <c r="AM129" s="826"/>
      <c r="AN129" s="826"/>
      <c r="AO129" s="827"/>
      <c r="AP129" s="829"/>
      <c r="AQ129" s="830"/>
      <c r="AR129" s="830"/>
      <c r="AS129" s="830"/>
      <c r="AT129" s="831"/>
      <c r="AU129" s="286"/>
      <c r="AV129" s="286"/>
      <c r="AW129" s="286"/>
      <c r="AX129" s="795" t="s">
        <v>518</v>
      </c>
      <c r="AY129" s="796"/>
      <c r="AZ129" s="796"/>
      <c r="BA129" s="796"/>
      <c r="BB129" s="796"/>
      <c r="BC129" s="796"/>
      <c r="BD129" s="796"/>
      <c r="BE129" s="797"/>
      <c r="BF129" s="815" t="s">
        <v>519</v>
      </c>
      <c r="BG129" s="816"/>
      <c r="BH129" s="816"/>
      <c r="BI129" s="816"/>
      <c r="BJ129" s="816"/>
      <c r="BK129" s="816"/>
      <c r="BL129" s="817"/>
      <c r="BM129" s="815">
        <v>17.09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520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521</v>
      </c>
      <c r="X130" s="823"/>
      <c r="Y130" s="823"/>
      <c r="Z130" s="824"/>
      <c r="AA130" s="825">
        <v>6080026</v>
      </c>
      <c r="AB130" s="826"/>
      <c r="AC130" s="826"/>
      <c r="AD130" s="826"/>
      <c r="AE130" s="827"/>
      <c r="AF130" s="828">
        <v>5789828</v>
      </c>
      <c r="AG130" s="826"/>
      <c r="AH130" s="826"/>
      <c r="AI130" s="826"/>
      <c r="AJ130" s="827"/>
      <c r="AK130" s="828">
        <v>5740798</v>
      </c>
      <c r="AL130" s="826"/>
      <c r="AM130" s="826"/>
      <c r="AN130" s="826"/>
      <c r="AO130" s="827"/>
      <c r="AP130" s="829"/>
      <c r="AQ130" s="830"/>
      <c r="AR130" s="830"/>
      <c r="AS130" s="830"/>
      <c r="AT130" s="831"/>
      <c r="AU130" s="286"/>
      <c r="AV130" s="286"/>
      <c r="AW130" s="286"/>
      <c r="AX130" s="795" t="s">
        <v>522</v>
      </c>
      <c r="AY130" s="796"/>
      <c r="AZ130" s="796"/>
      <c r="BA130" s="796"/>
      <c r="BB130" s="796"/>
      <c r="BC130" s="796"/>
      <c r="BD130" s="796"/>
      <c r="BE130" s="797"/>
      <c r="BF130" s="798">
        <v>8.3000000000000007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523</v>
      </c>
      <c r="X131" s="806"/>
      <c r="Y131" s="806"/>
      <c r="Z131" s="807"/>
      <c r="AA131" s="808">
        <v>19134994</v>
      </c>
      <c r="AB131" s="809"/>
      <c r="AC131" s="809"/>
      <c r="AD131" s="809"/>
      <c r="AE131" s="810"/>
      <c r="AF131" s="811">
        <v>18787616</v>
      </c>
      <c r="AG131" s="809"/>
      <c r="AH131" s="809"/>
      <c r="AI131" s="809"/>
      <c r="AJ131" s="810"/>
      <c r="AK131" s="811">
        <v>19201947</v>
      </c>
      <c r="AL131" s="809"/>
      <c r="AM131" s="809"/>
      <c r="AN131" s="809"/>
      <c r="AO131" s="810"/>
      <c r="AP131" s="812"/>
      <c r="AQ131" s="813"/>
      <c r="AR131" s="813"/>
      <c r="AS131" s="813"/>
      <c r="AT131" s="814"/>
      <c r="AU131" s="286"/>
      <c r="AV131" s="286"/>
      <c r="AW131" s="286"/>
      <c r="AX131" s="773" t="s">
        <v>524</v>
      </c>
      <c r="AY131" s="774"/>
      <c r="AZ131" s="774"/>
      <c r="BA131" s="774"/>
      <c r="BB131" s="774"/>
      <c r="BC131" s="774"/>
      <c r="BD131" s="774"/>
      <c r="BE131" s="775"/>
      <c r="BF131" s="776">
        <v>3.4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526</v>
      </c>
      <c r="W132" s="786"/>
      <c r="X132" s="786"/>
      <c r="Y132" s="786"/>
      <c r="Z132" s="787"/>
      <c r="AA132" s="788">
        <v>8.210376235</v>
      </c>
      <c r="AB132" s="789"/>
      <c r="AC132" s="789"/>
      <c r="AD132" s="789"/>
      <c r="AE132" s="790"/>
      <c r="AF132" s="791">
        <v>7.3545999660000003</v>
      </c>
      <c r="AG132" s="789"/>
      <c r="AH132" s="789"/>
      <c r="AI132" s="789"/>
      <c r="AJ132" s="790"/>
      <c r="AK132" s="791">
        <v>9.3666439140000008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527</v>
      </c>
      <c r="W133" s="765"/>
      <c r="X133" s="765"/>
      <c r="Y133" s="765"/>
      <c r="Z133" s="766"/>
      <c r="AA133" s="767">
        <v>8.9</v>
      </c>
      <c r="AB133" s="768"/>
      <c r="AC133" s="768"/>
      <c r="AD133" s="768"/>
      <c r="AE133" s="769"/>
      <c r="AF133" s="767">
        <v>8.4</v>
      </c>
      <c r="AG133" s="768"/>
      <c r="AH133" s="768"/>
      <c r="AI133" s="768"/>
      <c r="AJ133" s="769"/>
      <c r="AK133" s="767">
        <v>8.3000000000000007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XLl9+df5Tl4UZ8S7XSbltD+gemUiVQf/W8gsZTJRyVukhyEouea4xCViHvVRQjdIc2nnnYxd5Jw6Fn+OSsglA==" saltValue="crBjKnvenO3oZvZDu1e9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jXt0Xz1Bq1qmT68D/Q/IfNISSklVORgjRgp15MGMGgDqhfJypYUDzR0uIR3Ihj47TaHGRkyo6rxsAetm3SVw==" saltValue="ihCJMKpiOzPglsOY3m/i4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d0SYeyoOcgYrcgS6RFHNmIUObmIVDn5mPw4vuPUJqoZ1yARF7HIbquA4w1K8kdXKGNYu5dc1IsjmdhZtxbwTw==" saltValue="C0UAt3Amr1p0S9+t6twFe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531</v>
      </c>
      <c r="AP7" s="305"/>
      <c r="AQ7" s="306" t="s">
        <v>532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533</v>
      </c>
      <c r="AQ8" s="312" t="s">
        <v>534</v>
      </c>
      <c r="AR8" s="313" t="s">
        <v>535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536</v>
      </c>
      <c r="AL9" s="1190"/>
      <c r="AM9" s="1190"/>
      <c r="AN9" s="1191"/>
      <c r="AO9" s="314">
        <v>7887992</v>
      </c>
      <c r="AP9" s="314">
        <v>113323</v>
      </c>
      <c r="AQ9" s="315">
        <v>81198</v>
      </c>
      <c r="AR9" s="316">
        <v>39.6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537</v>
      </c>
      <c r="AL10" s="1190"/>
      <c r="AM10" s="1190"/>
      <c r="AN10" s="1191"/>
      <c r="AO10" s="317">
        <v>62</v>
      </c>
      <c r="AP10" s="317">
        <v>1</v>
      </c>
      <c r="AQ10" s="318">
        <v>5531</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538</v>
      </c>
      <c r="AL11" s="1190"/>
      <c r="AM11" s="1190"/>
      <c r="AN11" s="1191"/>
      <c r="AO11" s="317">
        <v>11340</v>
      </c>
      <c r="AP11" s="317">
        <v>163</v>
      </c>
      <c r="AQ11" s="318">
        <v>1383</v>
      </c>
      <c r="AR11" s="319">
        <v>-88.2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539</v>
      </c>
      <c r="AL12" s="1190"/>
      <c r="AM12" s="1190"/>
      <c r="AN12" s="1191"/>
      <c r="AO12" s="317" t="s">
        <v>540</v>
      </c>
      <c r="AP12" s="317" t="s">
        <v>540</v>
      </c>
      <c r="AQ12" s="318">
        <v>8</v>
      </c>
      <c r="AR12" s="319" t="s">
        <v>540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541</v>
      </c>
      <c r="AL13" s="1190"/>
      <c r="AM13" s="1190"/>
      <c r="AN13" s="1191"/>
      <c r="AO13" s="317">
        <v>95627</v>
      </c>
      <c r="AP13" s="317">
        <v>1374</v>
      </c>
      <c r="AQ13" s="318">
        <v>2870</v>
      </c>
      <c r="AR13" s="319">
        <v>-52.1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542</v>
      </c>
      <c r="AL14" s="1190"/>
      <c r="AM14" s="1190"/>
      <c r="AN14" s="1191"/>
      <c r="AO14" s="317">
        <v>305744</v>
      </c>
      <c r="AP14" s="317">
        <v>4392</v>
      </c>
      <c r="AQ14" s="318">
        <v>1754</v>
      </c>
      <c r="AR14" s="319">
        <v>150.4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543</v>
      </c>
      <c r="AL15" s="1193"/>
      <c r="AM15" s="1193"/>
      <c r="AN15" s="1194"/>
      <c r="AO15" s="317">
        <v>-716832</v>
      </c>
      <c r="AP15" s="317">
        <v>-10298</v>
      </c>
      <c r="AQ15" s="318">
        <v>-6387</v>
      </c>
      <c r="AR15" s="319">
        <v>61.2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7583933</v>
      </c>
      <c r="AP16" s="317">
        <v>108955</v>
      </c>
      <c r="AQ16" s="318">
        <v>86357</v>
      </c>
      <c r="AR16" s="319">
        <v>26.2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545</v>
      </c>
      <c r="AP20" s="326" t="s">
        <v>546</v>
      </c>
      <c r="AQ20" s="327" t="s">
        <v>547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548</v>
      </c>
      <c r="AL21" s="1196"/>
      <c r="AM21" s="1196"/>
      <c r="AN21" s="1197"/>
      <c r="AO21" s="330">
        <v>11.18</v>
      </c>
      <c r="AP21" s="331">
        <v>8.1999999999999993</v>
      </c>
      <c r="AQ21" s="332">
        <v>2.98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549</v>
      </c>
      <c r="AL22" s="1196"/>
      <c r="AM22" s="1196"/>
      <c r="AN22" s="1197"/>
      <c r="AO22" s="335">
        <v>100.2</v>
      </c>
      <c r="AP22" s="336">
        <v>98</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531</v>
      </c>
      <c r="AP30" s="305"/>
      <c r="AQ30" s="306" t="s">
        <v>532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533</v>
      </c>
      <c r="AQ31" s="312" t="s">
        <v>534</v>
      </c>
      <c r="AR31" s="313" t="s">
        <v>535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553</v>
      </c>
      <c r="AL32" s="1179"/>
      <c r="AM32" s="1179"/>
      <c r="AN32" s="1180"/>
      <c r="AO32" s="345">
        <v>6897348</v>
      </c>
      <c r="AP32" s="345">
        <v>99091</v>
      </c>
      <c r="AQ32" s="346">
        <v>54377</v>
      </c>
      <c r="AR32" s="347">
        <v>82.2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554</v>
      </c>
      <c r="AL33" s="1179"/>
      <c r="AM33" s="1179"/>
      <c r="AN33" s="1180"/>
      <c r="AO33" s="345" t="s">
        <v>540</v>
      </c>
      <c r="AP33" s="345" t="s">
        <v>540</v>
      </c>
      <c r="AQ33" s="346" t="s">
        <v>540</v>
      </c>
      <c r="AR33" s="347" t="s">
        <v>540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555</v>
      </c>
      <c r="AL34" s="1179"/>
      <c r="AM34" s="1179"/>
      <c r="AN34" s="1180"/>
      <c r="AO34" s="345" t="s">
        <v>540</v>
      </c>
      <c r="AP34" s="345" t="s">
        <v>540</v>
      </c>
      <c r="AQ34" s="346">
        <v>3</v>
      </c>
      <c r="AR34" s="347" t="s">
        <v>540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556</v>
      </c>
      <c r="AL35" s="1179"/>
      <c r="AM35" s="1179"/>
      <c r="AN35" s="1180"/>
      <c r="AO35" s="345">
        <v>1073939</v>
      </c>
      <c r="AP35" s="345">
        <v>15429</v>
      </c>
      <c r="AQ35" s="346">
        <v>13654</v>
      </c>
      <c r="AR35" s="347">
        <v>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557</v>
      </c>
      <c r="AL36" s="1179"/>
      <c r="AM36" s="1179"/>
      <c r="AN36" s="1180"/>
      <c r="AO36" s="345" t="s">
        <v>540</v>
      </c>
      <c r="AP36" s="345" t="s">
        <v>540</v>
      </c>
      <c r="AQ36" s="346">
        <v>1462</v>
      </c>
      <c r="AR36" s="347" t="s">
        <v>540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558</v>
      </c>
      <c r="AL37" s="1179"/>
      <c r="AM37" s="1179"/>
      <c r="AN37" s="1180"/>
      <c r="AO37" s="345">
        <v>274</v>
      </c>
      <c r="AP37" s="345">
        <v>4</v>
      </c>
      <c r="AQ37" s="346">
        <v>670</v>
      </c>
      <c r="AR37" s="347">
        <v>-99.4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559</v>
      </c>
      <c r="AL38" s="1176"/>
      <c r="AM38" s="1176"/>
      <c r="AN38" s="1177"/>
      <c r="AO38" s="348">
        <v>247</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560</v>
      </c>
      <c r="AL39" s="1176"/>
      <c r="AM39" s="1176"/>
      <c r="AN39" s="1177"/>
      <c r="AO39" s="345">
        <v>-432432</v>
      </c>
      <c r="AP39" s="345">
        <v>-6213</v>
      </c>
      <c r="AQ39" s="346">
        <v>-4140</v>
      </c>
      <c r="AR39" s="347">
        <v>50.1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561</v>
      </c>
      <c r="AL40" s="1179"/>
      <c r="AM40" s="1179"/>
      <c r="AN40" s="1180"/>
      <c r="AO40" s="345">
        <v>-5740798</v>
      </c>
      <c r="AP40" s="345">
        <v>-82476</v>
      </c>
      <c r="AQ40" s="346">
        <v>-48517</v>
      </c>
      <c r="AR40" s="347">
        <v>70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1798578</v>
      </c>
      <c r="AP41" s="345">
        <v>25839</v>
      </c>
      <c r="AQ41" s="346">
        <v>17509</v>
      </c>
      <c r="AR41" s="347">
        <v>47.6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531</v>
      </c>
      <c r="AN49" s="1186" t="s">
        <v>565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566</v>
      </c>
      <c r="AO50" s="362" t="s">
        <v>567</v>
      </c>
      <c r="AP50" s="363" t="s">
        <v>568</v>
      </c>
      <c r="AQ50" s="364" t="s">
        <v>569</v>
      </c>
      <c r="AR50" s="365" t="s">
        <v>570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571</v>
      </c>
      <c r="AL51" s="358"/>
      <c r="AM51" s="366">
        <v>5957336</v>
      </c>
      <c r="AN51" s="367">
        <v>80586</v>
      </c>
      <c r="AO51" s="368">
        <v>-2.4</v>
      </c>
      <c r="AP51" s="369">
        <v>67319</v>
      </c>
      <c r="AQ51" s="370">
        <v>-27</v>
      </c>
      <c r="AR51" s="371">
        <v>24.6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572</v>
      </c>
      <c r="AM52" s="374">
        <v>3143690</v>
      </c>
      <c r="AN52" s="375">
        <v>42525</v>
      </c>
      <c r="AO52" s="376">
        <v>89.1</v>
      </c>
      <c r="AP52" s="377">
        <v>38101</v>
      </c>
      <c r="AQ52" s="378">
        <v>2.4</v>
      </c>
      <c r="AR52" s="379">
        <v>86.7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573</v>
      </c>
      <c r="AL53" s="358"/>
      <c r="AM53" s="366">
        <v>6905330</v>
      </c>
      <c r="AN53" s="367">
        <v>94713</v>
      </c>
      <c r="AO53" s="368">
        <v>17.5</v>
      </c>
      <c r="AP53" s="369">
        <v>70615</v>
      </c>
      <c r="AQ53" s="370">
        <v>4.9000000000000004</v>
      </c>
      <c r="AR53" s="371">
        <v>12.6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572</v>
      </c>
      <c r="AM54" s="374">
        <v>3640808</v>
      </c>
      <c r="AN54" s="375">
        <v>49937</v>
      </c>
      <c r="AO54" s="376">
        <v>17.399999999999999</v>
      </c>
      <c r="AP54" s="377">
        <v>37382</v>
      </c>
      <c r="AQ54" s="378">
        <v>-1.9</v>
      </c>
      <c r="AR54" s="379">
        <v>19.3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574</v>
      </c>
      <c r="AL55" s="358"/>
      <c r="AM55" s="366">
        <v>6898008</v>
      </c>
      <c r="AN55" s="367">
        <v>96063</v>
      </c>
      <c r="AO55" s="368">
        <v>1.4</v>
      </c>
      <c r="AP55" s="369">
        <v>69185</v>
      </c>
      <c r="AQ55" s="370">
        <v>-2</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572</v>
      </c>
      <c r="AM56" s="374">
        <v>3416793</v>
      </c>
      <c r="AN56" s="375">
        <v>47583</v>
      </c>
      <c r="AO56" s="376">
        <v>-4.7</v>
      </c>
      <c r="AP56" s="377">
        <v>38519</v>
      </c>
      <c r="AQ56" s="378">
        <v>3</v>
      </c>
      <c r="AR56" s="379">
        <v>-7.7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575</v>
      </c>
      <c r="AL57" s="358"/>
      <c r="AM57" s="366">
        <v>9736410</v>
      </c>
      <c r="AN57" s="367">
        <v>137699</v>
      </c>
      <c r="AO57" s="368">
        <v>43.3</v>
      </c>
      <c r="AP57" s="369">
        <v>70166</v>
      </c>
      <c r="AQ57" s="370">
        <v>1.4</v>
      </c>
      <c r="AR57" s="371">
        <v>41.9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572</v>
      </c>
      <c r="AM58" s="374">
        <v>4225948</v>
      </c>
      <c r="AN58" s="375">
        <v>59766</v>
      </c>
      <c r="AO58" s="376">
        <v>25.6</v>
      </c>
      <c r="AP58" s="377">
        <v>36115</v>
      </c>
      <c r="AQ58" s="378">
        <v>-6.2</v>
      </c>
      <c r="AR58" s="379">
        <v>31.8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576</v>
      </c>
      <c r="AL59" s="358"/>
      <c r="AM59" s="366">
        <v>9606670</v>
      </c>
      <c r="AN59" s="367">
        <v>138015</v>
      </c>
      <c r="AO59" s="368">
        <v>0.2</v>
      </c>
      <c r="AP59" s="369">
        <v>70329</v>
      </c>
      <c r="AQ59" s="370">
        <v>0.2</v>
      </c>
      <c r="AR59" s="371">
        <v>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572</v>
      </c>
      <c r="AM60" s="374">
        <v>3022986</v>
      </c>
      <c r="AN60" s="375">
        <v>43430</v>
      </c>
      <c r="AO60" s="376">
        <v>-27.3</v>
      </c>
      <c r="AP60" s="377">
        <v>39403</v>
      </c>
      <c r="AQ60" s="378">
        <v>9.1</v>
      </c>
      <c r="AR60" s="379">
        <v>-36.4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577</v>
      </c>
      <c r="AL61" s="380"/>
      <c r="AM61" s="381">
        <v>7820751</v>
      </c>
      <c r="AN61" s="382">
        <v>109415</v>
      </c>
      <c r="AO61" s="383">
        <v>12</v>
      </c>
      <c r="AP61" s="384">
        <v>69523</v>
      </c>
      <c r="AQ61" s="385">
        <v>-4.5</v>
      </c>
      <c r="AR61" s="371">
        <v>16.5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572</v>
      </c>
      <c r="AM62" s="374">
        <v>3490045</v>
      </c>
      <c r="AN62" s="375">
        <v>48648</v>
      </c>
      <c r="AO62" s="376">
        <v>20</v>
      </c>
      <c r="AP62" s="377">
        <v>37904</v>
      </c>
      <c r="AQ62" s="378">
        <v>1.3</v>
      </c>
      <c r="AR62" s="379">
        <v>18.7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2ZQYQWMdASl8oEeaPHPDEx+DkLYfYWeMsEVvhmHoXxjcBFOge2sHUVAibztM+MatJH0iFQJG44UqxFOa4pDjg==" saltValue="7Dj0Zo+Kp2/wEG8rLvJA7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row r="120" spans="125:125" ht="13.5" hidden="1" customHeight="1" x14ac:dyDescent="0.15"/>
    <row r="121" spans="125:125" ht="13.5" hidden="1" customHeight="1" x14ac:dyDescent="0.15">
      <c r="DU121" s="292"/>
    </row>
  </sheetData>
  <sheetProtection algorithmName="SHA-512" hashValue="lxQL0s1I62RucTaHNLEOcaNmexSDECaLMoMhUDNI7VNQTauVzmgrML7Bh8SMOazkehyQ/gJkqztQpnUZQz0qEQ==" saltValue="UMwxAZMmAvKwKvMDFkgt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580</v>
      </c>
    </row>
  </sheetData>
  <sheetProtection algorithmName="SHA-512" hashValue="b2hWxZjtQPYNUGr2qaWkUfCRHLjgoSsRvk9f1pCuSmseBw8dJdUNUTE0leDtCOeFi/6VtVwUGUgxuZMV0qVFSQ==" saltValue="TCR6N23YbQUxSexBJ2WX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200" t="s">
        <v>3</v>
      </c>
      <c r="D47" s="1200"/>
      <c r="E47" s="1201"/>
      <c r="F47" s="11">
        <v>27.7</v>
      </c>
      <c r="G47" s="12">
        <v>26.6</v>
      </c>
      <c r="H47" s="12">
        <v>25</v>
      </c>
      <c r="I47" s="12">
        <v>23.55</v>
      </c>
      <c r="J47" s="13">
        <v>22.92</v>
      </c>
    </row>
    <row r="48" spans="2:10" ht="57.75" customHeight="1" x14ac:dyDescent="0.15">
      <c r="B48" s="14"/>
      <c r="C48" s="1202" t="s">
        <v>4</v>
      </c>
      <c r="D48" s="1202"/>
      <c r="E48" s="1203"/>
      <c r="F48" s="15">
        <v>2.96</v>
      </c>
      <c r="G48" s="16">
        <v>3.05</v>
      </c>
      <c r="H48" s="16">
        <v>2.94</v>
      </c>
      <c r="I48" s="16">
        <v>2.57</v>
      </c>
      <c r="J48" s="17">
        <v>2.75</v>
      </c>
    </row>
    <row r="49" spans="2:10" ht="57.75" customHeight="1" thickBot="1" x14ac:dyDescent="0.2">
      <c r="B49" s="18"/>
      <c r="C49" s="1204" t="s">
        <v>5</v>
      </c>
      <c r="D49" s="1204"/>
      <c r="E49" s="1205"/>
      <c r="F49" s="19" t="s">
        <v>586</v>
      </c>
      <c r="G49" s="20" t="s">
        <v>587</v>
      </c>
      <c r="H49" s="20" t="s">
        <v>588</v>
      </c>
      <c r="I49" s="20" t="s">
        <v>589</v>
      </c>
      <c r="J49" s="21" t="s">
        <v>590</v>
      </c>
    </row>
    <row r="50" spans="2:10" ht="13.5" customHeight="1" x14ac:dyDescent="0.15"/>
  </sheetData>
  <sheetProtection algorithmName="SHA-512" hashValue="e4iS5QKEGmgXhr82PczF/+XrdHutqCrOvUjt2D1iBDtr40QkmnU+/OxRihA48k5xc6Sym7V5SfybuWxGwsBr/w==" saltValue="w6U+o9dDVMrrkHgJ8Jwf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2022-03-04T05:31:45Z</cp:lastPrinted>
  <dcterms:created xsi:type="dcterms:W3CDTF">2022-02-02T07:26:48Z</dcterms:created>
  <dcterms:modified xsi:type="dcterms:W3CDTF">2022-09-28T02:45:35Z</dcterms:modified>
  <cp:category/>
</cp:coreProperties>
</file>