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1宇佐市\"/>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<sst xmlns="http://schemas.openxmlformats.org/spreadsheetml/2006/main" count="1171" uniqueCount="623">
  <si>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</si>
  <si>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</si>
  <si>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</si>
  <si>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</si>
  <si>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</si>
  <si>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</si>
  <si>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</si>
  <si>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</si>
  <si>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</si>
  <si>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</si>
  <si>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</si>
  <si>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</si>
  <si>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</si>
  <si>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</si>
  <si>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</si>
  <si>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</si>
  <si>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</si>
  <si>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</si>
  <si>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</si>
  <si>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</si>
  <si>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</si>
  <si>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</si>
  <si>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</si>
  <si>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</si>
  <si>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</si>
  <si>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</si>
  <si>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</si>
  <si>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</si>
  <si>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</si>
  <si>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</si>
  <si>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</si>
  <si>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</si>
  <si>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</si>
  <si>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</si>
  <si>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</si>
  <si>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</si>
  <si>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</si>
  <si>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</si>
  <si>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</si>
  <si>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</si>
  <si>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</si>
  <si>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</si>
  <si>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</si>
  <si>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</si>
  <si>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</si>
  <si>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</si>
  <si>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</si>
  <si>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</si>
  <si>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</si>
  <si>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</si>
  <si>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</si>
  <si>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</si>
  <si>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</si>
  <si>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</si>
  <si>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</si>
  <si>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</si>
  <si>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</si>
  <si>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</si>
  <si>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</si>
  <si>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</si>
  <si>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</si>
  <si>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</si>
  <si>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</si>
  <si>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</si>
  <si>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</si>
  <si>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</si>
  <si>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</si>
  <si>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</si>
  <si>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</si>
  <si>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</si>
  <si>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</si>
  <si>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</si>
  <si>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</si>
  <si>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</si>
  <si>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</si>
  <si>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</si>
  <si>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</si>
  <si>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</si>
  <si>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</si>
  <si>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</si>
  <si>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</si>
  <si>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</si>
  <si>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</si>
  <si>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</si>
  <si>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</si>
  <si>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</si>
  <si>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</si>
  <si>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</si>
  <si>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</si>
  <si>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</si>
  <si>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</si>
  <si>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</si>
  <si>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</si>
  <si>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</si>
  <si>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</si>
  <si>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</si>
  <si>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</si>
  <si>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</si>
  <si>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</si>
  <si>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</si>
  <si>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</si>
  <si>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</si>
  <si>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</si>
  <si>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</si>
  <si>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</si>
  <si>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</si>
  <si>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</si>
  <si>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</si>
  <si>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</si>
  <si>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</si>
  <si>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</si>
  <si>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</si>
  <si>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</si>
  <si>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</si>
  <si>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</si>
  <si>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</si>
  <si>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</si>
  <si>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</si>
  <si>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</si>
  <si>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</si>
  <si>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</si>
  <si>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</si>
  <si>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</si>
  <si>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</si>
  <si>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</si>
  <si>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</si>
  <si>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</si>
  <si>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</si>
  <si>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</si>
  <si>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</si>
  <si>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</si>
  <si>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</si>
  <si>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</si>
  <si>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</si>
  <si>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</si>
  <si>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</si>
  <si>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</si>
  <si>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</si>
  <si>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</si>
  <si>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</si>
  <si>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</si>
  <si>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</si>
  <si>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</si>
  <si>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</si>
  <si>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</si>
  <si>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</si>
  <si>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</si>
  <si>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</si>
  <si>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</si>
  <si>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</si>
  <si>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</si>
  <si>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</si>
  <si>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</si>
  <si>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</si>
  <si>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</si>
  <si>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</si>
  <si>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</si>
  <si>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</si>
  <si>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</si>
  <si>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</si>
  <si>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</si>
  <si>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</si>
  <si>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</si>
  <si>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</si>
  <si>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</si>
  <si>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</si>
  <si>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</si>
  <si>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</si>
  <si>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</si>
  <si>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</si>
  <si>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</si>
  <si>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</si>
  <si>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</si>
  <si>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</si>
  <si>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</si>
  <si>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</si>
  <si>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</si>
  <si>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</si>
  <si>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</si>
  <si>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</si>
  <si>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</si>
  <si>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</si>
  <si>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</si>
  <si>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</si>
  <si>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</si>
  <si>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</si>
  <si>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</si>
  <si>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</si>
  <si>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</si>
  <si>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</si>
  <si>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</si>
  <si>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</si>
  <si>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</si>
  <si>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</si>
  <si>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</si>
  <si>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</si>
  <si>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</si>
  <si>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</si>
  <si>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</si>
  <si>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</si>
  <si>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</si>
  <si>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</si>
  <si>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</si>
  <si>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</si>
  <si>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</si>
  <si>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</si>
  <si>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</si>
  <si>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</si>
  <si>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</si>
  <si>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</si>
  <si>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</si>
  <si>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</si>
  <si>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</si>
  <si>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大分県宇佐市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</si>
  <si>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</si>
  <si>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</si>
  <si>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</si>
  <si>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</si>
  <si>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</si>
  <si>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</si>
  <si>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</si>
  <si>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</si>
  <si>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</si>
  <si>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</si>
  <si>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</si>
  <si>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</si>
  <si>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</si>
  <si>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</si>
  <si>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</si>
  <si>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</si>
  <si>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</si>
  <si>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</si>
  <si>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</si>
  <si>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</si>
  <si>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</si>
  <si>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</si>
  <si>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</si>
  <si>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</si>
  <si>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</si>
  <si>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</si>
  <si>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</si>
  <si>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</si>
  <si>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</si>
  <si>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</si>
  <si>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</si>
  <si>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</si>
  <si>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</si>
  <si>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</si>
  <si>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</si>
  <si>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</si>
  <si>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</si>
  <si>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</si>
  <si>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</si>
  <si>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</si>
  <si>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</si>
  <si>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</si>
  <si>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</si>
  <si>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</si>
  <si>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</si>
  <si>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</si>
  <si>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</si>
  <si>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</si>
  <si>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</si>
  <si>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</si>
  <si>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</si>
  <si>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</si>
  <si>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</si>
  <si>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</si>
  <si>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</si>
  <si>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</si>
  <si>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</si>
  <si>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</si>
  <si>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</si>
  <si>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</si>
  <si>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</si>
  <si>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</si>
  <si>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</si>
  <si>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</si>
  <si>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</si>
  <si>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</si>
  <si>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</si>
  <si>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</si>
  <si>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</si>
  <si>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</si>
  <si>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</si>
  <si>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</si>
  <si>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</si>
  <si>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</si>
  <si>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</si>
  <si>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</si>
  <si>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</si>
  <si>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</si>
  <si>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</si>
  <si>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</si>
  <si>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</si>
  <si>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</si>
  <si>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</si>
  <si>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</si>
  <si>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</si>
  <si>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</si>
  <si>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</si>
  <si>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</si>
  <si>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</si>
  <si>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</si>
  <si>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</si>
  <si>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</si>
  <si>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</si>
  <si>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</si>
  <si>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</si>
  <si>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</si>
  <si>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</si>
  <si>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</si>
  <si>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</si>
  <si>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</si>
  <si>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</si>
  <si>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</si>
  <si>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</si>
  <si>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</si>
  <si>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</si>
  <si>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</si>
  <si>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</si>
  <si>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</si>
  <si>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</si>
  <si>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</si>
  <si>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</si>
  <si>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</si>
  <si>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</si>
  <si>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</si>
  <si>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</si>
  <si>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</si>
  <si>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</si>
  <si>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</si>
  <si>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</si>
  <si>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</si>
  <si>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</si>
  <si>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</si>
  <si>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</si>
  <si>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</si>
  <si>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</si>
  <si>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</si>
  <si>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</si>
  <si>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</si>
  <si>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</si>
  <si>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</si>
  <si>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</si>
  <si>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</si>
  <si>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</si>
  <si>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</si>
  <si>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</si>
  <si>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</si>
  <si>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</si>
  <si>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</si>
  <si>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</si>
  <si>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</si>
  <si>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</si>
  <si>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</si>
  <si>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</si>
  <si>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</si>
  <si>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</si>
  <si>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</si>
  <si>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</si>
  <si>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</si>
  <si>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</si>
  <si>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</si>
  <si>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</si>
  <si>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</si>
  <si>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</si>
  <si>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大分県宇佐市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</si>
  <si>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</si>
  <si>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</si>
  <si>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</si>
  <si>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</si>
  <si>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</si>
  <si>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</si>
  <si>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</si>
  <si>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</si>
  <si>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</si>
  <si>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</si>
  <si>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</si>
  <si>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</si>
  <si>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</si>
  <si>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</si>
  <si>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</si>
  <si>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</si>
  <si>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</si>
  <si>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</si>
  <si>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</si>
  <si>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</si>
  <si>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</si>
  <si>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</si>
  <si>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</si>
  <si>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</si>
  <si>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</si>
  <si>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</si>
  <si>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</si>
  <si>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</si>
  <si>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</si>
  <si>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</si>
  <si>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</si>
  <si>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</si>
  <si>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</si>
  <si>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</si>
  <si>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</si>
  <si>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</si>
  <si>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</si>
  <si>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</si>
  <si>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</si>
  <si>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</si>
  <si>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</si>
  <si>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</si>
  <si>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</si>
  <si>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</si>
  <si>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</si>
  <si>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</si>
  <si>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</si>
  <si>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</si>
  <si>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</si>
  <si>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</si>
  <si>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</si>
  <si>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</si>
  <si>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</si>
  <si>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</si>
  <si>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</si>
  <si>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</si>
  <si>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</si>
  <si>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</si>
  <si>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</si>
  <si>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</si>
  <si>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</si>
  <si>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</si>
  <si>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</si>
  <si>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</si>
  <si>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</si>
  <si>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</si>
  <si>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</si>
  <si>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</si>
  <si>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</si>
  <si>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</si>
  <si>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</si>
  <si>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</si>
  <si>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</si>
  <si>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</si>
  <si>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</si>
  <si>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</si>
  <si>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</si>
  <si>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</si>
  <si>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</si>
  <si>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</si>
  <si>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</si>
  <si>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</si>
  <si>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</si>
  <si>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</si>
  <si>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</si>
  <si>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</si>
  <si>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</si>
  <si>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</si>
  <si>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</si>
  <si>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</si>
  <si>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</si>
  <si>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</si>
  <si>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</si>
  <si>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</si>
  <si>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</si>
  <si>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</si>
  <si>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</si>
  <si>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</si>
  <si>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</si>
  <si>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</si>
  <si>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</si>
  <si>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</si>
  <si>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</si>
  <si>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</si>
  <si>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</si>
  <si>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</si>
  <si>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</si>
  <si>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</si>
  <si>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</si>
  <si>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</si>
  <si>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</si>
  <si>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</si>
  <si>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</si>
  <si>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</si>
  <si>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</si>
  <si>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</si>
  <si>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</si>
  <si>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</si>
  <si>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</si>
  <si>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</si>
  <si>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</si>
  <si>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</si>
  <si>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</si>
  <si>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</si>
  <si>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</si>
  <si>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</si>
  <si>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</si>
  <si>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</si>
  <si>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</si>
  <si>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</si>
  <si>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</si>
  <si>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</si>
  <si>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</si>
  <si>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</si>
  <si>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</si>
  <si>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</si>
  <si>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</si>
  <si>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</si>
  <si>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</si>
  <si>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</si>
  <si>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</si>
  <si>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</si>
  <si>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</si>
  <si>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</si>
  <si>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</si>
  <si>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</si>
  <si>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</si>
  <si>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</si>
  <si>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</si>
  <si>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</si>
  <si>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</si>
  <si>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</si>
  <si>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</si>
  <si>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</si>
  <si>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</si>
  <si>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</si>
  <si>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</si>
  <si>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</si>
  <si>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</si>
  <si>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</si>
  <si>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</si>
  <si>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</si>
  <si>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</si>
  <si>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</si>
  <si>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</si>
  <si>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</si>
  <si>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</si>
  <si>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</si>
  <si>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</si>
  <si>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</si>
  <si>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</si>
  <si>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</si>
  <si>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</si>
  <si>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</si>
  <si>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</si>
  <si>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</si>
  <si>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</si>
  <si>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</si>
  <si>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</si>
  <si>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</si>
  <si>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</si>
  <si>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</si>
  <si>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</si>
  <si>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</si>
  <si>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</si>
  <si>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</si>
  <si>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</si>
  <si>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</si>
  <si>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</si>
  <si>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</si>
  <si>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</si>
  <si>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</si>
  <si>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</si>
  <si>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</si>
  <si>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</si>
  <si>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</si>
  <si>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</si>
  <si>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</si>
  <si>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</si>
  <si>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</si>
  <si>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5.20</t>
  </si>
  <si>
    <t>▲ 4.81</t>
  </si>
  <si>
    <t>▲ 9.60</t>
  </si>
  <si>
    <t>▲ 7.13</t>
  </si>
  <si>
    <t>▲ 4.23</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</si>
  <si>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</si>
  <si>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</si>
  <si>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</si>
  <si>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</si>
  <si>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</si>
  <si>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</si>
  <si>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</si>
  <si>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</si>
  <si>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</si>
  <si>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</si>
  <si>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</si>
  <si>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</si>
  <si>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</si>
  <si>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</si>
  <si>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</si>
  <si>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</si>
  <si>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</si>
  <si>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</si>
  <si>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</si>
  <si>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</si>
  <si>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</si>
  <si>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基金から92百万円繰入</t>
    <rPh sb="0" eb="2">
      <t>キキン</t>
    </rPh>
    <rPh sb="6" eb="9">
      <t>ヒャクマンエン</t>
    </rPh>
    <rPh sb="9" eb="11">
      <t>クリイレ</t>
    </rPh>
    <phoneticPr fontId="2"/>
  </si>
  <si>
    <t>基金から2,453百万円繰入</t>
    <rPh sb="0" eb="2">
      <t>キキン</t>
    </rPh>
    <rPh sb="9" eb="12">
      <t>ヒャクマンエン</t>
    </rPh>
    <rPh sb="12" eb="14">
      <t>クリイレ</t>
    </rPh>
    <phoneticPr fontId="2"/>
  </si>
  <si>
    <t>基金から2百万円繰入</t>
    <rPh sb="0" eb="2">
      <t>キキン</t>
    </rPh>
    <rPh sb="5" eb="8">
      <t>ヒャクマンエン</t>
    </rPh>
    <rPh sb="8" eb="10">
      <t>クリイレ</t>
    </rPh>
    <phoneticPr fontId="2"/>
  </si>
  <si>
    <t>基金から65百万円繰入</t>
    <rPh sb="0" eb="2">
      <t>キキン</t>
    </rPh>
    <rPh sb="6" eb="9">
      <t>ヒャクマンエン</t>
    </rPh>
    <rPh sb="9" eb="11">
      <t>クリイレ</t>
    </rPh>
    <phoneticPr fontId="2"/>
  </si>
  <si>
    <t>基金からの繰り入れなし</t>
    <rPh sb="0" eb="2">
      <t>キキン</t>
    </rPh>
    <rPh sb="5" eb="6">
      <t>ク</t>
    </rPh>
    <rPh sb="7" eb="8">
      <t>イ</t>
    </rPh>
    <phoneticPr fontId="2"/>
  </si>
  <si>
    <t>宇佐市土地開発公社</t>
    <rPh sb="0" eb="3">
      <t>ウサシ</t>
    </rPh>
    <rPh sb="3" eb="5">
      <t>トチ</t>
    </rPh>
    <rPh sb="5" eb="7">
      <t>カイハツ</t>
    </rPh>
    <rPh sb="7" eb="9">
      <t>コウシャ</t>
    </rPh>
    <phoneticPr fontId="2"/>
  </si>
  <si>
    <t>あじむ農業公社</t>
    <rPh sb="3" eb="5">
      <t>ノウギョウ</t>
    </rPh>
    <rPh sb="5" eb="7">
      <t>コウシャ</t>
    </rPh>
    <phoneticPr fontId="2"/>
  </si>
  <si>
    <t>朝霧の庄</t>
    <rPh sb="0" eb="2">
      <t>アサギリ</t>
    </rPh>
    <rPh sb="3" eb="4">
      <t>ショウ</t>
    </rPh>
    <phoneticPr fontId="2"/>
  </si>
  <si>
    <t>宇佐八幡駐車場</t>
    <rPh sb="0" eb="2">
      <t>ウサ</t>
    </rPh>
    <rPh sb="2" eb="4">
      <t>ハチマン</t>
    </rPh>
    <rPh sb="4" eb="7">
      <t>チュウシャジョウ</t>
    </rPh>
    <phoneticPr fontId="2"/>
  </si>
  <si>
    <t>グリーンパークホテルうさ</t>
    <phoneticPr fontId="2"/>
  </si>
  <si>
    <t>-</t>
    <phoneticPr fontId="2"/>
  </si>
  <si>
    <t>-</t>
    <phoneticPr fontId="2"/>
  </si>
  <si>
    <t>公共施設整備基金</t>
    <rPh sb="0" eb="2">
      <t>コウキョウ</t>
    </rPh>
    <rPh sb="2" eb="4">
      <t>シセツ</t>
    </rPh>
    <rPh sb="4" eb="6">
      <t>セイビ</t>
    </rPh>
    <rPh sb="6" eb="8">
      <t>キキン</t>
    </rPh>
    <phoneticPr fontId="5"/>
  </si>
  <si>
    <t>廃棄物処理施設整備負担金基金</t>
    <rPh sb="0" eb="3">
      <t>ハイキブツ</t>
    </rPh>
    <rPh sb="3" eb="5">
      <t>ショリ</t>
    </rPh>
    <rPh sb="5" eb="7">
      <t>シセツ</t>
    </rPh>
    <rPh sb="7" eb="9">
      <t>セイビ</t>
    </rPh>
    <rPh sb="9" eb="12">
      <t>フタンキン</t>
    </rPh>
    <rPh sb="12" eb="14">
      <t>キキン</t>
    </rPh>
    <phoneticPr fontId="5"/>
  </si>
  <si>
    <t>宇佐航空隊史跡等保存事業基金</t>
    <rPh sb="0" eb="2">
      <t>ウサ</t>
    </rPh>
    <rPh sb="2" eb="5">
      <t>コウクウタイ</t>
    </rPh>
    <rPh sb="5" eb="7">
      <t>シセキ</t>
    </rPh>
    <rPh sb="7" eb="8">
      <t>トウ</t>
    </rPh>
    <rPh sb="8" eb="10">
      <t>ホゾン</t>
    </rPh>
    <rPh sb="10" eb="12">
      <t>ジギョウ</t>
    </rPh>
    <rPh sb="12" eb="14">
      <t>キキン</t>
    </rPh>
    <phoneticPr fontId="5"/>
  </si>
  <si>
    <t>地域振興基金（合併特例債）</t>
    <rPh sb="0" eb="2">
      <t>チイキ</t>
    </rPh>
    <rPh sb="2" eb="4">
      <t>シンコウ</t>
    </rPh>
    <rPh sb="4" eb="6">
      <t>キキン</t>
    </rPh>
    <rPh sb="7" eb="9">
      <t>ガッペイ</t>
    </rPh>
    <rPh sb="9" eb="12">
      <t>トクレイサイ</t>
    </rPh>
    <phoneticPr fontId="5"/>
  </si>
  <si>
    <t>ふるさと市町村圏基金</t>
    <rPh sb="4" eb="7">
      <t>シチョウソン</t>
    </rPh>
    <rPh sb="7" eb="8">
      <t>ケン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</si>
  <si>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</si>
  <si>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</si>
  <si>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</si>
  <si>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高度経済成長期にあたる昭和40年代から50年代にかけて集中整備した公共施設が耐用年数を迎えつつあることから高水準となっている一方で、「将来負担比率」についてはマイナスで推移していたが、地方債残高の増加と充当可能特定財源等の減少により令和元年度以降プラスに転じたが、依然類似団体を下回っている。
　将来負担比率のみを見ると引き続き将来の財政圧迫の可能性は低いことが示されているが、両比率を組み合わせて見た場合、必要な公共施設の老朽化対策が先送りされているという潜在する将来の財政負担が見えてくることから、今後も健全な財政運営に努めるとともに、公共施設等総合管理計画に基づき更新や除却、複合化といった対策を計画的に進めていく必要がある。</t>
    <rPh sb="117" eb="119">
      <t>ジュウトウ</t>
    </rPh>
    <rPh sb="119" eb="121">
      <t>カノウ</t>
    </rPh>
    <rPh sb="121" eb="123">
      <t>トクテイ</t>
    </rPh>
    <rPh sb="123" eb="125">
      <t>ザイゲン</t>
    </rPh>
    <rPh sb="125" eb="126">
      <t>ナド</t>
    </rPh>
    <rPh sb="127" eb="129">
      <t>ゲンショウ</t>
    </rPh>
    <rPh sb="132" eb="134">
      <t>レイワ</t>
    </rPh>
    <rPh sb="134" eb="136">
      <t>ガンネン</t>
    </rPh>
    <rPh sb="136" eb="137">
      <t>ド</t>
    </rPh>
    <rPh sb="137" eb="139">
      <t>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</si>
  <si>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</si>
  <si>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</si>
  <si>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</si>
  <si>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</si>
  <si>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</si>
  <si>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</si>
  <si>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庁舎建設による公債費の増加等により前年度比0.3ポイントの増加となった。「将来負担比率」については、地方債残高の増加と充当可能特定財源等の減少などにより令和元年度よりマイナスからプラスに転じている。今後数年は大型建設事業の実施によりこの傾向が続く予定であるため、適正水準を維持しながら、公共施設の更新などの課題に対応するために事業の必要性・緊急性を勘案しながら計画的な事業展開を図っていく必要がある。</t>
    <rPh sb="79" eb="81">
      <t>トクテイ</t>
    </rPh>
    <rPh sb="81" eb="83">
      <t>ザイゲン</t>
    </rPh>
    <rPh sb="83" eb="84">
      <t>ナド</t>
    </rPh>
    <rPh sb="92" eb="94">
      <t>レイワ</t>
    </rPh>
    <rPh sb="94" eb="96">
      <t>ガンネン</t>
    </rPh>
    <rPh sb="96" eb="97">
      <t>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</si>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</sst>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indexed="8"/>
      <name val="游ゴシック"/>
      <family val="3"/>
      <charset val="128"/>
      <scheme val="minor"/>
    </font>
    <font>
      <sz val="10"/>
      <color rgb="FF000000"/>
      <name val="游ゴシック"/>
      <family val="3"/>
      <charset val="128"/>
      <scheme val="minor"/>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9E40-4276-871A-0A9E95852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48421</c:v>
                </c:pt>
                <c:pt idx="1">
                  <c:v>91992</c:v>
                </c:pt>
                <c:pt idx="2">
                  <c:v>81626</c:v>
                </c:pt>
                <c:pt idx="3">
                  <c:v>173256</c:v>
                </c:pt>
                <c:pt idx="4">
                  <c:v>93819</c:v>
                </c:pt>
              </c:numCache>
            </c:numRef>
          </c:val>
          <c:smooth val="0"/>
          <c:extLst>
            <c:ext xmlns:c16="http://schemas.microsoft.com/office/drawing/2014/chart" uri="{C3380CC4-5D6E-409C-BE32-E72D297353CC}">
              <c16:uniqueId val="{00000001-9E40-4276-871A-0A9E958528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8.56</c:v>
                </c:pt>
                <c:pt idx="1">
                  <c:v>10.02</c:v>
                </c:pt>
                <c:pt idx="2">
                  <c:v>7.88</c:v>
                </c:pt>
                <c:pt idx="3">
                  <c:v>7.59</c:v>
                </c:pt>
                <c:pt idx="4">
                  <c:v>5.72</c:v>
                </c:pt>
              </c:numCache>
            </c:numRef>
          </c:val>
          <c:extLst>
            <c:ext xmlns:c16="http://schemas.microsoft.com/office/drawing/2014/chart" uri="{C3380CC4-5D6E-409C-BE32-E72D297353CC}">
              <c16:uniqueId val="{00000000-BC32-4EB2-94AD-D3E52B3856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34.15</c:v>
                </c:pt>
                <c:pt idx="1">
                  <c:v>31.03</c:v>
                </c:pt>
                <c:pt idx="2">
                  <c:v>27.09</c:v>
                </c:pt>
                <c:pt idx="3">
                  <c:v>23.32</c:v>
                </c:pt>
                <c:pt idx="4">
                  <c:v>22.41</c:v>
                </c:pt>
              </c:numCache>
            </c:numRef>
          </c:val>
          <c:extLst>
            <c:ext xmlns:c16="http://schemas.microsoft.com/office/drawing/2014/chart" uri="{C3380CC4-5D6E-409C-BE32-E72D297353CC}">
              <c16:uniqueId val="{00000001-BC32-4EB2-94AD-D3E52B3856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c:v>
                </c:pt>
                <c:pt idx="1">
                  <c:v>-4.8099999999999996</c:v>
                </c:pt>
                <c:pt idx="2">
                  <c:v>-9.6</c:v>
                </c:pt>
                <c:pt idx="3">
                  <c:v>-7.13</c:v>
                </c:pt>
                <c:pt idx="4">
                  <c:v>-4.2300000000000004</c:v>
                </c:pt>
              </c:numCache>
            </c:numRef>
          </c:val>
          <c:smooth val="0"/>
          <c:extLst>
            <c:ext xmlns:c16="http://schemas.microsoft.com/office/drawing/2014/chart" uri="{C3380CC4-5D6E-409C-BE32-E72D297353CC}">
              <c16:uniqueId val="{00000002-BC32-4EB2-94AD-D3E52B3856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0.98</c:v>
                </c:pt>
                <c:pt idx="2">
                  <c:v>#N/A</c:v>
                </c:pt>
                <c:pt idx="3">
                  <c:v>0.41</c:v>
                </c:pt>
                <c:pt idx="4">
                  <c:v>#N/A</c:v>
                </c:pt>
                <c:pt idx="5">
                  <c:v>0.31</c:v>
                </c:pt>
                <c:pt idx="6">
                  <c:v>#N/A</c:v>
                </c:pt>
                <c:pt idx="7">
                  <c:v>0.55000000000000004</c:v>
                </c:pt>
                <c:pt idx="8">
                  <c:v>0</c:v>
                </c:pt>
                <c:pt idx="9">
                  <c:v>0</c:v>
                </c:pt>
              </c:numCache>
            </c:numRef>
          </c:val>
          <c:extLst>
            <c:ext xmlns:c16="http://schemas.microsoft.com/office/drawing/2014/chart" uri="{C3380CC4-5D6E-409C-BE32-E72D297353CC}">
              <c16:uniqueId val="{00000000-E139-4F4E-AC1B-404A50F021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39-4F4E-AC1B-404A50F021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39-4F4E-AC1B-404A50F021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39-4F4E-AC1B-404A50F0215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0.01</c:v>
                </c:pt>
                <c:pt idx="8">
                  <c:v>#N/A</c:v>
                </c:pt>
                <c:pt idx="9">
                  <c:v>0.01</c:v>
                </c:pt>
              </c:numCache>
            </c:numRef>
          </c:val>
          <c:extLst>
            <c:ext xmlns:c16="http://schemas.microsoft.com/office/drawing/2014/chart" uri="{C3380CC4-5D6E-409C-BE32-E72D297353CC}">
              <c16:uniqueId val="{00000004-E139-4F4E-AC1B-404A50F0215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5-E139-4F4E-AC1B-404A50F0215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0.97</c:v>
                </c:pt>
                <c:pt idx="4">
                  <c:v>#N/A</c:v>
                </c:pt>
                <c:pt idx="5">
                  <c:v>0.8</c:v>
                </c:pt>
                <c:pt idx="6">
                  <c:v>#N/A</c:v>
                </c:pt>
                <c:pt idx="7">
                  <c:v>0.22</c:v>
                </c:pt>
                <c:pt idx="8">
                  <c:v>#N/A</c:v>
                </c:pt>
                <c:pt idx="9">
                  <c:v>0.56999999999999995</c:v>
                </c:pt>
              </c:numCache>
            </c:numRef>
          </c:val>
          <c:extLst>
            <c:ext xmlns:c16="http://schemas.microsoft.com/office/drawing/2014/chart" uri="{C3380CC4-5D6E-409C-BE32-E72D297353CC}">
              <c16:uniqueId val="{00000006-E139-4F4E-AC1B-404A50F0215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1.18</c:v>
                </c:pt>
                <c:pt idx="2">
                  <c:v>#N/A</c:v>
                </c:pt>
                <c:pt idx="3">
                  <c:v>0.86</c:v>
                </c:pt>
                <c:pt idx="4">
                  <c:v>#N/A</c:v>
                </c:pt>
                <c:pt idx="5">
                  <c:v>0.73</c:v>
                </c:pt>
                <c:pt idx="6">
                  <c:v>#N/A</c:v>
                </c:pt>
                <c:pt idx="7">
                  <c:v>1.1599999999999999</c:v>
                </c:pt>
                <c:pt idx="8">
                  <c:v>#N/A</c:v>
                </c:pt>
                <c:pt idx="9">
                  <c:v>1.08</c:v>
                </c:pt>
              </c:numCache>
            </c:numRef>
          </c:val>
          <c:extLst>
            <c:ext xmlns:c16="http://schemas.microsoft.com/office/drawing/2014/chart" uri="{C3380CC4-5D6E-409C-BE32-E72D297353CC}">
              <c16:uniqueId val="{00000007-E139-4F4E-AC1B-404A50F021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8.5500000000000007</c:v>
                </c:pt>
                <c:pt idx="2">
                  <c:v>#N/A</c:v>
                </c:pt>
                <c:pt idx="3">
                  <c:v>10.02</c:v>
                </c:pt>
                <c:pt idx="4">
                  <c:v>#N/A</c:v>
                </c:pt>
                <c:pt idx="5">
                  <c:v>7.87</c:v>
                </c:pt>
                <c:pt idx="6">
                  <c:v>#N/A</c:v>
                </c:pt>
                <c:pt idx="7">
                  <c:v>7.59</c:v>
                </c:pt>
                <c:pt idx="8">
                  <c:v>#N/A</c:v>
                </c:pt>
                <c:pt idx="9">
                  <c:v>5.71</c:v>
                </c:pt>
              </c:numCache>
            </c:numRef>
          </c:val>
          <c:extLst>
            <c:ext xmlns:c16="http://schemas.microsoft.com/office/drawing/2014/chart" uri="{C3380CC4-5D6E-409C-BE32-E72D297353CC}">
              <c16:uniqueId val="{00000008-E139-4F4E-AC1B-404A50F021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11.19</c:v>
                </c:pt>
                <c:pt idx="2">
                  <c:v>#N/A</c:v>
                </c:pt>
                <c:pt idx="3">
                  <c:v>10.46</c:v>
                </c:pt>
                <c:pt idx="4">
                  <c:v>#N/A</c:v>
                </c:pt>
                <c:pt idx="5">
                  <c:v>9.48</c:v>
                </c:pt>
                <c:pt idx="6">
                  <c:v>#N/A</c:v>
                </c:pt>
                <c:pt idx="7">
                  <c:v>8.92</c:v>
                </c:pt>
                <c:pt idx="8">
                  <c:v>#N/A</c:v>
                </c:pt>
                <c:pt idx="9">
                  <c:v>8.16</c:v>
                </c:pt>
              </c:numCache>
            </c:numRef>
          </c:val>
          <c:extLst>
            <c:ext xmlns:c16="http://schemas.microsoft.com/office/drawing/2014/chart" uri="{C3380CC4-5D6E-409C-BE32-E72D297353CC}">
              <c16:uniqueId val="{00000009-E139-4F4E-AC1B-404A50F021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2778</c:v>
                </c:pt>
                <c:pt idx="5">
                  <c:v>2763</c:v>
                </c:pt>
                <c:pt idx="8">
                  <c:v>2734</c:v>
                </c:pt>
                <c:pt idx="11">
                  <c:v>2742</c:v>
                </c:pt>
                <c:pt idx="14">
                  <c:v>2905</c:v>
                </c:pt>
              </c:numCache>
            </c:numRef>
          </c:val>
          <c:extLst>
            <c:ext xmlns:c16="http://schemas.microsoft.com/office/drawing/2014/chart" uri="{C3380CC4-5D6E-409C-BE32-E72D297353CC}">
              <c16:uniqueId val="{00000000-DFFD-45F4-AE92-08EC324D03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FD-45F4-AE92-08EC324D03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FD-45F4-AE92-08EC324D03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FD-45F4-AE92-08EC324D03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613</c:v>
                </c:pt>
                <c:pt idx="3">
                  <c:v>624</c:v>
                </c:pt>
                <c:pt idx="6">
                  <c:v>609</c:v>
                </c:pt>
                <c:pt idx="9">
                  <c:v>638</c:v>
                </c:pt>
                <c:pt idx="12">
                  <c:v>735</c:v>
                </c:pt>
              </c:numCache>
            </c:numRef>
          </c:val>
          <c:extLst>
            <c:ext xmlns:c16="http://schemas.microsoft.com/office/drawing/2014/chart" uri="{C3380CC4-5D6E-409C-BE32-E72D297353CC}">
              <c16:uniqueId val="{00000004-DFFD-45F4-AE92-08EC324D03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D-45F4-AE92-08EC324D03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FD-45F4-AE92-08EC324D03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2933</c:v>
                </c:pt>
                <c:pt idx="3">
                  <c:v>2936</c:v>
                </c:pt>
                <c:pt idx="6">
                  <c:v>2922</c:v>
                </c:pt>
                <c:pt idx="9">
                  <c:v>2996</c:v>
                </c:pt>
                <c:pt idx="12">
                  <c:v>3106</c:v>
                </c:pt>
              </c:numCache>
            </c:numRef>
          </c:val>
          <c:extLst>
            <c:ext xmlns:c16="http://schemas.microsoft.com/office/drawing/2014/chart" uri="{C3380CC4-5D6E-409C-BE32-E72D297353CC}">
              <c16:uniqueId val="{00000007-DFFD-45F4-AE92-08EC324D03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768</c:v>
                </c:pt>
                <c:pt idx="2">
                  <c:v>#N/A</c:v>
                </c:pt>
                <c:pt idx="3">
                  <c:v>#N/A</c:v>
                </c:pt>
                <c:pt idx="4">
                  <c:v>797</c:v>
                </c:pt>
                <c:pt idx="5">
                  <c:v>#N/A</c:v>
                </c:pt>
                <c:pt idx="6">
                  <c:v>#N/A</c:v>
                </c:pt>
                <c:pt idx="7">
                  <c:v>797</c:v>
                </c:pt>
                <c:pt idx="8">
                  <c:v>#N/A</c:v>
                </c:pt>
                <c:pt idx="9">
                  <c:v>#N/A</c:v>
                </c:pt>
                <c:pt idx="10">
                  <c:v>892</c:v>
                </c:pt>
                <c:pt idx="11">
                  <c:v>#N/A</c:v>
                </c:pt>
                <c:pt idx="12">
                  <c:v>#N/A</c:v>
                </c:pt>
                <c:pt idx="13">
                  <c:v>936</c:v>
                </c:pt>
                <c:pt idx="14">
                  <c:v>#N/A</c:v>
                </c:pt>
              </c:numCache>
            </c:numRef>
          </c:val>
          <c:smooth val="0"/>
          <c:extLst>
            <c:ext xmlns:c16="http://schemas.microsoft.com/office/drawing/2014/chart" uri="{C3380CC4-5D6E-409C-BE32-E72D297353CC}">
              <c16:uniqueId val="{00000008-DFFD-45F4-AE92-08EC324D03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26239</c:v>
                </c:pt>
                <c:pt idx="5">
                  <c:v>26273</c:v>
                </c:pt>
                <c:pt idx="8">
                  <c:v>26487</c:v>
                </c:pt>
                <c:pt idx="11">
                  <c:v>28505</c:v>
                </c:pt>
                <c:pt idx="14">
                  <c:v>28695</c:v>
                </c:pt>
              </c:numCache>
            </c:numRef>
          </c:val>
          <c:extLst>
            <c:ext xmlns:c16="http://schemas.microsoft.com/office/drawing/2014/chart" uri="{C3380CC4-5D6E-409C-BE32-E72D297353CC}">
              <c16:uniqueId val="{00000000-F7C8-4270-8057-5ED947F8E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2368</c:v>
                </c:pt>
                <c:pt idx="5">
                  <c:v>2196</c:v>
                </c:pt>
                <c:pt idx="8">
                  <c:v>1833</c:v>
                </c:pt>
                <c:pt idx="11">
                  <c:v>1683</c:v>
                </c:pt>
                <c:pt idx="14">
                  <c:v>1481</c:v>
                </c:pt>
              </c:numCache>
            </c:numRef>
          </c:val>
          <c:extLst>
            <c:ext xmlns:c16="http://schemas.microsoft.com/office/drawing/2014/chart" uri="{C3380CC4-5D6E-409C-BE32-E72D297353CC}">
              <c16:uniqueId val="{00000001-F7C8-4270-8057-5ED947F8E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16401</c:v>
                </c:pt>
                <c:pt idx="5">
                  <c:v>15809</c:v>
                </c:pt>
                <c:pt idx="8">
                  <c:v>15233</c:v>
                </c:pt>
                <c:pt idx="11">
                  <c:v>12287</c:v>
                </c:pt>
                <c:pt idx="14">
                  <c:v>11475</c:v>
                </c:pt>
              </c:numCache>
            </c:numRef>
          </c:val>
          <c:extLst>
            <c:ext xmlns:c16="http://schemas.microsoft.com/office/drawing/2014/chart" uri="{C3380CC4-5D6E-409C-BE32-E72D297353CC}">
              <c16:uniqueId val="{00000002-F7C8-4270-8057-5ED947F8E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C8-4270-8057-5ED947F8E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C8-4270-8057-5ED947F8E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454</c:v>
                </c:pt>
                <c:pt idx="3">
                  <c:v>387</c:v>
                </c:pt>
                <c:pt idx="6">
                  <c:v>326</c:v>
                </c:pt>
                <c:pt idx="9">
                  <c:v>354</c:v>
                </c:pt>
                <c:pt idx="12">
                  <c:v>318</c:v>
                </c:pt>
              </c:numCache>
            </c:numRef>
          </c:val>
          <c:extLst>
            <c:ext xmlns:c16="http://schemas.microsoft.com/office/drawing/2014/chart" uri="{C3380CC4-5D6E-409C-BE32-E72D297353CC}">
              <c16:uniqueId val="{00000005-F7C8-4270-8057-5ED947F8E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5824</c:v>
                </c:pt>
                <c:pt idx="3">
                  <c:v>5727</c:v>
                </c:pt>
                <c:pt idx="6">
                  <c:v>5613</c:v>
                </c:pt>
                <c:pt idx="9">
                  <c:v>5693</c:v>
                </c:pt>
                <c:pt idx="12">
                  <c:v>5608</c:v>
                </c:pt>
              </c:numCache>
            </c:numRef>
          </c:val>
          <c:extLst>
            <c:ext xmlns:c16="http://schemas.microsoft.com/office/drawing/2014/chart" uri="{C3380CC4-5D6E-409C-BE32-E72D297353CC}">
              <c16:uniqueId val="{00000006-F7C8-4270-8057-5ED947F8E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7C8-4270-8057-5ED947F8E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8551</c:v>
                </c:pt>
                <c:pt idx="3">
                  <c:v>8093</c:v>
                </c:pt>
                <c:pt idx="6">
                  <c:v>8554</c:v>
                </c:pt>
                <c:pt idx="9">
                  <c:v>8952</c:v>
                </c:pt>
                <c:pt idx="12">
                  <c:v>8356</c:v>
                </c:pt>
              </c:numCache>
            </c:numRef>
          </c:val>
          <c:extLst>
            <c:ext xmlns:c16="http://schemas.microsoft.com/office/drawing/2014/chart" uri="{C3380CC4-5D6E-409C-BE32-E72D297353CC}">
              <c16:uniqueId val="{00000008-F7C8-4270-8057-5ED947F8E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C8-4270-8057-5ED947F8E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25063</c:v>
                </c:pt>
                <c:pt idx="3">
                  <c:v>25790</c:v>
                </c:pt>
                <c:pt idx="6">
                  <c:v>26419</c:v>
                </c:pt>
                <c:pt idx="9">
                  <c:v>29426</c:v>
                </c:pt>
                <c:pt idx="12">
                  <c:v>29544</c:v>
                </c:pt>
              </c:numCache>
            </c:numRef>
          </c:val>
          <c:extLst>
            <c:ext xmlns:c16="http://schemas.microsoft.com/office/drawing/2014/chart" uri="{C3380CC4-5D6E-409C-BE32-E72D297353CC}">
              <c16:uniqueId val="{0000000A-F7C8-4270-8057-5ED947F8E3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1950</c:v>
                </c:pt>
                <c:pt idx="11">
                  <c:v>#N/A</c:v>
                </c:pt>
                <c:pt idx="12">
                  <c:v>#N/A</c:v>
                </c:pt>
                <c:pt idx="13">
                  <c:v>2175</c:v>
                </c:pt>
                <c:pt idx="14">
                  <c:v>#N/A</c:v>
                </c:pt>
              </c:numCache>
            </c:numRef>
          </c:val>
          <c:smooth val="0"/>
          <c:extLst>
            <c:ext xmlns:c16="http://schemas.microsoft.com/office/drawing/2014/chart" uri="{C3380CC4-5D6E-409C-BE32-E72D297353CC}">
              <c16:uniqueId val="{0000000B-F7C8-4270-8057-5ED947F8E3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4347</c:v>
                </c:pt>
                <c:pt idx="1">
                  <c:v>3704</c:v>
                </c:pt>
                <c:pt idx="2">
                  <c:v>3685</c:v>
                </c:pt>
              </c:numCache>
            </c:numRef>
          </c:val>
          <c:extLst>
            <c:ext xmlns:c16="http://schemas.microsoft.com/office/drawing/2014/chart" uri="{C3380CC4-5D6E-409C-BE32-E72D297353CC}">
              <c16:uniqueId val="{00000000-E447-4C0A-928E-0A24B4C806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3374</c:v>
                </c:pt>
                <c:pt idx="1">
                  <c:v>2649</c:v>
                </c:pt>
                <c:pt idx="2">
                  <c:v>2214</c:v>
                </c:pt>
              </c:numCache>
            </c:numRef>
          </c:val>
          <c:extLst>
            <c:ext xmlns:c16="http://schemas.microsoft.com/office/drawing/2014/chart" uri="{C3380CC4-5D6E-409C-BE32-E72D297353CC}">
              <c16:uniqueId val="{00000001-E447-4C0A-928E-0A24B4C806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9467</c:v>
                </c:pt>
                <c:pt idx="1">
                  <c:v>7808</c:v>
                </c:pt>
                <c:pt idx="2">
                  <c:v>7125</c:v>
                </c:pt>
              </c:numCache>
            </c:numRef>
          </c:val>
          <c:extLst>
            <c:ext xmlns:c16="http://schemas.microsoft.com/office/drawing/2014/chart" uri="{C3380CC4-5D6E-409C-BE32-E72D297353CC}">
              <c16:uniqueId val="{00000002-E447-4C0A-928E-0A24B4C806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{BDA88F07-0A14-4E6B-A487-FBF2E46D8E36}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84-42DC-875A-ECE1DA82B9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{4D0FDF0F-66C1-4827-BDEA-473E3A65367E}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84-42DC-875A-ECE1DA82B9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{3D77C5C9-7031-4575-992C-8E20652453C7}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84-42DC-875A-ECE1DA82B9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{174B272D-533C-44BB-879E-4CCEA5EF5502}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84-42DC-875A-ECE1DA82B9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{ECBF130A-DD3F-4AAF-92CC-C5E937C77A24}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84-42DC-875A-ECE1DA82B9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{76631A2F-3247-43A2-9308-9B5462AB78AF}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84-42DC-875A-ECE1DA82B9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{03D89B47-9367-4C96-9BEC-343D1F68B918}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84-42DC-875A-ECE1DA82B92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{AE9719E9-74B4-4295-B66C-E28B546E32B2}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84-42DC-875A-ECE1DA82B92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{F498A760-446D-4EB6-B12E-22A74FE65C0C}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84-42DC-875A-ECE1DA82B9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68.400000000000006</c:v>
                </c:pt>
                <c:pt idx="16">
                  <c:v>69.7</c:v>
                </c:pt>
                <c:pt idx="24">
                  <c:v>69.5</c:v>
                </c:pt>
                <c:pt idx="32">
                  <c:v>70.599999999999994</c:v>
                </c:pt>
              </c:numCache>
            </c:numRef>
          </c:xVal>
          <c:yVal>
            <c:numRef>
              <c:f>公会計指標分析・財政指標組合せ分析表!$BP$51:$DC$51</c:f>
              <c:numCache>
                <c:formatCode>#,##0.0;"▲ "#,##0.0</c:formatCode>
                <c:ptCount val="40"/>
                <c:pt idx="24">
                  <c:v>14.6</c:v>
                </c:pt>
                <c:pt idx="32">
                  <c:v>15.8</c:v>
                </c:pt>
              </c:numCache>
            </c:numRef>
          </c:yVal>
          <c:smooth val="0"/>
          <c:extLst>
            <c:ext xmlns:c16="http://schemas.microsoft.com/office/drawing/2014/chart" uri="{C3380CC4-5D6E-409C-BE32-E72D297353CC}">
              <c16:uniqueId val="{00000009-8284-42DC-875A-ECE1DA82B9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{C358F95F-71C2-47CE-9605-1D4E0D6F125F}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84-42DC-875A-ECE1DA82B9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{395AAEA8-DB4A-4E03-BC6D-A75133B94BF9}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84-42DC-875A-ECE1DA82B9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{3751D3B9-D9A3-479D-AA26-6D3AE82AEEA7}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84-42DC-875A-ECE1DA82B9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{E07C86E1-1BB7-4C66-A3B3-E95433980F50}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84-42DC-875A-ECE1DA82B9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{D7F4585B-A12D-4209-B13E-B52544EDD2CB}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84-42DC-875A-ECE1DA82B92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{78C82EBC-6846-4900-A0B2-2C9DD488EC7E}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84-42DC-875A-ECE1DA82B92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{1ABAC97F-92E0-4285-A9CC-C3F92B4C06D1}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84-42DC-875A-ECE1DA82B92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{32DC957B-0AE8-462C-BA44-3B636ECAE642}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84-42DC-875A-ECE1DA82B92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{7BCC1E52-AC52-44BA-A518-778D6576E2FD}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84-42DC-875A-ECE1DA82B9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8284-42DC-875A-ECE1DA82B92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{8326127B-1753-4916-868D-AD9E959FBC38}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E1F-43EF-979F-A94A327103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{3213AB1E-438B-4282-BDD9-A4337AB7FC49}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1F-43EF-979F-A94A327103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{42D4E254-AB7F-43EF-8C86-BD75656693C8}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1F-43EF-979F-A94A327103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{A0F50700-34AB-4408-8E1C-A4F053443956}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1F-43EF-979F-A94A327103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{A984CF5D-92D1-4BF3-AC9F-62071808E0D4}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1F-43EF-979F-A94A3271034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{93518BE7-E8C2-487A-B8E5-4178559A9B44}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E1F-43EF-979F-A94A3271034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{8C883F5D-555F-406A-85C0-A429DEBE7539}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E1F-43EF-979F-A94A3271034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{C8244EC3-FA79-4C6B-9546-A2C2604B1C45}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E1F-43EF-979F-A94A327103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{77D7D174-221B-4E37-9AAC-85586F80E0AB}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E1F-43EF-979F-A94A327103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5.4</c:v>
                </c:pt>
                <c:pt idx="16">
                  <c:v>5.8</c:v>
                </c:pt>
                <c:pt idx="24">
                  <c:v>6.1</c:v>
                </c:pt>
                <c:pt idx="32">
                  <c:v>6.4</c:v>
                </c:pt>
              </c:numCache>
            </c:numRef>
          </c:xVal>
          <c:yVal>
            <c:numRef>
              <c:f>公会計指標分析・財政指標組合せ分析表!$BP$73:$DC$73</c:f>
              <c:numCache>
                <c:formatCode>#,##0.0;"▲ "#,##0.0</c:formatCode>
                <c:ptCount val="40"/>
                <c:pt idx="24">
                  <c:v>14.6</c:v>
                </c:pt>
                <c:pt idx="32">
                  <c:v>15.8</c:v>
                </c:pt>
              </c:numCache>
            </c:numRef>
          </c:yVal>
          <c:smooth val="0"/>
          <c:extLst>
            <c:ext xmlns:c16="http://schemas.microsoft.com/office/drawing/2014/chart" uri="{C3380CC4-5D6E-409C-BE32-E72D297353CC}">
              <c16:uniqueId val="{00000009-1E1F-43EF-979F-A94A327103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{59AB37AF-BF98-49B6-9016-EB0DCB7B493B}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E1F-43EF-979F-A94A327103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{FF40361A-2B96-4BE9-B82F-CF680B92D8C9}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1F-43EF-979F-A94A327103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{EF2C4AA7-57BE-4B4C-804F-949E7CF9A541}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1F-43EF-979F-A94A327103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{2594DD04-48DA-48EA-A2D9-DB84FCBC7635}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1F-43EF-979F-A94A327103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{B2B63E1D-B342-40F5-A0E9-C87E27E120E0}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1F-43EF-979F-A94A327103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{8A294DCA-5B22-4E51-8EA2-83357B12341E}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E1F-43EF-979F-A94A3271034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{463C78CA-37A5-453C-835F-00905212E89B}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E1F-43EF-979F-A94A3271034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{9565DF3A-53CB-400C-8BA8-C03C280B4BD8}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E1F-43EF-979F-A94A327103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{E1996BA9-E6F1-49D9-9B55-38770EE4AFE7}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E1F-43EF-979F-A94A327103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E1F-43EF-979F-A94A3271034A}"/>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実質公債費比率は、過去</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年平均で</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％となり前年度比較で</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ポイント上昇となったものの、引続き早期健全化基準の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25.0</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％を下回っている。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主な要因として、分子においては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公営企業における地方債償還財源への繰入金等の増及び合併特例債等元金の償還などにより</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される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一般財源</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増により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936</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百万円（対前年度比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また、分母においては普通交付税額及び標準税収入額、臨時財政対策債の増加により、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13,717</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百万円（対前年度比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百万円の増）となっている。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この結果、</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年度における単年度実質公債費比率は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6.8</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％と対前年度比較</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ポイント増と</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なった。今後も適正な水準を維持しながら計画的な事業展開を図る必要がある。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該当なし。</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将来負担比率は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15.8</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％と前年度の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％と比較し</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ポイント増加となったものの、早期健全化基準の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％を大きく下回っている。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前年度より増となった要因として、</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地方債残高が約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百万円増加したこと、充当可能基金の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百万円減少したことが挙げられるが、</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公営企業等繰入見込額が約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595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減少したこと</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に加え、</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退職手当負担見込額の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百万円減少などにより微増に抑えられている。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地方債発行の抑制や適正な基金運営を図り、健全な財政運営に努めていく。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大分県宇佐市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・財政調整基金、減債基金合わせて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1,345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百万円を取り崩す一方、昨年度の決算剰余金の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立を行うとともに、特定目的基金においてはこれまで積み増しを行ってきた公共施設整備基金、地域振興基金の取り崩しにより新庁舎建設関連事業、地方創生関連施策などの財源確保を行い、基金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1,137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国営緊急農地再編整備事業や広域ごみ施設建設等の大型事業の他、職員退職手当の増加が控えていることから特定目的基金を中心に減少していく見込みである。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（合併特例債）</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：市民の連携の強化及び地域振興を図る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・公共施設整備基金：宇佐市の公共施設を整備する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・廃棄物処理施設整備負担金基金：大分県ごみ処理広域化計画に基づき、廃棄物処理施設の新設、改造事業等に伴う負担金の確保と円滑な執行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を図る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・地域振興基金（合併特例債）：企業誘致支援費や学校教育支援教員等配置事業により取り崩しを行い、前年度比較で約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臨時地方道整備事業や特別養護老人ホームの空調設備更新、県道整備事業負担金等による取り崩しを行ったことにより、前年度比較で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国営緊急農地再編整備事業の完了に伴う市負担金の支払いが控えており、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行われる予定。</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・廃棄物処理施設整備負担金基金：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広域ごみ処理施設</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の建設が本格化した際に大きく取崩しを行う予定。</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地方税</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等の影響により取り崩しを行い前年比較で約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・今後も基金残高の減少が予測されるが、災害や新型コロナウイルス対策への備えのため、基金残高の確保に努める。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・合併特例債</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等元金の償還本格化等にともない、</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償還のために取り崩し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を行っ</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たことにより前年比較で約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億円減少した。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北部地域複合施設（仮称）事業や国道沿線地域複合施設整備事業による償還額の増加が見込まれるため</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基金残高は減少していく見込みである。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有形固定資産減価償却率は類似団体平均値を大幅に上回っているが、昭和</a:t>
          </a:r>
          <a:r>
            <a:rPr kumimoji="1" lang="en-US" altLang="ja-JP" sz="1000">
              <a:solidFill>
                <a:schemeClr val="dk1"/>
              </a:solidFill>
              <a:effectLst/>
              <a:latin typeface="+mn-ea"/>
              <a:ea typeface="+mn-ea"/>
              <a:cs typeface="+mn-cs"/>
            </a:rPr>
            <a:t>40</a:t>
          </a:r>
          <a:r>
            <a:rPr kumimoji="1" lang="ja-JP" altLang="ja-JP" sz="1000">
              <a:solidFill>
                <a:schemeClr val="dk1"/>
              </a:solidFill>
              <a:effectLst/>
              <a:latin typeface="+mn-ea"/>
              <a:ea typeface="+mn-ea"/>
              <a:cs typeface="+mn-cs"/>
            </a:rPr>
            <a:t>年代から</a:t>
          </a:r>
          <a:r>
            <a:rPr kumimoji="1" lang="en-US" altLang="ja-JP" sz="1000">
              <a:solidFill>
                <a:schemeClr val="dk1"/>
              </a:solidFill>
              <a:effectLst/>
              <a:latin typeface="+mn-ea"/>
              <a:ea typeface="+mn-ea"/>
              <a:cs typeface="+mn-cs"/>
            </a:rPr>
            <a:t>50</a:t>
          </a:r>
          <a:r>
            <a:rPr kumimoji="1" lang="ja-JP" altLang="ja-JP" sz="1000">
              <a:solidFill>
                <a:schemeClr val="dk1"/>
              </a:solidFill>
              <a:effectLst/>
              <a:latin typeface="+mn-ea"/>
              <a:ea typeface="+mn-ea"/>
              <a:cs typeface="+mn-cs"/>
            </a:rPr>
            <a:t>年代にかけて集中整備した公共施設が</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耐用年数を迎えつつある</a:t>
          </a:r>
          <a:r>
            <a:rPr kumimoji="1" lang="ja-JP" altLang="en-US" sz="1000">
              <a:solidFill>
                <a:schemeClr val="dk1"/>
              </a:solidFill>
              <a:effectLst/>
              <a:latin typeface="+mn-ea"/>
              <a:ea typeface="+mn-ea"/>
              <a:cs typeface="+mn-cs"/>
            </a:rPr>
            <a:t>ことが主な要因</a:t>
          </a:r>
          <a:r>
            <a:rPr kumimoji="1" lang="ja-JP" altLang="ja-JP" sz="1000">
              <a:solidFill>
                <a:schemeClr val="dk1"/>
              </a:solidFill>
              <a:effectLst/>
              <a:latin typeface="+mn-ea"/>
              <a:ea typeface="+mn-ea"/>
              <a:cs typeface="+mn-cs"/>
            </a:rPr>
            <a:t>である。こうした状況を踏まえ、平成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3</a:t>
          </a:r>
          <a:r>
            <a:rPr kumimoji="1" lang="ja-JP" altLang="ja-JP" sz="1000">
              <a:solidFill>
                <a:schemeClr val="dk1"/>
              </a:solidFill>
              <a:effectLst/>
              <a:latin typeface="+mn-ea"/>
              <a:ea typeface="+mn-ea"/>
              <a:cs typeface="+mn-cs"/>
            </a:rPr>
            <a:t>月に</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「宇佐市公共施設等総合管理計画」を策定し、</a:t>
          </a:r>
          <a:r>
            <a:rPr kumimoji="1" lang="ja-JP" altLang="en-US" sz="1000">
              <a:solidFill>
                <a:schemeClr val="dk1"/>
              </a:solidFill>
              <a:effectLst/>
              <a:latin typeface="+mn-ea"/>
              <a:ea typeface="+mn-ea"/>
              <a:cs typeface="+mn-cs"/>
            </a:rPr>
            <a:t>さら</a:t>
          </a:r>
          <a:r>
            <a:rPr kumimoji="1" lang="ja-JP" altLang="ja-JP" sz="1000">
              <a:solidFill>
                <a:schemeClr val="dk1"/>
              </a:solidFill>
              <a:effectLst/>
              <a:latin typeface="+mn-ea"/>
              <a:ea typeface="+mn-ea"/>
              <a:cs typeface="+mn-cs"/>
            </a:rPr>
            <a:t>に令和２年度には総合管理計画に基づいた</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「個別施設計画」を策定し、施設</a:t>
          </a:r>
          <a:r>
            <a:rPr kumimoji="1" lang="ja-JP" altLang="en-US" sz="1000">
              <a:solidFill>
                <a:schemeClr val="dk1"/>
              </a:solidFill>
              <a:effectLst/>
              <a:latin typeface="+mn-ea"/>
              <a:ea typeface="+mn-ea"/>
              <a:cs typeface="+mn-cs"/>
            </a:rPr>
            <a:t>毎</a:t>
          </a:r>
          <a:r>
            <a:rPr kumimoji="1" lang="ja-JP" altLang="ja-JP" sz="1000">
              <a:solidFill>
                <a:schemeClr val="dk1"/>
              </a:solidFill>
              <a:effectLst/>
              <a:latin typeface="+mn-ea"/>
              <a:ea typeface="+mn-ea"/>
              <a:cs typeface="+mn-cs"/>
            </a:rPr>
            <a:t>の</a:t>
          </a:r>
          <a:r>
            <a:rPr kumimoji="1" lang="ja-JP" altLang="en-US" sz="1000">
              <a:solidFill>
                <a:schemeClr val="dk1"/>
              </a:solidFill>
              <a:effectLst/>
              <a:latin typeface="+mn-ea"/>
              <a:ea typeface="+mn-ea"/>
              <a:cs typeface="+mn-cs"/>
            </a:rPr>
            <a:t>状態や今後の管理方針等</a:t>
          </a:r>
          <a:r>
            <a:rPr kumimoji="1" lang="ja-JP" altLang="ja-JP" sz="1000">
              <a:solidFill>
                <a:schemeClr val="dk1"/>
              </a:solidFill>
              <a:effectLst/>
              <a:latin typeface="+mn-ea"/>
              <a:ea typeface="+mn-ea"/>
              <a:cs typeface="+mn-cs"/>
            </a:rPr>
            <a:t>を細かに把握することで、施設の特性に応じた計画的な更新等を行う方針としている。</a:t>
          </a:r>
          <a:endParaRPr kumimoji="1" lang="en-US" altLang="ja-JP" sz="1000">
            <a:solidFill>
              <a:schemeClr val="dk1"/>
            </a:solidFill>
            <a:effectLst/>
            <a:latin typeface="+mn-ea"/>
            <a:ea typeface="+mn-ea"/>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118745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17129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40186</xdr:rowOff>
    </xdr:from>
    <xdr:to>
      <xdr:col>15</xdr:col>
      <xdr:colOff>187325</xdr:colOff>
      <xdr:row>31</xdr:row>
      <xdr:rowOff>141786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31</xdr:row>
      <xdr:rowOff>90986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617129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90986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13736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146867</xdr:rowOff>
    </xdr:from>
    <xdr:to>
      <xdr:col>7</xdr:col>
      <xdr:colOff>187325</xdr:colOff>
      <xdr:row>31</xdr:row>
      <xdr:rowOff>77017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26217</xdr:rowOff>
    </xdr:from>
    <xdr:to>
      <xdr:col>11</xdr:col>
      <xdr:colOff>136525</xdr:colOff>
      <xdr:row>31</xdr:row>
      <xdr:rowOff>50891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611269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126745</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21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132913</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92818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68144</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30</a:t>
          </a:r>
          <a:r>
            <a:rPr kumimoji="1" lang="ja-JP" altLang="en-US" sz="1000">
              <a:latin typeface="+mn-ea"/>
              <a:ea typeface="+mn-ea"/>
            </a:rPr>
            <a:t>年度まで債務償還比率は類似団体平均を下回っていたものの、庁舎建設等の大型建設事業の実施により地方債残高が増加したことに加え、充当可能基金残高が減少したことにより、類似団体平均を上回った。庁舎建設完了後もごみ処理施設建設等の大型建設事業を控えており、地方債残高の増加が見込まれるため、計画的な業務支出の抑制と基金残高の確保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29563</xdr:rowOff>
    </xdr:from>
    <xdr:to>
      <xdr:col>76</xdr:col>
      <xdr:colOff>73025</xdr:colOff>
      <xdr:row>31</xdr:row>
      <xdr:rowOff>131163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61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7990</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609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92654</xdr:rowOff>
    </xdr:from>
    <xdr:to>
      <xdr:col>72</xdr:col>
      <xdr:colOff>123825</xdr:colOff>
      <xdr:row>32</xdr:row>
      <xdr:rowOff>22804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61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80363</xdr:rowOff>
    </xdr:from>
    <xdr:to>
      <xdr:col>76</xdr:col>
      <xdr:colOff>22225</xdr:colOff>
      <xdr:row>31</xdr:row>
      <xdr:rowOff>143454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6166838"/>
          <a:ext cx="711200" cy="6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65596</xdr:rowOff>
    </xdr:from>
    <xdr:to>
      <xdr:col>68</xdr:col>
      <xdr:colOff>123825</xdr:colOff>
      <xdr:row>30</xdr:row>
      <xdr:rowOff>167196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116396</xdr:rowOff>
    </xdr:from>
    <xdr:to>
      <xdr:col>72</xdr:col>
      <xdr:colOff>73025</xdr:colOff>
      <xdr:row>31</xdr:row>
      <xdr:rowOff>143454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6031421"/>
          <a:ext cx="7620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126097</xdr:rowOff>
    </xdr:from>
    <xdr:to>
      <xdr:col>64</xdr:col>
      <xdr:colOff>123825</xdr:colOff>
      <xdr:row>30</xdr:row>
      <xdr:rowOff>56247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8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5447</xdr:rowOff>
    </xdr:from>
    <xdr:to>
      <xdr:col>68</xdr:col>
      <xdr:colOff>73025</xdr:colOff>
      <xdr:row>30</xdr:row>
      <xdr:rowOff>116396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920472"/>
          <a:ext cx="76200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85436</xdr:rowOff>
    </xdr:from>
    <xdr:to>
      <xdr:col>60</xdr:col>
      <xdr:colOff>123825</xdr:colOff>
      <xdr:row>30</xdr:row>
      <xdr:rowOff>15586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8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136236</xdr:rowOff>
    </xdr:from>
    <xdr:to>
      <xdr:col>64</xdr:col>
      <xdr:colOff>73025</xdr:colOff>
      <xdr:row>30</xdr:row>
      <xdr:rowOff>5447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879811"/>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13931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627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12273</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75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72774</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6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32113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6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137414</xdr:rowOff>
    </xdr:from>
    <xdr:to>
      <xdr:col>24</xdr:col>
      <xdr:colOff>114300</xdr:colOff>
      <xdr:row>41</xdr:row>
      <xdr:rowOff>67564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115841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107696</xdr:rowOff>
    </xdr:from>
    <xdr:to>
      <xdr:col>20</xdr:col>
      <xdr:colOff>38100</xdr:colOff>
      <xdr:row>41</xdr:row>
      <xdr:rowOff>37846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158496</xdr:rowOff>
    </xdr:from>
    <xdr:to>
      <xdr:col>24</xdr:col>
      <xdr:colOff>63500</xdr:colOff>
      <xdr:row>41</xdr:row>
      <xdr:rowOff>16764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70164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77978</xdr:rowOff>
    </xdr:from>
    <xdr:to>
      <xdr:col>15</xdr:col>
      <xdr:colOff>101600</xdr:colOff>
      <xdr:row>41</xdr:row>
      <xdr:rowOff>8128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128778</xdr:rowOff>
    </xdr:from>
    <xdr:to>
      <xdr:col>19</xdr:col>
      <xdr:colOff>177800</xdr:colOff>
      <xdr:row>40</xdr:row>
      <xdr:rowOff>158496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9867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45974</xdr:rowOff>
    </xdr:from>
    <xdr:to>
      <xdr:col>10</xdr:col>
      <xdr:colOff>165100</xdr:colOff>
      <xdr:row>40</xdr:row>
      <xdr:rowOff>147574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96774</xdr:rowOff>
    </xdr:from>
    <xdr:to>
      <xdr:col>15</xdr:col>
      <xdr:colOff>50800</xdr:colOff>
      <xdr:row>40</xdr:row>
      <xdr:rowOff>128778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9547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20828</xdr:rowOff>
    </xdr:from>
    <xdr:to>
      <xdr:col>6</xdr:col>
      <xdr:colOff>38100</xdr:colOff>
      <xdr:row>40</xdr:row>
      <xdr:rowOff>122428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71628</xdr:rowOff>
    </xdr:from>
    <xdr:to>
      <xdr:col>10</xdr:col>
      <xdr:colOff>114300</xdr:colOff>
      <xdr:row>40</xdr:row>
      <xdr:rowOff>96774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9296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28973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170705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138701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99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113555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87922</xdr:rowOff>
    </xdr:from>
    <xdr:to>
      <xdr:col>55</xdr:col>
      <xdr:colOff>50800</xdr:colOff>
      <xdr:row>35</xdr:row>
      <xdr:rowOff>18072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59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110799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57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102629</xdr:rowOff>
    </xdr:from>
    <xdr:to>
      <xdr:col>50</xdr:col>
      <xdr:colOff>165100</xdr:colOff>
      <xdr:row>35</xdr:row>
      <xdr:rowOff>32779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59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138722</xdr:rowOff>
    </xdr:from>
    <xdr:to>
      <xdr:col>55</xdr:col>
      <xdr:colOff>0</xdr:colOff>
      <xdr:row>34</xdr:row>
      <xdr:rowOff>153429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5968022"/>
          <a:ext cx="8382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121031</xdr:rowOff>
    </xdr:from>
    <xdr:to>
      <xdr:col>46</xdr:col>
      <xdr:colOff>38100</xdr:colOff>
      <xdr:row>35</xdr:row>
      <xdr:rowOff>51181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5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153429</xdr:rowOff>
    </xdr:from>
    <xdr:to>
      <xdr:col>50</xdr:col>
      <xdr:colOff>114300</xdr:colOff>
      <xdr:row>35</xdr:row>
      <xdr:rowOff>381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598272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144310</xdr:rowOff>
    </xdr:from>
    <xdr:to>
      <xdr:col>41</xdr:col>
      <xdr:colOff>101600</xdr:colOff>
      <xdr:row>42</xdr:row>
      <xdr:rowOff>74460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381</xdr:rowOff>
    </xdr:from>
    <xdr:to>
      <xdr:col>45</xdr:col>
      <xdr:colOff>177800</xdr:colOff>
      <xdr:row>42</xdr:row>
      <xdr:rowOff>23660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001131"/>
          <a:ext cx="889000" cy="12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161379</xdr:rowOff>
    </xdr:from>
    <xdr:to>
      <xdr:col>36</xdr:col>
      <xdr:colOff>165100</xdr:colOff>
      <xdr:row>35</xdr:row>
      <xdr:rowOff>91529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59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40729</xdr:rowOff>
    </xdr:from>
    <xdr:to>
      <xdr:col>41</xdr:col>
      <xdr:colOff>50800</xdr:colOff>
      <xdr:row>42</xdr:row>
      <xdr:rowOff>23660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6041479"/>
          <a:ext cx="889000" cy="11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49306</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5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67708</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57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65587</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108056</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57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130464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158387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2905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142059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110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124097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101237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7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37936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63367</xdr:rowOff>
    </xdr:from>
    <xdr:to>
      <xdr:col>55</xdr:col>
      <xdr:colOff>50800</xdr:colOff>
      <xdr:row>63</xdr:row>
      <xdr:rowOff>164967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86244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66120</xdr:rowOff>
    </xdr:from>
    <xdr:to>
      <xdr:col>50</xdr:col>
      <xdr:colOff>165100</xdr:colOff>
      <xdr:row>63</xdr:row>
      <xdr:rowOff>167720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6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114167</xdr:rowOff>
    </xdr:from>
    <xdr:to>
      <xdr:col>55</xdr:col>
      <xdr:colOff>0</xdr:colOff>
      <xdr:row>63</xdr:row>
      <xdr:rowOff>116920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15517"/>
          <a:ext cx="8382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68436</xdr:rowOff>
    </xdr:from>
    <xdr:to>
      <xdr:col>46</xdr:col>
      <xdr:colOff>38100</xdr:colOff>
      <xdr:row>63</xdr:row>
      <xdr:rowOff>170036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116920</xdr:rowOff>
    </xdr:from>
    <xdr:to>
      <xdr:col>50</xdr:col>
      <xdr:colOff>114300</xdr:colOff>
      <xdr:row>63</xdr:row>
      <xdr:rowOff>119236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182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69877</xdr:rowOff>
    </xdr:from>
    <xdr:to>
      <xdr:col>41</xdr:col>
      <xdr:colOff>101600</xdr:colOff>
      <xdr:row>64</xdr:row>
      <xdr:rowOff>27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119236</xdr:rowOff>
    </xdr:from>
    <xdr:to>
      <xdr:col>45</xdr:col>
      <xdr:colOff>177800</xdr:colOff>
      <xdr:row>63</xdr:row>
      <xdr:rowOff>120677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20586"/>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72244</xdr:rowOff>
    </xdr:from>
    <xdr:to>
      <xdr:col>36</xdr:col>
      <xdr:colOff>165100</xdr:colOff>
      <xdr:row>64</xdr:row>
      <xdr:rowOff>2394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120677</xdr:rowOff>
    </xdr:from>
    <xdr:to>
      <xdr:col>41</xdr:col>
      <xdr:colOff>50800</xdr:colOff>
      <xdr:row>63</xdr:row>
      <xdr:rowOff>123044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22027"/>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12797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64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15113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64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162604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18921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64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140788</xdr:rowOff>
    </xdr:from>
    <xdr:to>
      <xdr:col>24</xdr:col>
      <xdr:colOff>114300</xdr:colOff>
      <xdr:row>85</xdr:row>
      <xdr:rowOff>70938</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119215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126093</xdr:rowOff>
    </xdr:from>
    <xdr:to>
      <xdr:col>20</xdr:col>
      <xdr:colOff>38100</xdr:colOff>
      <xdr:row>85</xdr:row>
      <xdr:rowOff>56243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5443</xdr:rowOff>
    </xdr:from>
    <xdr:to>
      <xdr:col>24</xdr:col>
      <xdr:colOff>63500</xdr:colOff>
      <xdr:row>85</xdr:row>
      <xdr:rowOff>20138</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5786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109764</xdr:rowOff>
    </xdr:from>
    <xdr:to>
      <xdr:col>15</xdr:col>
      <xdr:colOff>101600</xdr:colOff>
      <xdr:row>85</xdr:row>
      <xdr:rowOff>39914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160564</xdr:rowOff>
    </xdr:from>
    <xdr:to>
      <xdr:col>19</xdr:col>
      <xdr:colOff>177800</xdr:colOff>
      <xdr:row>85</xdr:row>
      <xdr:rowOff>5443</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5623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108131</xdr:rowOff>
    </xdr:from>
    <xdr:to>
      <xdr:col>10</xdr:col>
      <xdr:colOff>165100</xdr:colOff>
      <xdr:row>85</xdr:row>
      <xdr:rowOff>38281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158931</xdr:rowOff>
    </xdr:from>
    <xdr:to>
      <xdr:col>15</xdr:col>
      <xdr:colOff>50800</xdr:colOff>
      <xdr:row>84</xdr:row>
      <xdr:rowOff>160564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5607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130992</xdr:rowOff>
    </xdr:from>
    <xdr:to>
      <xdr:col>6</xdr:col>
      <xdr:colOff>38100</xdr:colOff>
      <xdr:row>85</xdr:row>
      <xdr:rowOff>61142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158931</xdr:rowOff>
    </xdr:from>
    <xdr:to>
      <xdr:col>10</xdr:col>
      <xdr:colOff>114300</xdr:colOff>
      <xdr:row>85</xdr:row>
      <xdr:rowOff>10342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130300" y="14560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47370</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31041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29408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52269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35877</xdr:rowOff>
    </xdr:from>
    <xdr:to>
      <xdr:col>55</xdr:col>
      <xdr:colOff>50800</xdr:colOff>
      <xdr:row>79</xdr:row>
      <xdr:rowOff>137477</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5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58754</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43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46165</xdr:rowOff>
    </xdr:from>
    <xdr:to>
      <xdr:col>50</xdr:col>
      <xdr:colOff>165100</xdr:colOff>
      <xdr:row>79</xdr:row>
      <xdr:rowOff>147765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5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86677</xdr:rowOff>
    </xdr:from>
    <xdr:to>
      <xdr:col>55</xdr:col>
      <xdr:colOff>0</xdr:colOff>
      <xdr:row>79</xdr:row>
      <xdr:rowOff>96965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631227"/>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54738</xdr:rowOff>
    </xdr:from>
    <xdr:to>
      <xdr:col>46</xdr:col>
      <xdr:colOff>38100</xdr:colOff>
      <xdr:row>79</xdr:row>
      <xdr:rowOff>156338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5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96965</xdr:rowOff>
    </xdr:from>
    <xdr:to>
      <xdr:col>50</xdr:col>
      <xdr:colOff>114300</xdr:colOff>
      <xdr:row>79</xdr:row>
      <xdr:rowOff>105538</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364151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63881</xdr:rowOff>
    </xdr:from>
    <xdr:to>
      <xdr:col>41</xdr:col>
      <xdr:colOff>101600</xdr:colOff>
      <xdr:row>79</xdr:row>
      <xdr:rowOff>165481</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6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105538</xdr:rowOff>
    </xdr:from>
    <xdr:to>
      <xdr:col>45</xdr:col>
      <xdr:colOff>177800</xdr:colOff>
      <xdr:row>79</xdr:row>
      <xdr:rowOff>114681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36500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77025</xdr:rowOff>
    </xdr:from>
    <xdr:to>
      <xdr:col>36</xdr:col>
      <xdr:colOff>165100</xdr:colOff>
      <xdr:row>80</xdr:row>
      <xdr:rowOff>7175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6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114681</xdr:rowOff>
    </xdr:from>
    <xdr:to>
      <xdr:col>41</xdr:col>
      <xdr:colOff>50800</xdr:colOff>
      <xdr:row>79</xdr:row>
      <xdr:rowOff>127825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3659231"/>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164292</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3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1415</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3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10558</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3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23702</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3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101600</xdr:rowOff>
    </xdr:from>
    <xdr:to>
      <xdr:col>6</xdr:col>
      <xdr:colOff>38100</xdr:colOff>
      <xdr:row>109</xdr:row>
      <xdr:rowOff>31750</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160672</xdr:rowOff>
    </xdr:from>
    <xdr:ext cx="405111" cy="259045"/>
    <xdr:sp macro="" textlink="">
      <xdr:nvSpPr>
        <xdr:cNvPr id="415" name="n_1aveValue【港湾・漁港】&#10;有形固定資産減価償却率">
          <a:extLst>
            <a:ext uri="{FF2B5EF4-FFF2-40B4-BE49-F238E27FC236}">
              <a16:creationId xmlns:a16="http://schemas.microsoft.com/office/drawing/2014/main" id="{00000000-0008-0000-0100-00009F010000}"/>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16" name="n_2aveValue【港湾・漁港】&#10;有形固定資産減価償却率">
          <a:extLst>
            <a:ext uri="{FF2B5EF4-FFF2-40B4-BE49-F238E27FC236}">
              <a16:creationId xmlns:a16="http://schemas.microsoft.com/office/drawing/2014/main" id="{00000000-0008-0000-0100-0000A0010000}"/>
            </a:ext>
          </a:extLst>
        </xdr:cNvPr>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17" name="n_3aveValue【港湾・漁港】&#10;有形固定資産減価償却率">
          <a:extLst>
            <a:ext uri="{FF2B5EF4-FFF2-40B4-BE49-F238E27FC236}">
              <a16:creationId xmlns:a16="http://schemas.microsoft.com/office/drawing/2014/main" id="{00000000-0008-0000-0100-0000A1010000}"/>
            </a:ext>
          </a:extLst>
        </xdr:cNvPr>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18" name="n_4aveValue【港湾・漁港】&#10;有形固定資産減価償却率">
          <a:extLst>
            <a:ext uri="{FF2B5EF4-FFF2-40B4-BE49-F238E27FC236}">
              <a16:creationId xmlns:a16="http://schemas.microsoft.com/office/drawing/2014/main" id="{00000000-0008-0000-0100-0000A2010000}"/>
            </a:ext>
          </a:extLst>
        </xdr:cNvPr>
        <xdr:cNvSpPr txBox="1"/>
      </xdr:nvSpPr>
      <xdr:spPr>
        <a:xfrm>
          <a:off x="927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19" name="n_4mainValue【港湾・漁港】&#10;有形固定資産減価償却率">
          <a:extLst>
            <a:ext uri="{FF2B5EF4-FFF2-40B4-BE49-F238E27FC236}">
              <a16:creationId xmlns:a16="http://schemas.microsoft.com/office/drawing/2014/main" id="{00000000-0008-0000-0100-0000A3010000}"/>
            </a:ext>
          </a:extLst>
        </xdr:cNvPr>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港湾・漁港】&#10;一人当たり有形固定資産（償却資産）額グラフ枠">
          <a:extLst>
            <a:ext uri="{FF2B5EF4-FFF2-40B4-BE49-F238E27FC236}">
              <a16:creationId xmlns:a16="http://schemas.microsoft.com/office/drawing/2014/main" id="{00000000-0008-0000-0100-0000B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40" name="【港湾・漁港】&#10;一人当たり有形固定資産（償却資産）額最小値テキスト">
          <a:extLst>
            <a:ext uri="{FF2B5EF4-FFF2-40B4-BE49-F238E27FC236}">
              <a16:creationId xmlns:a16="http://schemas.microsoft.com/office/drawing/2014/main" id="{00000000-0008-0000-0100-0000B8010000}"/>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42" name="【港湾・漁港】&#10;一人当たり有形固定資産（償却資産）額最大値テキスト">
          <a:extLst>
            <a:ext uri="{FF2B5EF4-FFF2-40B4-BE49-F238E27FC236}">
              <a16:creationId xmlns:a16="http://schemas.microsoft.com/office/drawing/2014/main" id="{00000000-0008-0000-0100-0000BA010000}"/>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43904</xdr:rowOff>
    </xdr:from>
    <xdr:ext cx="599010" cy="259045"/>
    <xdr:sp macro="" textlink="">
      <xdr:nvSpPr>
        <xdr:cNvPr id="444" name="【港湾・漁港】&#10;一人当たり有形固定資産（償却資産）額平均値テキスト">
          <a:extLst>
            <a:ext uri="{FF2B5EF4-FFF2-40B4-BE49-F238E27FC236}">
              <a16:creationId xmlns:a16="http://schemas.microsoft.com/office/drawing/2014/main" id="{00000000-0008-0000-0100-0000BC010000}"/>
            </a:ext>
          </a:extLst>
        </xdr:cNvPr>
        <xdr:cNvSpPr txBox="1"/>
      </xdr:nvSpPr>
      <xdr:spPr>
        <a:xfrm>
          <a:off x="10515600" y="18217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82028</xdr:rowOff>
    </xdr:from>
    <xdr:to>
      <xdr:col>36</xdr:col>
      <xdr:colOff>165100</xdr:colOff>
      <xdr:row>108</xdr:row>
      <xdr:rowOff>12178</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6921500" y="184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160580</xdr:rowOff>
    </xdr:from>
    <xdr:ext cx="599010" cy="259045"/>
    <xdr:sp macro="" textlink="">
      <xdr:nvSpPr>
        <xdr:cNvPr id="456" name="n_1aveValue【港湾・漁港】&#10;一人当たり有形固定資産（償却資産）額">
          <a:extLst>
            <a:ext uri="{FF2B5EF4-FFF2-40B4-BE49-F238E27FC236}">
              <a16:creationId xmlns:a16="http://schemas.microsoft.com/office/drawing/2014/main" id="{00000000-0008-0000-0100-0000C8010000}"/>
            </a:ext>
          </a:extLst>
        </xdr:cNvPr>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57" name="n_2aveValue【港湾・漁港】&#10;一人当たり有形固定資産（償却資産）額">
          <a:extLst>
            <a:ext uri="{FF2B5EF4-FFF2-40B4-BE49-F238E27FC236}">
              <a16:creationId xmlns:a16="http://schemas.microsoft.com/office/drawing/2014/main" id="{00000000-0008-0000-0100-0000C9010000}"/>
            </a:ext>
          </a:extLst>
        </xdr:cNvPr>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58" name="n_3aveValue【港湾・漁港】&#10;一人当たり有形固定資産（償却資産）額">
          <a:extLst>
            <a:ext uri="{FF2B5EF4-FFF2-40B4-BE49-F238E27FC236}">
              <a16:creationId xmlns:a16="http://schemas.microsoft.com/office/drawing/2014/main" id="{00000000-0008-0000-0100-0000CA010000}"/>
            </a:ext>
          </a:extLst>
        </xdr:cNvPr>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59" name="n_4aveValue【港湾・漁港】&#10;一人当たり有形固定資産（償却資産）額">
          <a:extLst>
            <a:ext uri="{FF2B5EF4-FFF2-40B4-BE49-F238E27FC236}">
              <a16:creationId xmlns:a16="http://schemas.microsoft.com/office/drawing/2014/main" id="{00000000-0008-0000-0100-0000CB010000}"/>
            </a:ext>
          </a:extLst>
        </xdr:cNvPr>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3305</xdr:rowOff>
    </xdr:from>
    <xdr:ext cx="378565" cy="259045"/>
    <xdr:sp macro="" textlink="">
      <xdr:nvSpPr>
        <xdr:cNvPr id="460" name="n_4main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6783017" y="1851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a:extLst>
            <a:ext uri="{FF2B5EF4-FFF2-40B4-BE49-F238E27FC236}">
              <a16:creationId xmlns:a16="http://schemas.microsoft.com/office/drawing/2014/main" id="{00000000-0008-0000-0100-0000E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86" name="【認定こども園・幼稚園・保育所】&#10;有形固定資産減価償却率最小値テキスト">
          <a:extLst>
            <a:ext uri="{FF2B5EF4-FFF2-40B4-BE49-F238E27FC236}">
              <a16:creationId xmlns:a16="http://schemas.microsoft.com/office/drawing/2014/main" id="{00000000-0008-0000-0100-0000E6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88" name="【認定こども園・幼稚園・保育所】&#10;有形固定資産減価償却率最大値テキスト">
          <a:extLst>
            <a:ext uri="{FF2B5EF4-FFF2-40B4-BE49-F238E27FC236}">
              <a16:creationId xmlns:a16="http://schemas.microsoft.com/office/drawing/2014/main" id="{00000000-0008-0000-0100-0000E8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90" name="【認定こども園・幼稚園・保育所】&#10;有形固定資産減価償却率平均値テキスト">
          <a:extLst>
            <a:ext uri="{FF2B5EF4-FFF2-40B4-BE49-F238E27FC236}">
              <a16:creationId xmlns:a16="http://schemas.microsoft.com/office/drawing/2014/main" id="{00000000-0008-0000-0100-0000EA010000}"/>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502" name="【認定こども園・幼稚園・保育所】&#10;有形固定資産減価償却率該当値テキスト">
          <a:extLst>
            <a:ext uri="{FF2B5EF4-FFF2-40B4-BE49-F238E27FC236}">
              <a16:creationId xmlns:a16="http://schemas.microsoft.com/office/drawing/2014/main" id="{00000000-0008-0000-0100-0000F6010000}"/>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120015</xdr:rowOff>
    </xdr:from>
    <xdr:to>
      <xdr:col>85</xdr:col>
      <xdr:colOff>127000</xdr:colOff>
      <xdr:row>39</xdr:row>
      <xdr:rowOff>154305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5481300" y="68065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454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120015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4592300" y="6770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96520</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365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39</xdr:row>
      <xdr:rowOff>83820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3703300" y="6732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34925</xdr:rowOff>
    </xdr:from>
    <xdr:to>
      <xdr:col>67</xdr:col>
      <xdr:colOff>101600</xdr:colOff>
      <xdr:row>40</xdr:row>
      <xdr:rowOff>136525</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276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45720</xdr:rowOff>
    </xdr:from>
    <xdr:to>
      <xdr:col>71</xdr:col>
      <xdr:colOff>177800</xdr:colOff>
      <xdr:row>40</xdr:row>
      <xdr:rowOff>85725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2814300" y="673227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id="{00000000-0008-0000-0100-0000FF01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id="{00000000-0008-0000-0100-000000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id="{00000000-0008-0000-0100-000001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id="{00000000-0008-0000-0100-00000202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161942</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id="{00000000-0008-0000-0100-000003020000}"/>
            </a:ext>
          </a:extLst>
        </xdr:cNvPr>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4389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87647</xdr:rowOff>
    </xdr:from>
    <xdr:ext cx="405111" cy="259045"/>
    <xdr:sp macro="" textlink="">
      <xdr:nvSpPr>
        <xdr:cNvPr id="517" name="n_3main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3500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127652</xdr:rowOff>
    </xdr:from>
    <xdr:ext cx="405111" cy="259045"/>
    <xdr:sp macro="" textlink="">
      <xdr:nvSpPr>
        <xdr:cNvPr id="518" name="n_4main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2611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認定こども園・幼稚園・保育所】&#10;一人当たり面積グラフ枠">
          <a:extLst>
            <a:ext uri="{FF2B5EF4-FFF2-40B4-BE49-F238E27FC236}">
              <a16:creationId xmlns:a16="http://schemas.microsoft.com/office/drawing/2014/main" id="{00000000-0008-0000-0100-00001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1" name="【認定こども園・幼稚園・保育所】&#10;一人当たり面積最小値テキスト">
          <a:extLst>
            <a:ext uri="{FF2B5EF4-FFF2-40B4-BE49-F238E27FC236}">
              <a16:creationId xmlns:a16="http://schemas.microsoft.com/office/drawing/2014/main" id="{00000000-0008-0000-0100-00001D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43" name="【認定こども園・幼稚園・保育所】&#10;一人当たり面積最大値テキスト">
          <a:extLst>
            <a:ext uri="{FF2B5EF4-FFF2-40B4-BE49-F238E27FC236}">
              <a16:creationId xmlns:a16="http://schemas.microsoft.com/office/drawing/2014/main" id="{00000000-0008-0000-0100-00001F02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45" name="【認定こども園・幼稚園・保育所】&#10;一人当たり面積平均値テキスト">
          <a:extLst>
            <a:ext uri="{FF2B5EF4-FFF2-40B4-BE49-F238E27FC236}">
              <a16:creationId xmlns:a16="http://schemas.microsoft.com/office/drawing/2014/main" id="{00000000-0008-0000-0100-000021020000}"/>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557" name="【認定こども園・幼稚園・保育所】&#10;一人当たり面積該当値テキスト">
          <a:extLst>
            <a:ext uri="{FF2B5EF4-FFF2-40B4-BE49-F238E27FC236}">
              <a16:creationId xmlns:a16="http://schemas.microsoft.com/office/drawing/2014/main" id="{00000000-0008-0000-0100-00002D020000}"/>
            </a:ext>
          </a:extLst>
        </xdr:cNvPr>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48768</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21323300" y="70759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48768</xdr:rowOff>
    </xdr:from>
    <xdr:to>
      <xdr:col>111</xdr:col>
      <xdr:colOff>177800</xdr:colOff>
      <xdr:row>41</xdr:row>
      <xdr:rowOff>48768</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20434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xdr:rowOff>
    </xdr:from>
    <xdr:to>
      <xdr:col>102</xdr:col>
      <xdr:colOff>165100</xdr:colOff>
      <xdr:row>41</xdr:row>
      <xdr:rowOff>101854</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9494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48768</xdr:rowOff>
    </xdr:from>
    <xdr:to>
      <xdr:col>107</xdr:col>
      <xdr:colOff>50800</xdr:colOff>
      <xdr:row>41</xdr:row>
      <xdr:rowOff>51054</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9545300" y="7078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51054</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656300" y="7071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66" name="n_1aveValue【認定こども園・幼稚園・保育所】&#10;一人当たり面積">
          <a:extLst>
            <a:ext uri="{FF2B5EF4-FFF2-40B4-BE49-F238E27FC236}">
              <a16:creationId xmlns:a16="http://schemas.microsoft.com/office/drawing/2014/main" id="{00000000-0008-0000-0100-000036020000}"/>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67" name="n_2aveValue【認定こども園・幼稚園・保育所】&#10;一人当たり面積">
          <a:extLst>
            <a:ext uri="{FF2B5EF4-FFF2-40B4-BE49-F238E27FC236}">
              <a16:creationId xmlns:a16="http://schemas.microsoft.com/office/drawing/2014/main" id="{00000000-0008-0000-0100-000037020000}"/>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68" name="n_3aveValue【認定こども園・幼稚園・保育所】&#10;一人当たり面積">
          <a:extLst>
            <a:ext uri="{FF2B5EF4-FFF2-40B4-BE49-F238E27FC236}">
              <a16:creationId xmlns:a16="http://schemas.microsoft.com/office/drawing/2014/main" id="{00000000-0008-0000-0100-000038020000}"/>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69" name="n_4aveValue【認定こども園・幼稚園・保育所】&#10;一人当たり面積">
          <a:extLst>
            <a:ext uri="{FF2B5EF4-FFF2-40B4-BE49-F238E27FC236}">
              <a16:creationId xmlns:a16="http://schemas.microsoft.com/office/drawing/2014/main" id="{00000000-0008-0000-0100-000039020000}"/>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570" name="n_1mainValue【認定こども園・幼稚園・保育所】&#10;一人当たり面積">
          <a:extLst>
            <a:ext uri="{FF2B5EF4-FFF2-40B4-BE49-F238E27FC236}">
              <a16:creationId xmlns:a16="http://schemas.microsoft.com/office/drawing/2014/main" id="{00000000-0008-0000-0100-00003A020000}"/>
            </a:ext>
          </a:extLst>
        </xdr:cNvPr>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571" name="n_2mainValue【認定こども園・幼稚園・保育所】&#10;一人当たり面積">
          <a:extLst>
            <a:ext uri="{FF2B5EF4-FFF2-40B4-BE49-F238E27FC236}">
              <a16:creationId xmlns:a16="http://schemas.microsoft.com/office/drawing/2014/main" id="{00000000-0008-0000-0100-00003B020000}"/>
            </a:ext>
          </a:extLst>
        </xdr:cNvPr>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92981</xdr:rowOff>
    </xdr:from>
    <xdr:ext cx="469744" cy="259045"/>
    <xdr:sp macro="" textlink="">
      <xdr:nvSpPr>
        <xdr:cNvPr id="572" name="n_3main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19310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573" name="n_4main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学校施設】&#10;有形固定資産減価償却率グラフ枠">
          <a:extLst>
            <a:ext uri="{FF2B5EF4-FFF2-40B4-BE49-F238E27FC236}">
              <a16:creationId xmlns:a16="http://schemas.microsoft.com/office/drawing/2014/main" id="{00000000-0008-0000-0100-00005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00" name="【学校施設】&#10;有形固定資産減価償却率最小値テキスト">
          <a:extLst>
            <a:ext uri="{FF2B5EF4-FFF2-40B4-BE49-F238E27FC236}">
              <a16:creationId xmlns:a16="http://schemas.microsoft.com/office/drawing/2014/main" id="{00000000-0008-0000-0100-000058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02" name="【学校施設】&#10;有形固定資産減価償却率最大値テキスト">
          <a:extLst>
            <a:ext uri="{FF2B5EF4-FFF2-40B4-BE49-F238E27FC236}">
              <a16:creationId xmlns:a16="http://schemas.microsoft.com/office/drawing/2014/main" id="{00000000-0008-0000-0100-00005A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04" name="【学校施設】&#10;有形固定資産減価償却率平均値テキスト">
          <a:extLst>
            <a:ext uri="{FF2B5EF4-FFF2-40B4-BE49-F238E27FC236}">
              <a16:creationId xmlns:a16="http://schemas.microsoft.com/office/drawing/2014/main" id="{00000000-0008-0000-0100-00005C020000}"/>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6268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45555</xdr:rowOff>
    </xdr:from>
    <xdr:ext cx="405111" cy="259045"/>
    <xdr:sp macro="" textlink="">
      <xdr:nvSpPr>
        <xdr:cNvPr id="616" name="【学校施設】&#10;有形固定資産減価償却率該当値テキスト">
          <a:extLst>
            <a:ext uri="{FF2B5EF4-FFF2-40B4-BE49-F238E27FC236}">
              <a16:creationId xmlns:a16="http://schemas.microsoft.com/office/drawing/2014/main" id="{00000000-0008-0000-0100-000068020000}"/>
            </a:ext>
          </a:extLst>
        </xdr:cNvPr>
        <xdr:cNvSpPr txBox="1"/>
      </xdr:nvSpPr>
      <xdr:spPr>
        <a:xfrm>
          <a:off x="16357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107587</xdr:rowOff>
    </xdr:from>
    <xdr:to>
      <xdr:col>81</xdr:col>
      <xdr:colOff>101600</xdr:colOff>
      <xdr:row>60</xdr:row>
      <xdr:rowOff>37737</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5430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158387</xdr:rowOff>
    </xdr:from>
    <xdr:to>
      <xdr:col>85</xdr:col>
      <xdr:colOff>127000</xdr:colOff>
      <xdr:row>60</xdr:row>
      <xdr:rowOff>73478</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5481300" y="10273937"/>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59</xdr:row>
      <xdr:rowOff>158387</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4592300" y="102478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132262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3703300" y="102216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56969</xdr:rowOff>
    </xdr:from>
    <xdr:to>
      <xdr:col>67</xdr:col>
      <xdr:colOff>101600</xdr:colOff>
      <xdr:row>59</xdr:row>
      <xdr:rowOff>158569</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2763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107769</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2814300" y="102216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100-000071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100-000072020000}"/>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100-000073020000}"/>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100-000074020000}"/>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54264</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100-000075020000}"/>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100-000076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100-000077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3646</xdr:rowOff>
    </xdr:from>
    <xdr:ext cx="405111" cy="259045"/>
    <xdr:sp macro="" textlink="">
      <xdr:nvSpPr>
        <xdr:cNvPr id="632" name="n_4mainValue【学校施設】&#10;有形固定資産減価償却率">
          <a:extLst>
            <a:ext uri="{FF2B5EF4-FFF2-40B4-BE49-F238E27FC236}">
              <a16:creationId xmlns:a16="http://schemas.microsoft.com/office/drawing/2014/main" id="{00000000-0008-0000-0100-000078020000}"/>
            </a:ext>
          </a:extLst>
        </xdr:cNvPr>
        <xdr:cNvSpPr txBox="1"/>
      </xdr:nvSpPr>
      <xdr:spPr>
        <a:xfrm>
          <a:off x="12611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00000000-0008-0000-0100-00008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56" name="【学校施設】&#10;一人当たり面積最小値テキスト">
          <a:extLst>
            <a:ext uri="{FF2B5EF4-FFF2-40B4-BE49-F238E27FC236}">
              <a16:creationId xmlns:a16="http://schemas.microsoft.com/office/drawing/2014/main" id="{00000000-0008-0000-0100-000090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8" name="【学校施設】&#10;一人当たり面積最大値テキスト">
          <a:extLst>
            <a:ext uri="{FF2B5EF4-FFF2-40B4-BE49-F238E27FC236}">
              <a16:creationId xmlns:a16="http://schemas.microsoft.com/office/drawing/2014/main" id="{00000000-0008-0000-0100-000092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60" name="【学校施設】&#10;一人当たり面積平均値テキスト">
          <a:extLst>
            <a:ext uri="{FF2B5EF4-FFF2-40B4-BE49-F238E27FC236}">
              <a16:creationId xmlns:a16="http://schemas.microsoft.com/office/drawing/2014/main" id="{00000000-0008-0000-0100-000094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42011</xdr:rowOff>
    </xdr:from>
    <xdr:to>
      <xdr:col>116</xdr:col>
      <xdr:colOff>114300</xdr:colOff>
      <xdr:row>60</xdr:row>
      <xdr:rowOff>143611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2110700" y="10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64888</xdr:rowOff>
    </xdr:from>
    <xdr:ext cx="469744" cy="259045"/>
    <xdr:sp macro="" textlink="">
      <xdr:nvSpPr>
        <xdr:cNvPr id="672" name="【学校施設】&#10;一人当たり面積該当値テキスト">
          <a:extLst>
            <a:ext uri="{FF2B5EF4-FFF2-40B4-BE49-F238E27FC236}">
              <a16:creationId xmlns:a16="http://schemas.microsoft.com/office/drawing/2014/main" id="{00000000-0008-0000-0100-0000A0020000}"/>
            </a:ext>
          </a:extLst>
        </xdr:cNvPr>
        <xdr:cNvSpPr txBox="1"/>
      </xdr:nvSpPr>
      <xdr:spPr>
        <a:xfrm>
          <a:off x="22199600"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59842</xdr:rowOff>
    </xdr:from>
    <xdr:to>
      <xdr:col>112</xdr:col>
      <xdr:colOff>38100</xdr:colOff>
      <xdr:row>60</xdr:row>
      <xdr:rowOff>161442</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1272500" y="103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92811</xdr:rowOff>
    </xdr:from>
    <xdr:to>
      <xdr:col>116</xdr:col>
      <xdr:colOff>63500</xdr:colOff>
      <xdr:row>60</xdr:row>
      <xdr:rowOff>110642</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1323300" y="10379811"/>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74930</xdr:rowOff>
    </xdr:from>
    <xdr:to>
      <xdr:col>107</xdr:col>
      <xdr:colOff>101600</xdr:colOff>
      <xdr:row>61</xdr:row>
      <xdr:rowOff>5080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038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110642</xdr:rowOff>
    </xdr:from>
    <xdr:to>
      <xdr:col>111</xdr:col>
      <xdr:colOff>177800</xdr:colOff>
      <xdr:row>60</xdr:row>
      <xdr:rowOff>125730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0434300" y="1039764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84074</xdr:rowOff>
    </xdr:from>
    <xdr:to>
      <xdr:col>102</xdr:col>
      <xdr:colOff>165100</xdr:colOff>
      <xdr:row>61</xdr:row>
      <xdr:rowOff>14224</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9494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125730</xdr:rowOff>
    </xdr:from>
    <xdr:to>
      <xdr:col>107</xdr:col>
      <xdr:colOff>50800</xdr:colOff>
      <xdr:row>60</xdr:row>
      <xdr:rowOff>134874</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19545300" y="104127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62585</xdr:rowOff>
    </xdr:from>
    <xdr:to>
      <xdr:col>98</xdr:col>
      <xdr:colOff>38100</xdr:colOff>
      <xdr:row>60</xdr:row>
      <xdr:rowOff>164185</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8605500" y="103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113385</xdr:rowOff>
    </xdr:from>
    <xdr:to>
      <xdr:col>102</xdr:col>
      <xdr:colOff>114300</xdr:colOff>
      <xdr:row>60</xdr:row>
      <xdr:rowOff>134874</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656300" y="1040038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81" name="n_1aveValue【学校施設】&#10;一人当たり面積">
          <a:extLst>
            <a:ext uri="{FF2B5EF4-FFF2-40B4-BE49-F238E27FC236}">
              <a16:creationId xmlns:a16="http://schemas.microsoft.com/office/drawing/2014/main" id="{00000000-0008-0000-0100-0000A9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82" name="n_2aveValue【学校施設】&#10;一人当たり面積">
          <a:extLst>
            <a:ext uri="{FF2B5EF4-FFF2-40B4-BE49-F238E27FC236}">
              <a16:creationId xmlns:a16="http://schemas.microsoft.com/office/drawing/2014/main" id="{00000000-0008-0000-0100-0000AA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83" name="n_3aveValue【学校施設】&#10;一人当たり面積">
          <a:extLst>
            <a:ext uri="{FF2B5EF4-FFF2-40B4-BE49-F238E27FC236}">
              <a16:creationId xmlns:a16="http://schemas.microsoft.com/office/drawing/2014/main" id="{00000000-0008-0000-0100-0000AB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84" name="n_4aveValue【学校施設】&#10;一人当たり面積">
          <a:extLst>
            <a:ext uri="{FF2B5EF4-FFF2-40B4-BE49-F238E27FC236}">
              <a16:creationId xmlns:a16="http://schemas.microsoft.com/office/drawing/2014/main" id="{00000000-0008-0000-0100-0000AC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6519</xdr:rowOff>
    </xdr:from>
    <xdr:ext cx="469744" cy="259045"/>
    <xdr:sp macro="" textlink="">
      <xdr:nvSpPr>
        <xdr:cNvPr id="685" name="n_1mainValue【学校施設】&#10;一人当たり面積">
          <a:extLst>
            <a:ext uri="{FF2B5EF4-FFF2-40B4-BE49-F238E27FC236}">
              <a16:creationId xmlns:a16="http://schemas.microsoft.com/office/drawing/2014/main" id="{00000000-0008-0000-0100-0000AD020000}"/>
            </a:ext>
          </a:extLst>
        </xdr:cNvPr>
        <xdr:cNvSpPr txBox="1"/>
      </xdr:nvSpPr>
      <xdr:spPr>
        <a:xfrm>
          <a:off x="21075727"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21607</xdr:rowOff>
    </xdr:from>
    <xdr:ext cx="469744" cy="259045"/>
    <xdr:sp macro="" textlink="">
      <xdr:nvSpPr>
        <xdr:cNvPr id="686" name="n_2mainValue【学校施設】&#10;一人当たり面積">
          <a:extLst>
            <a:ext uri="{FF2B5EF4-FFF2-40B4-BE49-F238E27FC236}">
              <a16:creationId xmlns:a16="http://schemas.microsoft.com/office/drawing/2014/main" id="{00000000-0008-0000-0100-0000AE020000}"/>
            </a:ext>
          </a:extLst>
        </xdr:cNvPr>
        <xdr:cNvSpPr txBox="1"/>
      </xdr:nvSpPr>
      <xdr:spPr>
        <a:xfrm>
          <a:off x="20199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30751</xdr:rowOff>
    </xdr:from>
    <xdr:ext cx="469744" cy="259045"/>
    <xdr:sp macro="" textlink="">
      <xdr:nvSpPr>
        <xdr:cNvPr id="687" name="n_3mainValue【学校施設】&#10;一人当たり面積">
          <a:extLst>
            <a:ext uri="{FF2B5EF4-FFF2-40B4-BE49-F238E27FC236}">
              <a16:creationId xmlns:a16="http://schemas.microsoft.com/office/drawing/2014/main" id="{00000000-0008-0000-0100-0000AF020000}"/>
            </a:ext>
          </a:extLst>
        </xdr:cNvPr>
        <xdr:cNvSpPr txBox="1"/>
      </xdr:nvSpPr>
      <xdr:spPr>
        <a:xfrm>
          <a:off x="193104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9262</xdr:rowOff>
    </xdr:from>
    <xdr:ext cx="469744" cy="259045"/>
    <xdr:sp macro="" textlink="">
      <xdr:nvSpPr>
        <xdr:cNvPr id="688" name="n_4mainValue【学校施設】&#10;一人当たり面積">
          <a:extLst>
            <a:ext uri="{FF2B5EF4-FFF2-40B4-BE49-F238E27FC236}">
              <a16:creationId xmlns:a16="http://schemas.microsoft.com/office/drawing/2014/main" id="{00000000-0008-0000-0100-0000B0020000}"/>
            </a:ext>
          </a:extLst>
        </xdr:cNvPr>
        <xdr:cNvSpPr txBox="1"/>
      </xdr:nvSpPr>
      <xdr:spPr>
        <a:xfrm>
          <a:off x="18421427" y="101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a:extLst>
            <a:ext uri="{FF2B5EF4-FFF2-40B4-BE49-F238E27FC236}">
              <a16:creationId xmlns:a16="http://schemas.microsoft.com/office/drawing/2014/main" id="{00000000-0008-0000-0100-0000C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3" name="【児童館】&#10;有形固定資産減価償却率最小値テキスト">
          <a:extLst>
            <a:ext uri="{FF2B5EF4-FFF2-40B4-BE49-F238E27FC236}">
              <a16:creationId xmlns:a16="http://schemas.microsoft.com/office/drawing/2014/main" id="{00000000-0008-0000-0100-0000C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5" name="【児童館】&#10;有形固定資産減価償却率最大値テキスト">
          <a:extLst>
            <a:ext uri="{FF2B5EF4-FFF2-40B4-BE49-F238E27FC236}">
              <a16:creationId xmlns:a16="http://schemas.microsoft.com/office/drawing/2014/main" id="{00000000-0008-0000-0100-0000C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17" name="【児童館】&#10;有形固定資産減価償却率平均値テキスト">
          <a:extLst>
            <a:ext uri="{FF2B5EF4-FFF2-40B4-BE49-F238E27FC236}">
              <a16:creationId xmlns:a16="http://schemas.microsoft.com/office/drawing/2014/main" id="{00000000-0008-0000-0100-0000CD020000}"/>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134620</xdr:rowOff>
    </xdr:from>
    <xdr:to>
      <xdr:col>85</xdr:col>
      <xdr:colOff>177800</xdr:colOff>
      <xdr:row>82</xdr:row>
      <xdr:rowOff>64770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62687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113047</xdr:rowOff>
    </xdr:from>
    <xdr:ext cx="405111" cy="259045"/>
    <xdr:sp macro="" textlink="">
      <xdr:nvSpPr>
        <xdr:cNvPr id="729" name="【児童館】&#10;有形固定資産減価償却率該当値テキスト">
          <a:extLst>
            <a:ext uri="{FF2B5EF4-FFF2-40B4-BE49-F238E27FC236}">
              <a16:creationId xmlns:a16="http://schemas.microsoft.com/office/drawing/2014/main" id="{00000000-0008-0000-0100-0000D9020000}"/>
            </a:ext>
          </a:extLst>
        </xdr:cNvPr>
        <xdr:cNvSpPr txBox="1"/>
      </xdr:nvSpPr>
      <xdr:spPr>
        <a:xfrm>
          <a:off x="16357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81280</xdr:rowOff>
    </xdr:from>
    <xdr:to>
      <xdr:col>81</xdr:col>
      <xdr:colOff>101600</xdr:colOff>
      <xdr:row>82</xdr:row>
      <xdr:rowOff>11430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54305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132080</xdr:rowOff>
    </xdr:from>
    <xdr:to>
      <xdr:col>85</xdr:col>
      <xdr:colOff>127000</xdr:colOff>
      <xdr:row>82</xdr:row>
      <xdr:rowOff>13970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5481300" y="140195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62230</xdr:rowOff>
    </xdr:from>
    <xdr:to>
      <xdr:col>76</xdr:col>
      <xdr:colOff>165100</xdr:colOff>
      <xdr:row>81</xdr:row>
      <xdr:rowOff>163830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45415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113030</xdr:rowOff>
    </xdr:from>
    <xdr:to>
      <xdr:col>81</xdr:col>
      <xdr:colOff>50800</xdr:colOff>
      <xdr:row>81</xdr:row>
      <xdr:rowOff>132080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4592300" y="14000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8889</xdr:rowOff>
    </xdr:from>
    <xdr:to>
      <xdr:col>72</xdr:col>
      <xdr:colOff>38100</xdr:colOff>
      <xdr:row>81</xdr:row>
      <xdr:rowOff>110489</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3652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59689</xdr:rowOff>
    </xdr:from>
    <xdr:to>
      <xdr:col>76</xdr:col>
      <xdr:colOff>114300</xdr:colOff>
      <xdr:row>81</xdr:row>
      <xdr:rowOff>113030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3703300" y="13947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160020</xdr:rowOff>
    </xdr:from>
    <xdr:to>
      <xdr:col>67</xdr:col>
      <xdr:colOff>101600</xdr:colOff>
      <xdr:row>81</xdr:row>
      <xdr:rowOff>90170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2763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39370</xdr:rowOff>
    </xdr:from>
    <xdr:to>
      <xdr:col>71</xdr:col>
      <xdr:colOff>177800</xdr:colOff>
      <xdr:row>81</xdr:row>
      <xdr:rowOff>59689</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814300" y="139268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38" name="n_1aveValue【児童館】&#10;有形固定資産減価償却率">
          <a:extLst>
            <a:ext uri="{FF2B5EF4-FFF2-40B4-BE49-F238E27FC236}">
              <a16:creationId xmlns:a16="http://schemas.microsoft.com/office/drawing/2014/main" id="{00000000-0008-0000-0100-0000E2020000}"/>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39" name="n_2aveValue【児童館】&#10;有形固定資産減価償却率">
          <a:extLst>
            <a:ext uri="{FF2B5EF4-FFF2-40B4-BE49-F238E27FC236}">
              <a16:creationId xmlns:a16="http://schemas.microsoft.com/office/drawing/2014/main" id="{00000000-0008-0000-0100-0000E3020000}"/>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40" name="n_3aveValue【児童館】&#10;有形固定資産減価償却率">
          <a:extLst>
            <a:ext uri="{FF2B5EF4-FFF2-40B4-BE49-F238E27FC236}">
              <a16:creationId xmlns:a16="http://schemas.microsoft.com/office/drawing/2014/main" id="{00000000-0008-0000-0100-0000E4020000}"/>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41" name="n_4aveValue【児童館】&#10;有形固定資産減価償却率">
          <a:extLst>
            <a:ext uri="{FF2B5EF4-FFF2-40B4-BE49-F238E27FC236}">
              <a16:creationId xmlns:a16="http://schemas.microsoft.com/office/drawing/2014/main" id="{00000000-0008-0000-0100-0000E5020000}"/>
            </a:ext>
          </a:extLst>
        </xdr:cNvPr>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27957</xdr:rowOff>
    </xdr:from>
    <xdr:ext cx="405111" cy="259045"/>
    <xdr:sp macro="" textlink="">
      <xdr:nvSpPr>
        <xdr:cNvPr id="742" name="n_1mainValue【児童館】&#10;有形固定資産減価償却率">
          <a:extLst>
            <a:ext uri="{FF2B5EF4-FFF2-40B4-BE49-F238E27FC236}">
              <a16:creationId xmlns:a16="http://schemas.microsoft.com/office/drawing/2014/main" id="{00000000-0008-0000-0100-0000E6020000}"/>
            </a:ext>
          </a:extLst>
        </xdr:cNvPr>
        <xdr:cNvSpPr txBox="1"/>
      </xdr:nvSpPr>
      <xdr:spPr>
        <a:xfrm>
          <a:off x="15266044" y="1374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8907</xdr:rowOff>
    </xdr:from>
    <xdr:ext cx="405111" cy="259045"/>
    <xdr:sp macro="" textlink="">
      <xdr:nvSpPr>
        <xdr:cNvPr id="743" name="n_2mainValue【児童館】&#10;有形固定資産減価償却率">
          <a:extLst>
            <a:ext uri="{FF2B5EF4-FFF2-40B4-BE49-F238E27FC236}">
              <a16:creationId xmlns:a16="http://schemas.microsoft.com/office/drawing/2014/main" id="{00000000-0008-0000-0100-0000E7020000}"/>
            </a:ext>
          </a:extLst>
        </xdr:cNvPr>
        <xdr:cNvSpPr txBox="1"/>
      </xdr:nvSpPr>
      <xdr:spPr>
        <a:xfrm>
          <a:off x="1438974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127016</xdr:rowOff>
    </xdr:from>
    <xdr:ext cx="405111" cy="259045"/>
    <xdr:sp macro="" textlink="">
      <xdr:nvSpPr>
        <xdr:cNvPr id="744" name="n_3mainValue【児童館】&#10;有形固定資産減価償却率">
          <a:extLst>
            <a:ext uri="{FF2B5EF4-FFF2-40B4-BE49-F238E27FC236}">
              <a16:creationId xmlns:a16="http://schemas.microsoft.com/office/drawing/2014/main" id="{00000000-0008-0000-0100-0000E8020000}"/>
            </a:ext>
          </a:extLst>
        </xdr:cNvPr>
        <xdr:cNvSpPr txBox="1"/>
      </xdr:nvSpPr>
      <xdr:spPr>
        <a:xfrm>
          <a:off x="135007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106697</xdr:rowOff>
    </xdr:from>
    <xdr:ext cx="405111" cy="259045"/>
    <xdr:sp macro="" textlink="">
      <xdr:nvSpPr>
        <xdr:cNvPr id="745" name="n_4mainValue【児童館】&#10;有形固定資産減価償却率">
          <a:extLst>
            <a:ext uri="{FF2B5EF4-FFF2-40B4-BE49-F238E27FC236}">
              <a16:creationId xmlns:a16="http://schemas.microsoft.com/office/drawing/2014/main" id="{00000000-0008-0000-0100-0000E9020000}"/>
            </a:ext>
          </a:extLst>
        </xdr:cNvPr>
        <xdr:cNvSpPr txBox="1"/>
      </xdr:nvSpPr>
      <xdr:spPr>
        <a:xfrm>
          <a:off x="12611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児童館】&#10;一人当たり面積グラフ枠">
          <a:extLst>
            <a:ext uri="{FF2B5EF4-FFF2-40B4-BE49-F238E27FC236}">
              <a16:creationId xmlns:a16="http://schemas.microsoft.com/office/drawing/2014/main" id="{00000000-0008-0000-0100-00000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70" name="【児童館】&#10;一人当たり面積最小値テキスト">
          <a:extLst>
            <a:ext uri="{FF2B5EF4-FFF2-40B4-BE49-F238E27FC236}">
              <a16:creationId xmlns:a16="http://schemas.microsoft.com/office/drawing/2014/main" id="{00000000-0008-0000-0100-000002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72" name="【児童館】&#10;一人当たり面積最大値テキスト">
          <a:extLst>
            <a:ext uri="{FF2B5EF4-FFF2-40B4-BE49-F238E27FC236}">
              <a16:creationId xmlns:a16="http://schemas.microsoft.com/office/drawing/2014/main" id="{00000000-0008-0000-0100-000004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74" name="【児童館】&#10;一人当たり面積平均値テキスト">
          <a:extLst>
            <a:ext uri="{FF2B5EF4-FFF2-40B4-BE49-F238E27FC236}">
              <a16:creationId xmlns:a16="http://schemas.microsoft.com/office/drawing/2014/main" id="{00000000-0008-0000-0100-00000603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86" name="【児童館】&#10;一人当たり面積該当値テキスト">
          <a:extLst>
            <a:ext uri="{FF2B5EF4-FFF2-40B4-BE49-F238E27FC236}">
              <a16:creationId xmlns:a16="http://schemas.microsoft.com/office/drawing/2014/main" id="{00000000-0008-0000-0100-00001203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133350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flipV="1">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152400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flipV="1">
          <a:off x="20434300" y="1419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19545300" y="14211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656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95" name="n_1aveValue【児童館】&#10;一人当たり面積">
          <a:extLst>
            <a:ext uri="{FF2B5EF4-FFF2-40B4-BE49-F238E27FC236}">
              <a16:creationId xmlns:a16="http://schemas.microsoft.com/office/drawing/2014/main" id="{00000000-0008-0000-0100-00001B03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96" name="n_2aveValue【児童館】&#10;一人当たり面積">
          <a:extLst>
            <a:ext uri="{FF2B5EF4-FFF2-40B4-BE49-F238E27FC236}">
              <a16:creationId xmlns:a16="http://schemas.microsoft.com/office/drawing/2014/main" id="{00000000-0008-0000-0100-00001C03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97" name="n_3aveValue【児童館】&#10;一人当たり面積">
          <a:extLst>
            <a:ext uri="{FF2B5EF4-FFF2-40B4-BE49-F238E27FC236}">
              <a16:creationId xmlns:a16="http://schemas.microsoft.com/office/drawing/2014/main" id="{00000000-0008-0000-0100-00001D03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98" name="n_4aveValue【児童館】&#10;一人当たり面積">
          <a:extLst>
            <a:ext uri="{FF2B5EF4-FFF2-40B4-BE49-F238E27FC236}">
              <a16:creationId xmlns:a16="http://schemas.microsoft.com/office/drawing/2014/main" id="{00000000-0008-0000-0100-00001E03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99" name="n_1mainValue【児童館】&#10;一人当たり面積">
          <a:extLst>
            <a:ext uri="{FF2B5EF4-FFF2-40B4-BE49-F238E27FC236}">
              <a16:creationId xmlns:a16="http://schemas.microsoft.com/office/drawing/2014/main" id="{00000000-0008-0000-0100-00001F030000}"/>
            </a:ext>
          </a:extLst>
        </xdr:cNvPr>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00" name="n_2mainValue【児童館】&#10;一人当たり面積">
          <a:extLst>
            <a:ext uri="{FF2B5EF4-FFF2-40B4-BE49-F238E27FC236}">
              <a16:creationId xmlns:a16="http://schemas.microsoft.com/office/drawing/2014/main" id="{00000000-0008-0000-0100-000020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801" name="n_3mainValue【児童館】&#10;一人当たり面積">
          <a:extLst>
            <a:ext uri="{FF2B5EF4-FFF2-40B4-BE49-F238E27FC236}">
              <a16:creationId xmlns:a16="http://schemas.microsoft.com/office/drawing/2014/main" id="{00000000-0008-0000-0100-000021030000}"/>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802" name="n_4mainValue【児童館】&#10;一人当たり面積">
          <a:extLst>
            <a:ext uri="{FF2B5EF4-FFF2-40B4-BE49-F238E27FC236}">
              <a16:creationId xmlns:a16="http://schemas.microsoft.com/office/drawing/2014/main" id="{00000000-0008-0000-0100-000022030000}"/>
            </a:ext>
          </a:extLst>
        </xdr:cNvPr>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6" name="【公民館】&#10;有形固定資産減価償却率グラフ枠">
          <a:extLst>
            <a:ext uri="{FF2B5EF4-FFF2-40B4-BE49-F238E27FC236}">
              <a16:creationId xmlns:a16="http://schemas.microsoft.com/office/drawing/2014/main" id="{00000000-0008-0000-0100-00003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28" name="【公民館】&#10;有形固定資産減価償却率最小値テキスト">
          <a:extLst>
            <a:ext uri="{FF2B5EF4-FFF2-40B4-BE49-F238E27FC236}">
              <a16:creationId xmlns:a16="http://schemas.microsoft.com/office/drawing/2014/main" id="{00000000-0008-0000-0100-00003C03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30" name="【公民館】&#10;有形固定資産減価償却率最大値テキスト">
          <a:extLst>
            <a:ext uri="{FF2B5EF4-FFF2-40B4-BE49-F238E27FC236}">
              <a16:creationId xmlns:a16="http://schemas.microsoft.com/office/drawing/2014/main" id="{00000000-0008-0000-0100-00003E03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32" name="【公民館】&#10;有形固定資産減価償却率平均値テキスト">
          <a:extLst>
            <a:ext uri="{FF2B5EF4-FFF2-40B4-BE49-F238E27FC236}">
              <a16:creationId xmlns:a16="http://schemas.microsoft.com/office/drawing/2014/main" id="{00000000-0008-0000-0100-00004003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844" name="【公民館】&#10;有形固定資産減価償却率該当値テキスト">
          <a:extLst>
            <a:ext uri="{FF2B5EF4-FFF2-40B4-BE49-F238E27FC236}">
              <a16:creationId xmlns:a16="http://schemas.microsoft.com/office/drawing/2014/main" id="{00000000-0008-0000-0100-00004C030000}"/>
            </a:ext>
          </a:extLst>
        </xdr:cNvPr>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5430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70486</xdr:rowOff>
    </xdr:from>
    <xdr:to>
      <xdr:col>85</xdr:col>
      <xdr:colOff>127000</xdr:colOff>
      <xdr:row>105</xdr:row>
      <xdr:rowOff>93345</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5481300" y="180727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4541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70486</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4592300" y="180536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1365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28575</xdr:rowOff>
    </xdr:from>
    <xdr:to>
      <xdr:col>76</xdr:col>
      <xdr:colOff>114300</xdr:colOff>
      <xdr:row>105</xdr:row>
      <xdr:rowOff>51436</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3703300" y="180308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28575</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814300" y="18009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53" name="n_1aveValue【公民館】&#10;有形固定資産減価償却率">
          <a:extLst>
            <a:ext uri="{FF2B5EF4-FFF2-40B4-BE49-F238E27FC236}">
              <a16:creationId xmlns:a16="http://schemas.microsoft.com/office/drawing/2014/main" id="{00000000-0008-0000-0100-00005503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54" name="n_2aveValue【公民館】&#10;有形固定資産減価償却率">
          <a:extLst>
            <a:ext uri="{FF2B5EF4-FFF2-40B4-BE49-F238E27FC236}">
              <a16:creationId xmlns:a16="http://schemas.microsoft.com/office/drawing/2014/main" id="{00000000-0008-0000-0100-00005603000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55" name="n_3aveValue【公民館】&#10;有形固定資産減価償却率">
          <a:extLst>
            <a:ext uri="{FF2B5EF4-FFF2-40B4-BE49-F238E27FC236}">
              <a16:creationId xmlns:a16="http://schemas.microsoft.com/office/drawing/2014/main" id="{00000000-0008-0000-0100-000057030000}"/>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56" name="n_4aveValue【公民館】&#10;有形固定資産減価償却率">
          <a:extLst>
            <a:ext uri="{FF2B5EF4-FFF2-40B4-BE49-F238E27FC236}">
              <a16:creationId xmlns:a16="http://schemas.microsoft.com/office/drawing/2014/main" id="{00000000-0008-0000-0100-000058030000}"/>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112413</xdr:rowOff>
    </xdr:from>
    <xdr:ext cx="405111" cy="259045"/>
    <xdr:sp macro="" textlink="">
      <xdr:nvSpPr>
        <xdr:cNvPr id="857" name="n_1mainValue【公民館】&#10;有形固定資産減価償却率">
          <a:extLst>
            <a:ext uri="{FF2B5EF4-FFF2-40B4-BE49-F238E27FC236}">
              <a16:creationId xmlns:a16="http://schemas.microsoft.com/office/drawing/2014/main" id="{00000000-0008-0000-0100-000059030000}"/>
            </a:ext>
          </a:extLst>
        </xdr:cNvPr>
        <xdr:cNvSpPr txBox="1"/>
      </xdr:nvSpPr>
      <xdr:spPr>
        <a:xfrm>
          <a:off x="152660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858" name="n_2mainValue【公民館】&#10;有形固定資産減価償却率">
          <a:extLst>
            <a:ext uri="{FF2B5EF4-FFF2-40B4-BE49-F238E27FC236}">
              <a16:creationId xmlns:a16="http://schemas.microsoft.com/office/drawing/2014/main" id="{00000000-0008-0000-0100-00005A030000}"/>
            </a:ext>
          </a:extLst>
        </xdr:cNvPr>
        <xdr:cNvSpPr txBox="1"/>
      </xdr:nvSpPr>
      <xdr:spPr>
        <a:xfrm>
          <a:off x="14389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70502</xdr:rowOff>
    </xdr:from>
    <xdr:ext cx="405111" cy="259045"/>
    <xdr:sp macro="" textlink="">
      <xdr:nvSpPr>
        <xdr:cNvPr id="859" name="n_3mainValue【公民館】&#10;有形固定資産減価償却率">
          <a:extLst>
            <a:ext uri="{FF2B5EF4-FFF2-40B4-BE49-F238E27FC236}">
              <a16:creationId xmlns:a16="http://schemas.microsoft.com/office/drawing/2014/main" id="{00000000-0008-0000-0100-00005B030000}"/>
            </a:ext>
          </a:extLst>
        </xdr:cNvPr>
        <xdr:cNvSpPr txBox="1"/>
      </xdr:nvSpPr>
      <xdr:spPr>
        <a:xfrm>
          <a:off x="13500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860" name="n_4mainValue【公民館】&#10;有形固定資産減価償却率">
          <a:extLst>
            <a:ext uri="{FF2B5EF4-FFF2-40B4-BE49-F238E27FC236}">
              <a16:creationId xmlns:a16="http://schemas.microsoft.com/office/drawing/2014/main" id="{00000000-0008-0000-0100-00005C030000}"/>
            </a:ext>
          </a:extLst>
        </xdr:cNvPr>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4" name="正方形/長方形 863">
          <a:extLst>
            <a:ext uri="{FF2B5EF4-FFF2-40B4-BE49-F238E27FC236}">
              <a16:creationId xmlns:a16="http://schemas.microsoft.com/office/drawing/2014/main" id="{00000000-0008-0000-0100-00006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5" name="正方形/長方形 864">
          <a:extLst>
            <a:ext uri="{FF2B5EF4-FFF2-40B4-BE49-F238E27FC236}">
              <a16:creationId xmlns:a16="http://schemas.microsoft.com/office/drawing/2014/main" id="{00000000-0008-0000-0100-00006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6" name="正方形/長方形 865">
          <a:extLst>
            <a:ext uri="{FF2B5EF4-FFF2-40B4-BE49-F238E27FC236}">
              <a16:creationId xmlns:a16="http://schemas.microsoft.com/office/drawing/2014/main" id="{00000000-0008-0000-0100-00006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7" name="正方形/長方形 866">
          <a:extLst>
            <a:ext uri="{FF2B5EF4-FFF2-40B4-BE49-F238E27FC236}">
              <a16:creationId xmlns:a16="http://schemas.microsoft.com/office/drawing/2014/main" id="{00000000-0008-0000-0100-00006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8" name="正方形/長方形 867">
          <a:extLst>
            <a:ext uri="{FF2B5EF4-FFF2-40B4-BE49-F238E27FC236}">
              <a16:creationId xmlns:a16="http://schemas.microsoft.com/office/drawing/2014/main" id="{00000000-0008-0000-0100-00006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1" name="【公民館】&#10;一人当たり面積グラフ枠">
          <a:extLst>
            <a:ext uri="{FF2B5EF4-FFF2-40B4-BE49-F238E27FC236}">
              <a16:creationId xmlns:a16="http://schemas.microsoft.com/office/drawing/2014/main" id="{00000000-0008-0000-0100-00007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83" name="【公民館】&#10;一人当たり面積最小値テキスト">
          <a:extLst>
            <a:ext uri="{FF2B5EF4-FFF2-40B4-BE49-F238E27FC236}">
              <a16:creationId xmlns:a16="http://schemas.microsoft.com/office/drawing/2014/main" id="{00000000-0008-0000-0100-000073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85" name="【公民館】&#10;一人当たり面積最大値テキスト">
          <a:extLst>
            <a:ext uri="{FF2B5EF4-FFF2-40B4-BE49-F238E27FC236}">
              <a16:creationId xmlns:a16="http://schemas.microsoft.com/office/drawing/2014/main" id="{00000000-0008-0000-0100-000075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87" name="【公民館】&#10;一人当たり面積平均値テキスト">
          <a:extLst>
            <a:ext uri="{FF2B5EF4-FFF2-40B4-BE49-F238E27FC236}">
              <a16:creationId xmlns:a16="http://schemas.microsoft.com/office/drawing/2014/main" id="{00000000-0008-0000-0100-000077030000}"/>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88" name="フローチャート: 判断 887">
          <a:extLst>
            <a:ext uri="{FF2B5EF4-FFF2-40B4-BE49-F238E27FC236}">
              <a16:creationId xmlns:a16="http://schemas.microsoft.com/office/drawing/2014/main" id="{00000000-0008-0000-0100-000078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89" name="フローチャート: 判断 888">
          <a:extLst>
            <a:ext uri="{FF2B5EF4-FFF2-40B4-BE49-F238E27FC236}">
              <a16:creationId xmlns:a16="http://schemas.microsoft.com/office/drawing/2014/main" id="{00000000-0008-0000-0100-000079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90" name="フローチャート: 判断 889">
          <a:extLst>
            <a:ext uri="{FF2B5EF4-FFF2-40B4-BE49-F238E27FC236}">
              <a16:creationId xmlns:a16="http://schemas.microsoft.com/office/drawing/2014/main" id="{00000000-0008-0000-0100-00007A03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91" name="フローチャート: 判断 890">
          <a:extLst>
            <a:ext uri="{FF2B5EF4-FFF2-40B4-BE49-F238E27FC236}">
              <a16:creationId xmlns:a16="http://schemas.microsoft.com/office/drawing/2014/main" id="{00000000-0008-0000-0100-00007B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92" name="フローチャート: 判断 891">
          <a:extLst>
            <a:ext uri="{FF2B5EF4-FFF2-40B4-BE49-F238E27FC236}">
              <a16:creationId xmlns:a16="http://schemas.microsoft.com/office/drawing/2014/main" id="{00000000-0008-0000-0100-00007C03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89408</xdr:rowOff>
    </xdr:from>
    <xdr:to>
      <xdr:col>116</xdr:col>
      <xdr:colOff>114300</xdr:colOff>
      <xdr:row>105</xdr:row>
      <xdr:rowOff>19558</xdr:rowOff>
    </xdr:to>
    <xdr:sp macro="" textlink="">
      <xdr:nvSpPr>
        <xdr:cNvPr id="898" name="楕円 897">
          <a:extLst>
            <a:ext uri="{FF2B5EF4-FFF2-40B4-BE49-F238E27FC236}">
              <a16:creationId xmlns:a16="http://schemas.microsoft.com/office/drawing/2014/main" id="{00000000-0008-0000-0100-000082030000}"/>
            </a:ext>
          </a:extLst>
        </xdr:cNvPr>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112285</xdr:rowOff>
    </xdr:from>
    <xdr:ext cx="469744" cy="259045"/>
    <xdr:sp macro="" textlink="">
      <xdr:nvSpPr>
        <xdr:cNvPr id="899" name="【公民館】&#10;一人当たり面積該当値テキスト">
          <a:extLst>
            <a:ext uri="{FF2B5EF4-FFF2-40B4-BE49-F238E27FC236}">
              <a16:creationId xmlns:a16="http://schemas.microsoft.com/office/drawing/2014/main" id="{00000000-0008-0000-0100-000083030000}"/>
            </a:ext>
          </a:extLst>
        </xdr:cNvPr>
        <xdr:cNvSpPr txBox="1"/>
      </xdr:nvSpPr>
      <xdr:spPr>
        <a:xfrm>
          <a:off x="22199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100837</xdr:rowOff>
    </xdr:from>
    <xdr:to>
      <xdr:col>112</xdr:col>
      <xdr:colOff>38100</xdr:colOff>
      <xdr:row>105</xdr:row>
      <xdr:rowOff>30987</xdr:rowOff>
    </xdr:to>
    <xdr:sp macro="" textlink="">
      <xdr:nvSpPr>
        <xdr:cNvPr id="900" name="楕円 899">
          <a:extLst>
            <a:ext uri="{FF2B5EF4-FFF2-40B4-BE49-F238E27FC236}">
              <a16:creationId xmlns:a16="http://schemas.microsoft.com/office/drawing/2014/main" id="{00000000-0008-0000-0100-000084030000}"/>
            </a:ext>
          </a:extLst>
        </xdr:cNvPr>
        <xdr:cNvSpPr/>
      </xdr:nvSpPr>
      <xdr:spPr>
        <a:xfrm>
          <a:off x="21272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104</xdr:row>
      <xdr:rowOff>151637</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flipV="1">
          <a:off x="21323300" y="1797100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96265</xdr:rowOff>
    </xdr:from>
    <xdr:to>
      <xdr:col>107</xdr:col>
      <xdr:colOff>101600</xdr:colOff>
      <xdr:row>105</xdr:row>
      <xdr:rowOff>26415</xdr:rowOff>
    </xdr:to>
    <xdr:sp macro="" textlink="">
      <xdr:nvSpPr>
        <xdr:cNvPr id="902" name="楕円 901">
          <a:extLst>
            <a:ext uri="{FF2B5EF4-FFF2-40B4-BE49-F238E27FC236}">
              <a16:creationId xmlns:a16="http://schemas.microsoft.com/office/drawing/2014/main" id="{00000000-0008-0000-0100-000086030000}"/>
            </a:ext>
          </a:extLst>
        </xdr:cNvPr>
        <xdr:cNvSpPr/>
      </xdr:nvSpPr>
      <xdr:spPr>
        <a:xfrm>
          <a:off x="20383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147065</xdr:rowOff>
    </xdr:from>
    <xdr:to>
      <xdr:col>111</xdr:col>
      <xdr:colOff>177800</xdr:colOff>
      <xdr:row>104</xdr:row>
      <xdr:rowOff>151637</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20434300" y="179778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904" name="楕円 903">
          <a:extLst>
            <a:ext uri="{FF2B5EF4-FFF2-40B4-BE49-F238E27FC236}">
              <a16:creationId xmlns:a16="http://schemas.microsoft.com/office/drawing/2014/main" id="{00000000-0008-0000-0100-000088030000}"/>
            </a:ext>
          </a:extLst>
        </xdr:cNvPr>
        <xdr:cNvSpPr/>
      </xdr:nvSpPr>
      <xdr:spPr>
        <a:xfrm>
          <a:off x="19494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147065</xdr:rowOff>
    </xdr:from>
    <xdr:to>
      <xdr:col>107</xdr:col>
      <xdr:colOff>50800</xdr:colOff>
      <xdr:row>104</xdr:row>
      <xdr:rowOff>149352</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flipV="1">
          <a:off x="19545300" y="179778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61976</xdr:rowOff>
    </xdr:from>
    <xdr:to>
      <xdr:col>98</xdr:col>
      <xdr:colOff>38100</xdr:colOff>
      <xdr:row>104</xdr:row>
      <xdr:rowOff>163576</xdr:rowOff>
    </xdr:to>
    <xdr:sp macro="" textlink="">
      <xdr:nvSpPr>
        <xdr:cNvPr id="906" name="楕円 905">
          <a:extLst>
            <a:ext uri="{FF2B5EF4-FFF2-40B4-BE49-F238E27FC236}">
              <a16:creationId xmlns:a16="http://schemas.microsoft.com/office/drawing/2014/main" id="{00000000-0008-0000-0100-00008A030000}"/>
            </a:ext>
          </a:extLst>
        </xdr:cNvPr>
        <xdr:cNvSpPr/>
      </xdr:nvSpPr>
      <xdr:spPr>
        <a:xfrm>
          <a:off x="18605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112776</xdr:rowOff>
    </xdr:from>
    <xdr:to>
      <xdr:col>102</xdr:col>
      <xdr:colOff>114300</xdr:colOff>
      <xdr:row>104</xdr:row>
      <xdr:rowOff>149352</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656300" y="17943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08" name="n_1aveValue【公民館】&#10;一人当たり面積">
          <a:extLst>
            <a:ext uri="{FF2B5EF4-FFF2-40B4-BE49-F238E27FC236}">
              <a16:creationId xmlns:a16="http://schemas.microsoft.com/office/drawing/2014/main" id="{00000000-0008-0000-0100-00008C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909" name="n_2aveValue【公民館】&#10;一人当たり面積">
          <a:extLst>
            <a:ext uri="{FF2B5EF4-FFF2-40B4-BE49-F238E27FC236}">
              <a16:creationId xmlns:a16="http://schemas.microsoft.com/office/drawing/2014/main" id="{00000000-0008-0000-0100-00008D030000}"/>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10" name="n_3aveValue【公民館】&#10;一人当たり面積">
          <a:extLst>
            <a:ext uri="{FF2B5EF4-FFF2-40B4-BE49-F238E27FC236}">
              <a16:creationId xmlns:a16="http://schemas.microsoft.com/office/drawing/2014/main" id="{00000000-0008-0000-0100-00008E03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911" name="n_4aveValue【公民館】&#10;一人当たり面積">
          <a:extLst>
            <a:ext uri="{FF2B5EF4-FFF2-40B4-BE49-F238E27FC236}">
              <a16:creationId xmlns:a16="http://schemas.microsoft.com/office/drawing/2014/main" id="{00000000-0008-0000-0100-00008F030000}"/>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47514</xdr:rowOff>
    </xdr:from>
    <xdr:ext cx="469744" cy="259045"/>
    <xdr:sp macro="" textlink="">
      <xdr:nvSpPr>
        <xdr:cNvPr id="912" name="n_1mainValue【公民館】&#10;一人当たり面積">
          <a:extLst>
            <a:ext uri="{FF2B5EF4-FFF2-40B4-BE49-F238E27FC236}">
              <a16:creationId xmlns:a16="http://schemas.microsoft.com/office/drawing/2014/main" id="{00000000-0008-0000-0100-000090030000}"/>
            </a:ext>
          </a:extLst>
        </xdr:cNvPr>
        <xdr:cNvSpPr txBox="1"/>
      </xdr:nvSpPr>
      <xdr:spPr>
        <a:xfrm>
          <a:off x="210757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42942</xdr:rowOff>
    </xdr:from>
    <xdr:ext cx="469744" cy="259045"/>
    <xdr:sp macro="" textlink="">
      <xdr:nvSpPr>
        <xdr:cNvPr id="913" name="n_2mainValue【公民館】&#10;一人当たり面積">
          <a:extLst>
            <a:ext uri="{FF2B5EF4-FFF2-40B4-BE49-F238E27FC236}">
              <a16:creationId xmlns:a16="http://schemas.microsoft.com/office/drawing/2014/main" id="{00000000-0008-0000-0100-000091030000}"/>
            </a:ext>
          </a:extLst>
        </xdr:cNvPr>
        <xdr:cNvSpPr txBox="1"/>
      </xdr:nvSpPr>
      <xdr:spPr>
        <a:xfrm>
          <a:off x="20199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914" name="n_3mainValue【公民館】&#10;一人当たり面積">
          <a:extLst>
            <a:ext uri="{FF2B5EF4-FFF2-40B4-BE49-F238E27FC236}">
              <a16:creationId xmlns:a16="http://schemas.microsoft.com/office/drawing/2014/main" id="{00000000-0008-0000-0100-000092030000}"/>
            </a:ext>
          </a:extLst>
        </xdr:cNvPr>
        <xdr:cNvSpPr txBox="1"/>
      </xdr:nvSpPr>
      <xdr:spPr>
        <a:xfrm>
          <a:off x="19310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8653</xdr:rowOff>
    </xdr:from>
    <xdr:ext cx="469744" cy="259045"/>
    <xdr:sp macro="" textlink="">
      <xdr:nvSpPr>
        <xdr:cNvPr id="915" name="n_4mainValue【公民館】&#10;一人当たり面積">
          <a:extLst>
            <a:ext uri="{FF2B5EF4-FFF2-40B4-BE49-F238E27FC236}">
              <a16:creationId xmlns:a16="http://schemas.microsoft.com/office/drawing/2014/main" id="{00000000-0008-0000-0100-000093030000}"/>
            </a:ext>
          </a:extLst>
        </xdr:cNvPr>
        <xdr:cNvSpPr txBox="1"/>
      </xdr:nvSpPr>
      <xdr:spPr>
        <a:xfrm>
          <a:off x="18421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6" name="正方形/長方形 915">
          <a:extLst>
            <a:ext uri="{FF2B5EF4-FFF2-40B4-BE49-F238E27FC236}">
              <a16:creationId xmlns:a16="http://schemas.microsoft.com/office/drawing/2014/main" id="{00000000-0008-0000-0100-00009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7" name="正方形/長方形 916">
          <a:extLst>
            <a:ext uri="{FF2B5EF4-FFF2-40B4-BE49-F238E27FC236}">
              <a16:creationId xmlns:a16="http://schemas.microsoft.com/office/drawing/2014/main" id="{00000000-0008-0000-0100-00009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道路」や「公営住宅」、「認定こども園・幼稚園・保育所」</a:t>
          </a:r>
          <a:r>
            <a:rPr kumimoji="1" lang="ja-JP" altLang="en-US" sz="1300">
              <a:solidFill>
                <a:schemeClr val="dk1"/>
              </a:solidFill>
              <a:effectLst/>
              <a:latin typeface="+mn-ea"/>
              <a:ea typeface="+mn-ea"/>
              <a:cs typeface="+mn-cs"/>
            </a:rPr>
            <a:t>、「公民館」</a:t>
          </a:r>
          <a:r>
            <a:rPr kumimoji="1" lang="ja-JP" altLang="ja-JP" sz="1300">
              <a:solidFill>
                <a:schemeClr val="dk1"/>
              </a:solidFill>
              <a:effectLst/>
              <a:latin typeface="+mn-ea"/>
              <a:ea typeface="+mn-ea"/>
              <a:cs typeface="+mn-cs"/>
            </a:rPr>
            <a:t>の有形固定資産減価償却率において類似団体平均値を上回っている。特に「公営住宅」においては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人口一人当たり面積が類似団体</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平均値を大幅に上回っており、耐用年数を経過した</a:t>
          </a:r>
          <a:r>
            <a:rPr kumimoji="1" lang="ja-JP" altLang="en-US" sz="1300">
              <a:solidFill>
                <a:schemeClr val="dk1"/>
              </a:solidFill>
              <a:effectLst/>
              <a:latin typeface="+mn-ea"/>
              <a:ea typeface="+mn-ea"/>
              <a:cs typeface="+mn-cs"/>
            </a:rPr>
            <a:t>もの</a:t>
          </a:r>
          <a:r>
            <a:rPr kumimoji="1" lang="ja-JP" altLang="ja-JP" sz="1300">
              <a:solidFill>
                <a:schemeClr val="dk1"/>
              </a:solidFill>
              <a:effectLst/>
              <a:latin typeface="+mn-ea"/>
              <a:ea typeface="+mn-ea"/>
              <a:cs typeface="+mn-cs"/>
            </a:rPr>
            <a:t>も多いことから、</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住宅長寿命化</a:t>
          </a:r>
          <a:r>
            <a:rPr lang="ja-JP" altLang="ja-JP" sz="1300" b="0" i="0" baseline="0">
              <a:solidFill>
                <a:schemeClr val="dk1"/>
              </a:solidFill>
              <a:effectLst/>
              <a:latin typeface="+mn-ea"/>
              <a:ea typeface="+mn-ea"/>
              <a:cs typeface="+mn-cs"/>
            </a:rPr>
            <a:t>計画</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に基づいた</a:t>
          </a:r>
          <a:r>
            <a:rPr lang="ja-JP" altLang="en-US" sz="1300" b="0" i="0" baseline="0">
              <a:solidFill>
                <a:schemeClr val="dk1"/>
              </a:solidFill>
              <a:effectLst/>
              <a:latin typeface="+mn-ea"/>
              <a:ea typeface="+mn-ea"/>
              <a:cs typeface="+mn-cs"/>
            </a:rPr>
            <a:t>適正な管理</a:t>
          </a:r>
          <a:r>
            <a:rPr kumimoji="1" lang="ja-JP" altLang="ja-JP" sz="1300">
              <a:solidFill>
                <a:schemeClr val="dk1"/>
              </a:solidFill>
              <a:effectLst/>
              <a:latin typeface="+mn-ea"/>
              <a:ea typeface="+mn-ea"/>
              <a:cs typeface="+mn-cs"/>
            </a:rPr>
            <a:t>が求められる。「学校施設」については、平成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年度までに校舎・体育館の改築、耐震化等の改修を計画的に行ってきたため、減価償却率は低い水準にあるものの</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一人当たりの面積が類似団体平均値を上回っている。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公共施設等総合管理計画</a:t>
          </a:r>
          <a:r>
            <a:rPr kumimoji="1" lang="ja-JP" altLang="ja-JP" sz="1300">
              <a:solidFill>
                <a:schemeClr val="dk1"/>
              </a:solidFill>
              <a:effectLst/>
              <a:latin typeface="+mn-ea"/>
              <a:ea typeface="+mn-ea"/>
              <a:cs typeface="+mn-cs"/>
            </a:rPr>
            <a:t>においても、市保有施設の一人当たりの延床面積を全国平均と比較した場合、保有量が約２倍という結果が出ており、今後の人口減少を見据えた施設の廃止や統合、複合化、縮小等による総量の縮減が課題である。</a:t>
          </a:r>
          <a:endParaRPr lang="ja-JP" altLang="ja-JP" sz="13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0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33746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447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37</xdr:row>
      <xdr:rowOff>1089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120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139881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7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107224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4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43016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11113</xdr:rowOff>
    </xdr:from>
    <xdr:to>
      <xdr:col>55</xdr:col>
      <xdr:colOff>50800</xdr:colOff>
      <xdr:row>37</xdr:row>
      <xdr:rowOff>112713</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33990</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20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25400</xdr:rowOff>
    </xdr:from>
    <xdr:to>
      <xdr:col>50</xdr:col>
      <xdr:colOff>165100</xdr:colOff>
      <xdr:row>37</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61913</xdr:rowOff>
    </xdr:from>
    <xdr:to>
      <xdr:col>55</xdr:col>
      <xdr:colOff>0</xdr:colOff>
      <xdr:row>37</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4055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39688</xdr:rowOff>
    </xdr:from>
    <xdr:to>
      <xdr:col>46</xdr:col>
      <xdr:colOff>38100</xdr:colOff>
      <xdr:row>37</xdr:row>
      <xdr:rowOff>141288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3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76200</xdr:rowOff>
    </xdr:from>
    <xdr:to>
      <xdr:col>50</xdr:col>
      <xdr:colOff>114300</xdr:colOff>
      <xdr:row>37</xdr:row>
      <xdr:rowOff>90488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4198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53975</xdr:rowOff>
    </xdr:from>
    <xdr:to>
      <xdr:col>41</xdr:col>
      <xdr:colOff>101600</xdr:colOff>
      <xdr:row>37</xdr:row>
      <xdr:rowOff>155575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90488</xdr:rowOff>
    </xdr:from>
    <xdr:to>
      <xdr:col>45</xdr:col>
      <xdr:colOff>177800</xdr:colOff>
      <xdr:row>37</xdr:row>
      <xdr:rowOff>104775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4341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53975</xdr:rowOff>
    </xdr:from>
    <xdr:to>
      <xdr:col>36</xdr:col>
      <xdr:colOff>165100</xdr:colOff>
      <xdr:row>37</xdr:row>
      <xdr:rowOff>155575</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104775</xdr:rowOff>
    </xdr:from>
    <xdr:to>
      <xdr:col>41</xdr:col>
      <xdr:colOff>50800</xdr:colOff>
      <xdr:row>37</xdr:row>
      <xdr:rowOff>104775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644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143527</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157815</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15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652</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652</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62</xdr:row>
      <xdr:rowOff>1905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3797300" y="10245090"/>
          <a:ext cx="8382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41910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908300" y="10631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41910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10660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30480</xdr:rowOff>
    </xdr:from>
    <xdr:to>
      <xdr:col>10</xdr:col>
      <xdr:colOff>114300</xdr:colOff>
      <xdr:row>62</xdr:row>
      <xdr:rowOff>47625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1130300" y="10660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10177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66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88900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6756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41910</xdr:rowOff>
    </xdr:from>
    <xdr:to>
      <xdr:col>41</xdr:col>
      <xdr:colOff>101600</xdr:colOff>
      <xdr:row>62</xdr:row>
      <xdr:rowOff>143510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88900</xdr:rowOff>
    </xdr:from>
    <xdr:to>
      <xdr:col>45</xdr:col>
      <xdr:colOff>177800</xdr:colOff>
      <xdr:row>62</xdr:row>
      <xdr:rowOff>92710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718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68580</xdr:rowOff>
    </xdr:from>
    <xdr:to>
      <xdr:col>36</xdr:col>
      <xdr:colOff>165100</xdr:colOff>
      <xdr:row>62</xdr:row>
      <xdr:rowOff>170180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92710</xdr:rowOff>
    </xdr:from>
    <xdr:to>
      <xdr:col>41</xdr:col>
      <xdr:colOff>50800</xdr:colOff>
      <xdr:row>62</xdr:row>
      <xdr:rowOff>119380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7226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113047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160037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15257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78921</xdr:rowOff>
    </xdr:from>
    <xdr:to>
      <xdr:col>24</xdr:col>
      <xdr:colOff>63500</xdr:colOff>
      <xdr:row>83</xdr:row>
      <xdr:rowOff>108313</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3092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363</xdr:rowOff>
    </xdr:from>
    <xdr:to>
      <xdr:col>15</xdr:col>
      <xdr:colOff>101600</xdr:colOff>
      <xdr:row>83</xdr:row>
      <xdr:rowOff>101963</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51163</xdr:rowOff>
    </xdr:from>
    <xdr:to>
      <xdr:col>19</xdr:col>
      <xdr:colOff>177800</xdr:colOff>
      <xdr:row>83</xdr:row>
      <xdr:rowOff>78921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2815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144055</xdr:rowOff>
    </xdr:from>
    <xdr:to>
      <xdr:col>10</xdr:col>
      <xdr:colOff>165100</xdr:colOff>
      <xdr:row>83</xdr:row>
      <xdr:rowOff>74205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23405</xdr:rowOff>
    </xdr:from>
    <xdr:to>
      <xdr:col>15</xdr:col>
      <xdr:colOff>50800</xdr:colOff>
      <xdr:row>83</xdr:row>
      <xdr:rowOff>51163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2537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62412</xdr:rowOff>
    </xdr:from>
    <xdr:to>
      <xdr:col>6</xdr:col>
      <xdr:colOff>38100</xdr:colOff>
      <xdr:row>82</xdr:row>
      <xdr:rowOff>164012</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113212</xdr:rowOff>
    </xdr:from>
    <xdr:to>
      <xdr:col>10</xdr:col>
      <xdr:colOff>114300</xdr:colOff>
      <xdr:row>83</xdr:row>
      <xdr:rowOff>23405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17211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120848</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65332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155139</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132080</xdr:rowOff>
    </xdr:from>
    <xdr:to>
      <xdr:col>55</xdr:col>
      <xdr:colOff>50800</xdr:colOff>
      <xdr:row>84</xdr:row>
      <xdr:rowOff>62230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154957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139700</xdr:rowOff>
    </xdr:from>
    <xdr:to>
      <xdr:col>50</xdr:col>
      <xdr:colOff>165100</xdr:colOff>
      <xdr:row>84</xdr:row>
      <xdr:rowOff>69850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xdr:rowOff>
    </xdr:from>
    <xdr:to>
      <xdr:col>55</xdr:col>
      <xdr:colOff>0</xdr:colOff>
      <xdr:row>84</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41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143511</xdr:rowOff>
    </xdr:from>
    <xdr:to>
      <xdr:col>46</xdr:col>
      <xdr:colOff>38100</xdr:colOff>
      <xdr:row>84</xdr:row>
      <xdr:rowOff>73661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19050</xdr:rowOff>
    </xdr:from>
    <xdr:to>
      <xdr:col>50</xdr:col>
      <xdr:colOff>114300</xdr:colOff>
      <xdr:row>84</xdr:row>
      <xdr:rowOff>22861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420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22861</xdr:rowOff>
    </xdr:from>
    <xdr:to>
      <xdr:col>45</xdr:col>
      <xdr:colOff>177800</xdr:colOff>
      <xdr:row>84</xdr:row>
      <xdr:rowOff>26670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7861300" y="1442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106680</xdr:rowOff>
    </xdr:from>
    <xdr:to>
      <xdr:col>41</xdr:col>
      <xdr:colOff>50800</xdr:colOff>
      <xdr:row>84</xdr:row>
      <xdr:rowOff>26670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972300" y="14337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86377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90188</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105</xdr:row>
      <xdr:rowOff>50074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3797300" y="180180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103777</xdr:rowOff>
    </xdr:from>
    <xdr:to>
      <xdr:col>15</xdr:col>
      <xdr:colOff>101600</xdr:colOff>
      <xdr:row>105</xdr:row>
      <xdr:rowOff>33927</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154577</xdr:rowOff>
    </xdr:from>
    <xdr:to>
      <xdr:col>19</xdr:col>
      <xdr:colOff>177800</xdr:colOff>
      <xdr:row>105</xdr:row>
      <xdr:rowOff>15784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908300" y="1798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154577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19300" y="1795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5806</xdr:rowOff>
    </xdr:from>
    <xdr:to>
      <xdr:col>6</xdr:col>
      <xdr:colOff>38100</xdr:colOff>
      <xdr:row>105</xdr:row>
      <xdr:rowOff>107406</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105</xdr:row>
      <xdr:rowOff>56606</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130300" y="1795761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25054</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705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98533</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2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2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2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200-0000D5010000}"/>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27687</xdr:rowOff>
    </xdr:from>
    <xdr:to>
      <xdr:col>55</xdr:col>
      <xdr:colOff>50800</xdr:colOff>
      <xdr:row>103</xdr:row>
      <xdr:rowOff>129287</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0426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50564</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200-0000E1010000}"/>
            </a:ext>
          </a:extLst>
        </xdr:cNvPr>
        <xdr:cNvSpPr txBox="1"/>
      </xdr:nvSpPr>
      <xdr:spPr>
        <a:xfrm>
          <a:off x="10515600" y="175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41402</xdr:rowOff>
    </xdr:from>
    <xdr:to>
      <xdr:col>50</xdr:col>
      <xdr:colOff>165100</xdr:colOff>
      <xdr:row>103</xdr:row>
      <xdr:rowOff>143002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588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78487</xdr:rowOff>
    </xdr:from>
    <xdr:to>
      <xdr:col>55</xdr:col>
      <xdr:colOff>0</xdr:colOff>
      <xdr:row>103</xdr:row>
      <xdr:rowOff>92202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9639300" y="177378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55118</xdr:rowOff>
    </xdr:from>
    <xdr:to>
      <xdr:col>46</xdr:col>
      <xdr:colOff>38100</xdr:colOff>
      <xdr:row>103</xdr:row>
      <xdr:rowOff>156718</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699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92202</xdr:rowOff>
    </xdr:from>
    <xdr:to>
      <xdr:col>50</xdr:col>
      <xdr:colOff>114300</xdr:colOff>
      <xdr:row>103</xdr:row>
      <xdr:rowOff>105918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750300" y="177515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64263</xdr:rowOff>
    </xdr:from>
    <xdr:to>
      <xdr:col>41</xdr:col>
      <xdr:colOff>101600</xdr:colOff>
      <xdr:row>103</xdr:row>
      <xdr:rowOff>165863</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810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105918</xdr:rowOff>
    </xdr:from>
    <xdr:to>
      <xdr:col>45</xdr:col>
      <xdr:colOff>177800</xdr:colOff>
      <xdr:row>103</xdr:row>
      <xdr:rowOff>115063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861300" y="177652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68835</xdr:rowOff>
    </xdr:from>
    <xdr:to>
      <xdr:col>36</xdr:col>
      <xdr:colOff>165100</xdr:colOff>
      <xdr:row>103</xdr:row>
      <xdr:rowOff>170435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921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115063</xdr:rowOff>
    </xdr:from>
    <xdr:to>
      <xdr:col>41</xdr:col>
      <xdr:colOff>50800</xdr:colOff>
      <xdr:row>103</xdr:row>
      <xdr:rowOff>119635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6972300" y="17774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00000000-0008-0000-0200-0000EA010000}"/>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00000000-0008-0000-0200-0000EB010000}"/>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id="{00000000-0008-0000-0200-0000EC01000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a:extLst>
            <a:ext uri="{FF2B5EF4-FFF2-40B4-BE49-F238E27FC236}">
              <a16:creationId xmlns:a16="http://schemas.microsoft.com/office/drawing/2014/main" id="{00000000-0008-0000-0200-0000ED010000}"/>
            </a:ext>
          </a:extLst>
        </xdr:cNvPr>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159529</xdr:rowOff>
    </xdr:from>
    <xdr:ext cx="469744" cy="259045"/>
    <xdr:sp macro="" textlink="">
      <xdr:nvSpPr>
        <xdr:cNvPr id="494" name="n_1mainValue【市民会館】&#10;一人当たり面積">
          <a:extLst>
            <a:ext uri="{FF2B5EF4-FFF2-40B4-BE49-F238E27FC236}">
              <a16:creationId xmlns:a16="http://schemas.microsoft.com/office/drawing/2014/main" id="{00000000-0008-0000-0200-0000EE010000}"/>
            </a:ext>
          </a:extLst>
        </xdr:cNvPr>
        <xdr:cNvSpPr txBox="1"/>
      </xdr:nvSpPr>
      <xdr:spPr>
        <a:xfrm>
          <a:off x="9391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1795</xdr:rowOff>
    </xdr:from>
    <xdr:ext cx="469744" cy="259045"/>
    <xdr:sp macro="" textlink="">
      <xdr:nvSpPr>
        <xdr:cNvPr id="495" name="n_2mainValue【市民会館】&#10;一人当たり面積">
          <a:extLst>
            <a:ext uri="{FF2B5EF4-FFF2-40B4-BE49-F238E27FC236}">
              <a16:creationId xmlns:a16="http://schemas.microsoft.com/office/drawing/2014/main" id="{00000000-0008-0000-0200-0000EF010000}"/>
            </a:ext>
          </a:extLst>
        </xdr:cNvPr>
        <xdr:cNvSpPr txBox="1"/>
      </xdr:nvSpPr>
      <xdr:spPr>
        <a:xfrm>
          <a:off x="8515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10940</xdr:rowOff>
    </xdr:from>
    <xdr:ext cx="469744" cy="259045"/>
    <xdr:sp macro="" textlink="">
      <xdr:nvSpPr>
        <xdr:cNvPr id="496" name="n_3mainValue【市民会館】&#10;一人当たり面積">
          <a:extLst>
            <a:ext uri="{FF2B5EF4-FFF2-40B4-BE49-F238E27FC236}">
              <a16:creationId xmlns:a16="http://schemas.microsoft.com/office/drawing/2014/main" id="{00000000-0008-0000-0200-0000F0010000}"/>
            </a:ext>
          </a:extLst>
        </xdr:cNvPr>
        <xdr:cNvSpPr txBox="1"/>
      </xdr:nvSpPr>
      <xdr:spPr>
        <a:xfrm>
          <a:off x="7626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15512</xdr:rowOff>
    </xdr:from>
    <xdr:ext cx="469744" cy="259045"/>
    <xdr:sp macro="" textlink="">
      <xdr:nvSpPr>
        <xdr:cNvPr id="497" name="n_4mainValue【市民会館】&#10;一人当たり面積">
          <a:extLst>
            <a:ext uri="{FF2B5EF4-FFF2-40B4-BE49-F238E27FC236}">
              <a16:creationId xmlns:a16="http://schemas.microsoft.com/office/drawing/2014/main" id="{00000000-0008-0000-0200-0000F1010000}"/>
            </a:ext>
          </a:extLst>
        </xdr:cNvPr>
        <xdr:cNvSpPr txBox="1"/>
      </xdr:nvSpPr>
      <xdr:spPr>
        <a:xfrm>
          <a:off x="6737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107043</xdr:rowOff>
    </xdr:from>
    <xdr:to>
      <xdr:col>85</xdr:col>
      <xdr:colOff>177800</xdr:colOff>
      <xdr:row>41</xdr:row>
      <xdr:rowOff>37193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85470</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157843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69717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xdr:rowOff>
    </xdr:from>
    <xdr:to>
      <xdr:col>76</xdr:col>
      <xdr:colOff>165100</xdr:colOff>
      <xdr:row>40</xdr:row>
      <xdr:rowOff>115570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64770</xdr:rowOff>
    </xdr:from>
    <xdr:to>
      <xdr:col>81</xdr:col>
      <xdr:colOff>50800</xdr:colOff>
      <xdr:row>40</xdr:row>
      <xdr:rowOff>113756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9227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40</xdr:row>
      <xdr:rowOff>64770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86072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85816</xdr:rowOff>
    </xdr:from>
    <xdr:to>
      <xdr:col>67</xdr:col>
      <xdr:colOff>101600</xdr:colOff>
      <xdr:row>42</xdr:row>
      <xdr:rowOff>15966</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2722</xdr:rowOff>
    </xdr:from>
    <xdr:to>
      <xdr:col>71</xdr:col>
      <xdr:colOff>177800</xdr:colOff>
      <xdr:row>41</xdr:row>
      <xdr:rowOff>136616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2814300" y="686072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106697</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7093</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139997</xdr:rowOff>
    </xdr:from>
    <xdr:to>
      <xdr:col>116</xdr:col>
      <xdr:colOff>114300</xdr:colOff>
      <xdr:row>41</xdr:row>
      <xdr:rowOff>70147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54924</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91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141753</xdr:rowOff>
    </xdr:from>
    <xdr:to>
      <xdr:col>112</xdr:col>
      <xdr:colOff>38100</xdr:colOff>
      <xdr:row>41</xdr:row>
      <xdr:rowOff>71903</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9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19347</xdr:rowOff>
    </xdr:from>
    <xdr:to>
      <xdr:col>116</xdr:col>
      <xdr:colOff>63500</xdr:colOff>
      <xdr:row>41</xdr:row>
      <xdr:rowOff>21103</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7048797"/>
          <a:ext cx="8382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143298</xdr:rowOff>
    </xdr:from>
    <xdr:to>
      <xdr:col>107</xdr:col>
      <xdr:colOff>101600</xdr:colOff>
      <xdr:row>41</xdr:row>
      <xdr:rowOff>73448</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70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21103</xdr:rowOff>
    </xdr:from>
    <xdr:to>
      <xdr:col>111</xdr:col>
      <xdr:colOff>177800</xdr:colOff>
      <xdr:row>41</xdr:row>
      <xdr:rowOff>22648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7050553"/>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144483</xdr:rowOff>
    </xdr:from>
    <xdr:to>
      <xdr:col>102</xdr:col>
      <xdr:colOff>165100</xdr:colOff>
      <xdr:row>41</xdr:row>
      <xdr:rowOff>74633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7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22648</xdr:rowOff>
    </xdr:from>
    <xdr:to>
      <xdr:col>107</xdr:col>
      <xdr:colOff>50800</xdr:colOff>
      <xdr:row>41</xdr:row>
      <xdr:rowOff>23833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705209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35125</xdr:rowOff>
    </xdr:from>
    <xdr:to>
      <xdr:col>98</xdr:col>
      <xdr:colOff>38100</xdr:colOff>
      <xdr:row>41</xdr:row>
      <xdr:rowOff>136725</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70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23833</xdr:rowOff>
    </xdr:from>
    <xdr:to>
      <xdr:col>102</xdr:col>
      <xdr:colOff>114300</xdr:colOff>
      <xdr:row>41</xdr:row>
      <xdr:rowOff>85925</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7053283"/>
          <a:ext cx="889000" cy="6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63030</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70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64575</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70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65760</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70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127852</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71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62</xdr:row>
      <xdr:rowOff>6350</xdr:rowOff>
    </xdr:from>
    <xdr:to>
      <xdr:col>67</xdr:col>
      <xdr:colOff>101600</xdr:colOff>
      <xdr:row>62</xdr:row>
      <xdr:rowOff>107950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39568</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2540</xdr:rowOff>
    </xdr:from>
    <xdr:to>
      <xdr:col>98</xdr:col>
      <xdr:colOff>38100</xdr:colOff>
      <xdr:row>58</xdr:row>
      <xdr:rowOff>104140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8605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90187</xdr:rowOff>
    </xdr:from>
    <xdr:ext cx="469744" cy="259045"/>
    <xdr:sp macro="" textlink="">
      <xdr:nvSpPr>
        <xdr:cNvPr id="699" name="n_1aveValue【保健センター・保健所】&#10;一人当たり面積">
          <a:extLst>
            <a:ext uri="{FF2B5EF4-FFF2-40B4-BE49-F238E27FC236}">
              <a16:creationId xmlns:a16="http://schemas.microsoft.com/office/drawing/2014/main" id="{00000000-0008-0000-0200-0000BB020000}"/>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00" name="n_2aveValue【保健センター・保健所】&#10;一人当たり面積">
          <a:extLst>
            <a:ext uri="{FF2B5EF4-FFF2-40B4-BE49-F238E27FC236}">
              <a16:creationId xmlns:a16="http://schemas.microsoft.com/office/drawing/2014/main" id="{00000000-0008-0000-0200-0000BC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01" name="n_3aveValue【保健センター・保健所】&#10;一人当たり面積">
          <a:extLst>
            <a:ext uri="{FF2B5EF4-FFF2-40B4-BE49-F238E27FC236}">
              <a16:creationId xmlns:a16="http://schemas.microsoft.com/office/drawing/2014/main" id="{00000000-0008-0000-0200-0000BD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02" name="n_4aveValue【保健センター・保健所】&#10;一人当たり面積">
          <a:extLst>
            <a:ext uri="{FF2B5EF4-FFF2-40B4-BE49-F238E27FC236}">
              <a16:creationId xmlns:a16="http://schemas.microsoft.com/office/drawing/2014/main" id="{00000000-0008-0000-0200-0000BE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120667</xdr:rowOff>
    </xdr:from>
    <xdr:ext cx="469744" cy="259045"/>
    <xdr:sp macro="" textlink="">
      <xdr:nvSpPr>
        <xdr:cNvPr id="703" name="n_4mainValue【保健センター・保健所】&#10;一人当たり面積">
          <a:extLst>
            <a:ext uri="{FF2B5EF4-FFF2-40B4-BE49-F238E27FC236}">
              <a16:creationId xmlns:a16="http://schemas.microsoft.com/office/drawing/2014/main" id="{00000000-0008-0000-0200-0000BF020000}"/>
            </a:ext>
          </a:extLst>
        </xdr:cNvPr>
        <xdr:cNvSpPr txBox="1"/>
      </xdr:nvSpPr>
      <xdr:spPr>
        <a:xfrm>
          <a:off x="184214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30" name="【消防施設】&#10;有形固定資産減価償却率最小値テキスト">
          <a:extLst>
            <a:ext uri="{FF2B5EF4-FFF2-40B4-BE49-F238E27FC236}">
              <a16:creationId xmlns:a16="http://schemas.microsoft.com/office/drawing/2014/main" id="{00000000-0008-0000-0200-0000DA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32" name="【消防施設】&#10;有形固定資産減価償却率最大値テキスト">
          <a:extLst>
            <a:ext uri="{FF2B5EF4-FFF2-40B4-BE49-F238E27FC236}">
              <a16:creationId xmlns:a16="http://schemas.microsoft.com/office/drawing/2014/main" id="{00000000-0008-0000-0200-0000DC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34" name="【消防施設】&#10;有形固定資産減価償却率平均値テキスト">
          <a:extLst>
            <a:ext uri="{FF2B5EF4-FFF2-40B4-BE49-F238E27FC236}">
              <a16:creationId xmlns:a16="http://schemas.microsoft.com/office/drawing/2014/main" id="{00000000-0008-0000-0200-0000DE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6268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16346</xdr:rowOff>
    </xdr:from>
    <xdr:ext cx="405111" cy="259045"/>
    <xdr:sp macro="" textlink="">
      <xdr:nvSpPr>
        <xdr:cNvPr id="746" name="【消防施設】&#10;有形固定資産減価償却率該当値テキスト">
          <a:extLst>
            <a:ext uri="{FF2B5EF4-FFF2-40B4-BE49-F238E27FC236}">
              <a16:creationId xmlns:a16="http://schemas.microsoft.com/office/drawing/2014/main" id="{00000000-0008-0000-0200-0000EA020000}"/>
            </a:ext>
          </a:extLst>
        </xdr:cNvPr>
        <xdr:cNvSpPr txBox="1"/>
      </xdr:nvSpPr>
      <xdr:spPr>
        <a:xfrm>
          <a:off x="16357600"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88719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5481300" y="143027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83</xdr:row>
      <xdr:rowOff>72389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4592300" y="142978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67492</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3703300" y="142798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xdr:rowOff>
    </xdr:from>
    <xdr:to>
      <xdr:col>67</xdr:col>
      <xdr:colOff>101600</xdr:colOff>
      <xdr:row>83</xdr:row>
      <xdr:rowOff>103595</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276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52795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2814300" y="142798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55" name="n_1aveValue【消防施設】&#10;有形固定資産減価償却率">
          <a:extLst>
            <a:ext uri="{FF2B5EF4-FFF2-40B4-BE49-F238E27FC236}">
              <a16:creationId xmlns:a16="http://schemas.microsoft.com/office/drawing/2014/main" id="{00000000-0008-0000-0200-0000F3020000}"/>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56" name="n_2aveValue【消防施設】&#10;有形固定資産減価償却率">
          <a:extLst>
            <a:ext uri="{FF2B5EF4-FFF2-40B4-BE49-F238E27FC236}">
              <a16:creationId xmlns:a16="http://schemas.microsoft.com/office/drawing/2014/main" id="{00000000-0008-0000-0200-0000F402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57" name="n_3aveValue【消防施設】&#10;有形固定資産減価償却率">
          <a:extLst>
            <a:ext uri="{FF2B5EF4-FFF2-40B4-BE49-F238E27FC236}">
              <a16:creationId xmlns:a16="http://schemas.microsoft.com/office/drawing/2014/main" id="{00000000-0008-0000-0200-0000F5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58" name="n_4aveValue【消防施設】&#10;有形固定資産減価償却率">
          <a:extLst>
            <a:ext uri="{FF2B5EF4-FFF2-40B4-BE49-F238E27FC236}">
              <a16:creationId xmlns:a16="http://schemas.microsoft.com/office/drawing/2014/main" id="{00000000-0008-0000-0200-0000F6020000}"/>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759" name="n_1mainValue【消防施設】&#10;有形固定資産減価償却率">
          <a:extLst>
            <a:ext uri="{FF2B5EF4-FFF2-40B4-BE49-F238E27FC236}">
              <a16:creationId xmlns:a16="http://schemas.microsoft.com/office/drawing/2014/main" id="{00000000-0008-0000-0200-0000F7020000}"/>
            </a:ext>
          </a:extLst>
        </xdr:cNvPr>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760" name="n_2mainValue【消防施設】&#10;有形固定資産減価償却率">
          <a:extLst>
            <a:ext uri="{FF2B5EF4-FFF2-40B4-BE49-F238E27FC236}">
              <a16:creationId xmlns:a16="http://schemas.microsoft.com/office/drawing/2014/main" id="{00000000-0008-0000-0200-0000F8020000}"/>
            </a:ext>
          </a:extLst>
        </xdr:cNvPr>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61" name="n_3mainValue【消防施設】&#10;有形固定資産減価償却率">
          <a:extLst>
            <a:ext uri="{FF2B5EF4-FFF2-40B4-BE49-F238E27FC236}">
              <a16:creationId xmlns:a16="http://schemas.microsoft.com/office/drawing/2014/main" id="{00000000-0008-0000-0200-0000F9020000}"/>
            </a:ext>
          </a:extLst>
        </xdr:cNvPr>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94722</xdr:rowOff>
    </xdr:from>
    <xdr:ext cx="405111" cy="259045"/>
    <xdr:sp macro="" textlink="">
      <xdr:nvSpPr>
        <xdr:cNvPr id="762" name="n_4mainValue【消防施設】&#10;有形固定資産減価償却率">
          <a:extLst>
            <a:ext uri="{FF2B5EF4-FFF2-40B4-BE49-F238E27FC236}">
              <a16:creationId xmlns:a16="http://schemas.microsoft.com/office/drawing/2014/main" id="{00000000-0008-0000-0200-0000FA020000}"/>
            </a:ext>
          </a:extLst>
        </xdr:cNvPr>
        <xdr:cNvSpPr txBox="1"/>
      </xdr:nvSpPr>
      <xdr:spPr>
        <a:xfrm>
          <a:off x="12611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消防施設】&#10;一人当たり面積グラフ枠">
          <a:extLst>
            <a:ext uri="{FF2B5EF4-FFF2-40B4-BE49-F238E27FC236}">
              <a16:creationId xmlns:a16="http://schemas.microsoft.com/office/drawing/2014/main" id="{00000000-0008-0000-0200-00000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5" name="【消防施設】&#10;一人当たり面積最小値テキスト">
          <a:extLst>
            <a:ext uri="{FF2B5EF4-FFF2-40B4-BE49-F238E27FC236}">
              <a16:creationId xmlns:a16="http://schemas.microsoft.com/office/drawing/2014/main" id="{00000000-0008-0000-0200-000011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87" name="【消防施設】&#10;一人当たり面積最大値テキスト">
          <a:extLst>
            <a:ext uri="{FF2B5EF4-FFF2-40B4-BE49-F238E27FC236}">
              <a16:creationId xmlns:a16="http://schemas.microsoft.com/office/drawing/2014/main" id="{00000000-0008-0000-0200-000013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89" name="【消防施設】&#10;一人当たり面積平均値テキスト">
          <a:extLst>
            <a:ext uri="{FF2B5EF4-FFF2-40B4-BE49-F238E27FC236}">
              <a16:creationId xmlns:a16="http://schemas.microsoft.com/office/drawing/2014/main" id="{00000000-0008-0000-0200-00001503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46737</xdr:rowOff>
    </xdr:from>
    <xdr:to>
      <xdr:col>116</xdr:col>
      <xdr:colOff>114300</xdr:colOff>
      <xdr:row>82</xdr:row>
      <xdr:rowOff>148337</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22110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69614</xdr:rowOff>
    </xdr:from>
    <xdr:ext cx="469744" cy="259045"/>
    <xdr:sp macro="" textlink="">
      <xdr:nvSpPr>
        <xdr:cNvPr id="801" name="【消防施設】&#10;一人当たり面積該当値テキスト">
          <a:extLst>
            <a:ext uri="{FF2B5EF4-FFF2-40B4-BE49-F238E27FC236}">
              <a16:creationId xmlns:a16="http://schemas.microsoft.com/office/drawing/2014/main" id="{00000000-0008-0000-0200-000021030000}"/>
            </a:ext>
          </a:extLst>
        </xdr:cNvPr>
        <xdr:cNvSpPr txBox="1"/>
      </xdr:nvSpPr>
      <xdr:spPr>
        <a:xfrm>
          <a:off x="22199600"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97537</xdr:rowOff>
    </xdr:from>
    <xdr:to>
      <xdr:col>116</xdr:col>
      <xdr:colOff>63500</xdr:colOff>
      <xdr:row>82</xdr:row>
      <xdr:rowOff>106680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21323300" y="141564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83313</xdr:rowOff>
    </xdr:from>
    <xdr:to>
      <xdr:col>107</xdr:col>
      <xdr:colOff>101600</xdr:colOff>
      <xdr:row>83</xdr:row>
      <xdr:rowOff>13463</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0383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134113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0434300" y="141655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134113</xdr:rowOff>
    </xdr:from>
    <xdr:to>
      <xdr:col>107</xdr:col>
      <xdr:colOff>50800</xdr:colOff>
      <xdr:row>82</xdr:row>
      <xdr:rowOff>143256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9545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83313</xdr:rowOff>
    </xdr:from>
    <xdr:to>
      <xdr:col>98</xdr:col>
      <xdr:colOff>38100</xdr:colOff>
      <xdr:row>83</xdr:row>
      <xdr:rowOff>13463</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8605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134113</xdr:rowOff>
    </xdr:from>
    <xdr:to>
      <xdr:col>102</xdr:col>
      <xdr:colOff>114300</xdr:colOff>
      <xdr:row>82</xdr:row>
      <xdr:rowOff>143256</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656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10" name="n_1aveValue【消防施設】&#10;一人当たり面積">
          <a:extLst>
            <a:ext uri="{FF2B5EF4-FFF2-40B4-BE49-F238E27FC236}">
              <a16:creationId xmlns:a16="http://schemas.microsoft.com/office/drawing/2014/main" id="{00000000-0008-0000-0200-00002A030000}"/>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11" name="n_2aveValue【消防施設】&#10;一人当たり面積">
          <a:extLst>
            <a:ext uri="{FF2B5EF4-FFF2-40B4-BE49-F238E27FC236}">
              <a16:creationId xmlns:a16="http://schemas.microsoft.com/office/drawing/2014/main" id="{00000000-0008-0000-0200-00002B030000}"/>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12" name="n_3aveValue【消防施設】&#10;一人当たり面積">
          <a:extLst>
            <a:ext uri="{FF2B5EF4-FFF2-40B4-BE49-F238E27FC236}">
              <a16:creationId xmlns:a16="http://schemas.microsoft.com/office/drawing/2014/main" id="{00000000-0008-0000-0200-00002C030000}"/>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13" name="n_4aveValue【消防施設】&#10;一人当たり面積">
          <a:extLst>
            <a:ext uri="{FF2B5EF4-FFF2-40B4-BE49-F238E27FC236}">
              <a16:creationId xmlns:a16="http://schemas.microsoft.com/office/drawing/2014/main" id="{00000000-0008-0000-0200-00002D030000}"/>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814" name="n_1mainValue【消防施設】&#10;一人当たり面積">
          <a:extLst>
            <a:ext uri="{FF2B5EF4-FFF2-40B4-BE49-F238E27FC236}">
              <a16:creationId xmlns:a16="http://schemas.microsoft.com/office/drawing/2014/main" id="{00000000-0008-0000-0200-00002E030000}"/>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29990</xdr:rowOff>
    </xdr:from>
    <xdr:ext cx="469744" cy="259045"/>
    <xdr:sp macro="" textlink="">
      <xdr:nvSpPr>
        <xdr:cNvPr id="815" name="n_2mainValue【消防施設】&#10;一人当たり面積">
          <a:extLst>
            <a:ext uri="{FF2B5EF4-FFF2-40B4-BE49-F238E27FC236}">
              <a16:creationId xmlns:a16="http://schemas.microsoft.com/office/drawing/2014/main" id="{00000000-0008-0000-0200-00002F030000}"/>
            </a:ext>
          </a:extLst>
        </xdr:cNvPr>
        <xdr:cNvSpPr txBox="1"/>
      </xdr:nvSpPr>
      <xdr:spPr>
        <a:xfrm>
          <a:off x="20199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816" name="n_3mainValue【消防施設】&#10;一人当たり面積">
          <a:extLst>
            <a:ext uri="{FF2B5EF4-FFF2-40B4-BE49-F238E27FC236}">
              <a16:creationId xmlns:a16="http://schemas.microsoft.com/office/drawing/2014/main" id="{00000000-0008-0000-0200-000030030000}"/>
            </a:ext>
          </a:extLst>
        </xdr:cNvPr>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29990</xdr:rowOff>
    </xdr:from>
    <xdr:ext cx="469744" cy="259045"/>
    <xdr:sp macro="" textlink="">
      <xdr:nvSpPr>
        <xdr:cNvPr id="817" name="n_4mainValue【消防施設】&#10;一人当たり面積">
          <a:extLst>
            <a:ext uri="{FF2B5EF4-FFF2-40B4-BE49-F238E27FC236}">
              <a16:creationId xmlns:a16="http://schemas.microsoft.com/office/drawing/2014/main" id="{00000000-0008-0000-0200-000031030000}"/>
            </a:ext>
          </a:extLst>
        </xdr:cNvPr>
        <xdr:cNvSpPr txBox="1"/>
      </xdr:nvSpPr>
      <xdr:spPr>
        <a:xfrm>
          <a:off x="18421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a:extLst>
            <a:ext uri="{FF2B5EF4-FFF2-40B4-BE49-F238E27FC236}">
              <a16:creationId xmlns:a16="http://schemas.microsoft.com/office/drawing/2014/main" id="{00000000-0008-0000-0200-00004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44" name="【庁舎】&#10;有形固定資産減価償却率最小値テキスト">
          <a:extLst>
            <a:ext uri="{FF2B5EF4-FFF2-40B4-BE49-F238E27FC236}">
              <a16:creationId xmlns:a16="http://schemas.microsoft.com/office/drawing/2014/main" id="{00000000-0008-0000-0200-00004C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46" name="【庁舎】&#10;有形固定資産減価償却率最大値テキスト">
          <a:extLst>
            <a:ext uri="{FF2B5EF4-FFF2-40B4-BE49-F238E27FC236}">
              <a16:creationId xmlns:a16="http://schemas.microsoft.com/office/drawing/2014/main" id="{00000000-0008-0000-0200-00004E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48" name="【庁舎】&#10;有形固定資産減価償却率平均値テキスト">
          <a:extLst>
            <a:ext uri="{FF2B5EF4-FFF2-40B4-BE49-F238E27FC236}">
              <a16:creationId xmlns:a16="http://schemas.microsoft.com/office/drawing/2014/main" id="{00000000-0008-0000-0200-000050030000}"/>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80918</xdr:rowOff>
    </xdr:from>
    <xdr:to>
      <xdr:col>85</xdr:col>
      <xdr:colOff>177800</xdr:colOff>
      <xdr:row>101</xdr:row>
      <xdr:rowOff>11068</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162687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167295</xdr:rowOff>
    </xdr:from>
    <xdr:ext cx="405111" cy="259045"/>
    <xdr:sp macro="" textlink="">
      <xdr:nvSpPr>
        <xdr:cNvPr id="860" name="【庁舎】&#10;有形固定資産減価償却率該当値テキスト">
          <a:extLst>
            <a:ext uri="{FF2B5EF4-FFF2-40B4-BE49-F238E27FC236}">
              <a16:creationId xmlns:a16="http://schemas.microsoft.com/office/drawing/2014/main" id="{00000000-0008-0000-0200-00005C030000}"/>
            </a:ext>
          </a:extLst>
        </xdr:cNvPr>
        <xdr:cNvSpPr txBox="1"/>
      </xdr:nvSpPr>
      <xdr:spPr>
        <a:xfrm>
          <a:off x="16357600" y="17140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120106</xdr:rowOff>
    </xdr:from>
    <xdr:to>
      <xdr:col>81</xdr:col>
      <xdr:colOff>101600</xdr:colOff>
      <xdr:row>102</xdr:row>
      <xdr:rowOff>50256</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131718</xdr:rowOff>
    </xdr:from>
    <xdr:to>
      <xdr:col>85</xdr:col>
      <xdr:colOff>127000</xdr:colOff>
      <xdr:row>101</xdr:row>
      <xdr:rowOff>170906</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flipV="1">
          <a:off x="15481300" y="17276718"/>
          <a:ext cx="8382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106</xdr:row>
      <xdr:rowOff>120287</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4592300" y="17487356"/>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120287</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3703300" y="182727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66221</xdr:rowOff>
    </xdr:from>
    <xdr:to>
      <xdr:col>67</xdr:col>
      <xdr:colOff>101600</xdr:colOff>
      <xdr:row>106</xdr:row>
      <xdr:rowOff>167821</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2763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117021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2814300" y="182727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69" name="n_1aveValue【庁舎】&#10;有形固定資産減価償却率">
          <a:extLst>
            <a:ext uri="{FF2B5EF4-FFF2-40B4-BE49-F238E27FC236}">
              <a16:creationId xmlns:a16="http://schemas.microsoft.com/office/drawing/2014/main" id="{00000000-0008-0000-0200-000065030000}"/>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70" name="n_2aveValue【庁舎】&#10;有形固定資産減価償却率">
          <a:extLst>
            <a:ext uri="{FF2B5EF4-FFF2-40B4-BE49-F238E27FC236}">
              <a16:creationId xmlns:a16="http://schemas.microsoft.com/office/drawing/2014/main" id="{00000000-0008-0000-0200-000066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71" name="n_3aveValue【庁舎】&#10;有形固定資産減価償却率">
          <a:extLst>
            <a:ext uri="{FF2B5EF4-FFF2-40B4-BE49-F238E27FC236}">
              <a16:creationId xmlns:a16="http://schemas.microsoft.com/office/drawing/2014/main" id="{00000000-0008-0000-0200-000067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72" name="n_4aveValue【庁舎】&#10;有形固定資産減価償却率">
          <a:extLst>
            <a:ext uri="{FF2B5EF4-FFF2-40B4-BE49-F238E27FC236}">
              <a16:creationId xmlns:a16="http://schemas.microsoft.com/office/drawing/2014/main" id="{00000000-0008-0000-0200-000068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66783</xdr:rowOff>
    </xdr:from>
    <xdr:ext cx="405111" cy="259045"/>
    <xdr:sp macro="" textlink="">
      <xdr:nvSpPr>
        <xdr:cNvPr id="873" name="n_1mainValue【庁舎】&#10;有形固定資産減価償却率">
          <a:extLst>
            <a:ext uri="{FF2B5EF4-FFF2-40B4-BE49-F238E27FC236}">
              <a16:creationId xmlns:a16="http://schemas.microsoft.com/office/drawing/2014/main" id="{00000000-0008-0000-0200-000069030000}"/>
            </a:ext>
          </a:extLst>
        </xdr:cNvPr>
        <xdr:cNvSpPr txBox="1"/>
      </xdr:nvSpPr>
      <xdr:spPr>
        <a:xfrm>
          <a:off x="15266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874" name="n_2mainValue【庁舎】&#10;有形固定資産減価償却率">
          <a:extLst>
            <a:ext uri="{FF2B5EF4-FFF2-40B4-BE49-F238E27FC236}">
              <a16:creationId xmlns:a16="http://schemas.microsoft.com/office/drawing/2014/main" id="{00000000-0008-0000-0200-00006A030000}"/>
            </a:ext>
          </a:extLst>
        </xdr:cNvPr>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875" name="n_3mainValue【庁舎】&#10;有形固定資産減価償却率">
          <a:extLst>
            <a:ext uri="{FF2B5EF4-FFF2-40B4-BE49-F238E27FC236}">
              <a16:creationId xmlns:a16="http://schemas.microsoft.com/office/drawing/2014/main" id="{00000000-0008-0000-0200-00006B030000}"/>
            </a:ext>
          </a:extLst>
        </xdr:cNvPr>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158948</xdr:rowOff>
    </xdr:from>
    <xdr:ext cx="405111" cy="259045"/>
    <xdr:sp macro="" textlink="">
      <xdr:nvSpPr>
        <xdr:cNvPr id="876" name="n_4mainValue【庁舎】&#10;有形固定資産減価償却率">
          <a:extLst>
            <a:ext uri="{FF2B5EF4-FFF2-40B4-BE49-F238E27FC236}">
              <a16:creationId xmlns:a16="http://schemas.microsoft.com/office/drawing/2014/main" id="{00000000-0008-0000-0200-00006C030000}"/>
            </a:ext>
          </a:extLst>
        </xdr:cNvPr>
        <xdr:cNvSpPr txBox="1"/>
      </xdr:nvSpPr>
      <xdr:spPr>
        <a:xfrm>
          <a:off x="12611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00000000-0008-0000-0200-00008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99" name="【庁舎】&#10;一人当たり面積最小値テキスト">
          <a:extLst>
            <a:ext uri="{FF2B5EF4-FFF2-40B4-BE49-F238E27FC236}">
              <a16:creationId xmlns:a16="http://schemas.microsoft.com/office/drawing/2014/main" id="{00000000-0008-0000-0200-000083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01" name="【庁舎】&#10;一人当たり面積最大値テキスト">
          <a:extLst>
            <a:ext uri="{FF2B5EF4-FFF2-40B4-BE49-F238E27FC236}">
              <a16:creationId xmlns:a16="http://schemas.microsoft.com/office/drawing/2014/main" id="{00000000-0008-0000-0200-00008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03" name="【庁舎】&#10;一人当たり面積平均値テキスト">
          <a:extLst>
            <a:ext uri="{FF2B5EF4-FFF2-40B4-BE49-F238E27FC236}">
              <a16:creationId xmlns:a16="http://schemas.microsoft.com/office/drawing/2014/main" id="{00000000-0008-0000-0200-000087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04" name="フローチャート: 判断 903">
          <a:extLst>
            <a:ext uri="{FF2B5EF4-FFF2-40B4-BE49-F238E27FC236}">
              <a16:creationId xmlns:a16="http://schemas.microsoft.com/office/drawing/2014/main" id="{00000000-0008-0000-0200-000088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05" name="フローチャート: 判断 904">
          <a:extLst>
            <a:ext uri="{FF2B5EF4-FFF2-40B4-BE49-F238E27FC236}">
              <a16:creationId xmlns:a16="http://schemas.microsoft.com/office/drawing/2014/main" id="{00000000-0008-0000-0200-000089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06" name="フローチャート: 判断 905">
          <a:extLst>
            <a:ext uri="{FF2B5EF4-FFF2-40B4-BE49-F238E27FC236}">
              <a16:creationId xmlns:a16="http://schemas.microsoft.com/office/drawing/2014/main" id="{00000000-0008-0000-0200-00008A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07" name="フローチャート: 判断 906">
          <a:extLst>
            <a:ext uri="{FF2B5EF4-FFF2-40B4-BE49-F238E27FC236}">
              <a16:creationId xmlns:a16="http://schemas.microsoft.com/office/drawing/2014/main" id="{00000000-0008-0000-0200-00008B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08" name="フローチャート: 判断 907">
          <a:extLst>
            <a:ext uri="{FF2B5EF4-FFF2-40B4-BE49-F238E27FC236}">
              <a16:creationId xmlns:a16="http://schemas.microsoft.com/office/drawing/2014/main" id="{00000000-0008-0000-0200-00008C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151130</xdr:rowOff>
    </xdr:from>
    <xdr:to>
      <xdr:col>116</xdr:col>
      <xdr:colOff>114300</xdr:colOff>
      <xdr:row>103</xdr:row>
      <xdr:rowOff>81280</xdr:rowOff>
    </xdr:to>
    <xdr:sp macro="" textlink="">
      <xdr:nvSpPr>
        <xdr:cNvPr id="914" name="楕円 913">
          <a:extLst>
            <a:ext uri="{FF2B5EF4-FFF2-40B4-BE49-F238E27FC236}">
              <a16:creationId xmlns:a16="http://schemas.microsoft.com/office/drawing/2014/main" id="{00000000-0008-0000-0200-000092030000}"/>
            </a:ext>
          </a:extLst>
        </xdr:cNvPr>
        <xdr:cNvSpPr/>
      </xdr:nvSpPr>
      <xdr:spPr>
        <a:xfrm>
          <a:off x="22110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2557</xdr:rowOff>
    </xdr:from>
    <xdr:ext cx="469744" cy="259045"/>
    <xdr:sp macro="" textlink="">
      <xdr:nvSpPr>
        <xdr:cNvPr id="915" name="【庁舎】&#10;一人当たり面積該当値テキスト">
          <a:extLst>
            <a:ext uri="{FF2B5EF4-FFF2-40B4-BE49-F238E27FC236}">
              <a16:creationId xmlns:a16="http://schemas.microsoft.com/office/drawing/2014/main" id="{00000000-0008-0000-0200-000093030000}"/>
            </a:ext>
          </a:extLst>
        </xdr:cNvPr>
        <xdr:cNvSpPr txBox="1"/>
      </xdr:nvSpPr>
      <xdr:spPr>
        <a:xfrm>
          <a:off x="2219960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160274</xdr:rowOff>
    </xdr:from>
    <xdr:to>
      <xdr:col>112</xdr:col>
      <xdr:colOff>38100</xdr:colOff>
      <xdr:row>101</xdr:row>
      <xdr:rowOff>90424</xdr:rowOff>
    </xdr:to>
    <xdr:sp macro="" textlink="">
      <xdr:nvSpPr>
        <xdr:cNvPr id="916" name="楕円 915">
          <a:extLst>
            <a:ext uri="{FF2B5EF4-FFF2-40B4-BE49-F238E27FC236}">
              <a16:creationId xmlns:a16="http://schemas.microsoft.com/office/drawing/2014/main" id="{00000000-0008-0000-0200-000094030000}"/>
            </a:ext>
          </a:extLst>
        </xdr:cNvPr>
        <xdr:cNvSpPr/>
      </xdr:nvSpPr>
      <xdr:spPr>
        <a:xfrm>
          <a:off x="21272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39624</xdr:rowOff>
    </xdr:from>
    <xdr:to>
      <xdr:col>116</xdr:col>
      <xdr:colOff>63500</xdr:colOff>
      <xdr:row>103</xdr:row>
      <xdr:rowOff>30480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1323300" y="17356074"/>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137413</xdr:rowOff>
    </xdr:from>
    <xdr:to>
      <xdr:col>107</xdr:col>
      <xdr:colOff>101600</xdr:colOff>
      <xdr:row>105</xdr:row>
      <xdr:rowOff>67563</xdr:rowOff>
    </xdr:to>
    <xdr:sp macro="" textlink="">
      <xdr:nvSpPr>
        <xdr:cNvPr id="918" name="楕円 917">
          <a:extLst>
            <a:ext uri="{FF2B5EF4-FFF2-40B4-BE49-F238E27FC236}">
              <a16:creationId xmlns:a16="http://schemas.microsoft.com/office/drawing/2014/main" id="{00000000-0008-0000-0200-000096030000}"/>
            </a:ext>
          </a:extLst>
        </xdr:cNvPr>
        <xdr:cNvSpPr/>
      </xdr:nvSpPr>
      <xdr:spPr>
        <a:xfrm>
          <a:off x="20383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39624</xdr:rowOff>
    </xdr:from>
    <xdr:to>
      <xdr:col>111</xdr:col>
      <xdr:colOff>177800</xdr:colOff>
      <xdr:row>105</xdr:row>
      <xdr:rowOff>16763</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flipV="1">
          <a:off x="20434300" y="17356074"/>
          <a:ext cx="8890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920" name="楕円 919">
          <a:extLst>
            <a:ext uri="{FF2B5EF4-FFF2-40B4-BE49-F238E27FC236}">
              <a16:creationId xmlns:a16="http://schemas.microsoft.com/office/drawing/2014/main" id="{00000000-0008-0000-0200-000098030000}"/>
            </a:ext>
          </a:extLst>
        </xdr:cNvPr>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105</xdr:row>
      <xdr:rowOff>16763</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9545300" y="1796415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73406</xdr:rowOff>
    </xdr:from>
    <xdr:to>
      <xdr:col>98</xdr:col>
      <xdr:colOff>38100</xdr:colOff>
      <xdr:row>105</xdr:row>
      <xdr:rowOff>3556</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18605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124206</xdr:rowOff>
    </xdr:from>
    <xdr:to>
      <xdr:col>102</xdr:col>
      <xdr:colOff>114300</xdr:colOff>
      <xdr:row>104</xdr:row>
      <xdr:rowOff>133350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8656300" y="179550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24" name="n_1aveValue【庁舎】&#10;一人当たり面積">
          <a:extLst>
            <a:ext uri="{FF2B5EF4-FFF2-40B4-BE49-F238E27FC236}">
              <a16:creationId xmlns:a16="http://schemas.microsoft.com/office/drawing/2014/main" id="{00000000-0008-0000-0200-00009C030000}"/>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25" name="n_2aveValue【庁舎】&#10;一人当たり面積">
          <a:extLst>
            <a:ext uri="{FF2B5EF4-FFF2-40B4-BE49-F238E27FC236}">
              <a16:creationId xmlns:a16="http://schemas.microsoft.com/office/drawing/2014/main" id="{00000000-0008-0000-0200-00009D03000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26" name="n_3aveValue【庁舎】&#10;一人当たり面積">
          <a:extLst>
            <a:ext uri="{FF2B5EF4-FFF2-40B4-BE49-F238E27FC236}">
              <a16:creationId xmlns:a16="http://schemas.microsoft.com/office/drawing/2014/main" id="{00000000-0008-0000-0200-00009E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27" name="n_4aveValue【庁舎】&#10;一人当たり面積">
          <a:extLst>
            <a:ext uri="{FF2B5EF4-FFF2-40B4-BE49-F238E27FC236}">
              <a16:creationId xmlns:a16="http://schemas.microsoft.com/office/drawing/2014/main" id="{00000000-0008-0000-0200-00009F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106951</xdr:rowOff>
    </xdr:from>
    <xdr:ext cx="469744" cy="259045"/>
    <xdr:sp macro="" textlink="">
      <xdr:nvSpPr>
        <xdr:cNvPr id="928" name="n_1mainValue【庁舎】&#10;一人当たり面積">
          <a:extLst>
            <a:ext uri="{FF2B5EF4-FFF2-40B4-BE49-F238E27FC236}">
              <a16:creationId xmlns:a16="http://schemas.microsoft.com/office/drawing/2014/main" id="{00000000-0008-0000-0200-0000A0030000}"/>
            </a:ext>
          </a:extLst>
        </xdr:cNvPr>
        <xdr:cNvSpPr txBox="1"/>
      </xdr:nvSpPr>
      <xdr:spPr>
        <a:xfrm>
          <a:off x="21075727" y="1708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58690</xdr:rowOff>
    </xdr:from>
    <xdr:ext cx="469744" cy="259045"/>
    <xdr:sp macro="" textlink="">
      <xdr:nvSpPr>
        <xdr:cNvPr id="929" name="n_2mainValue【庁舎】&#10;一人当たり面積">
          <a:extLst>
            <a:ext uri="{FF2B5EF4-FFF2-40B4-BE49-F238E27FC236}">
              <a16:creationId xmlns:a16="http://schemas.microsoft.com/office/drawing/2014/main" id="{00000000-0008-0000-0200-0000A1030000}"/>
            </a:ext>
          </a:extLst>
        </xdr:cNvPr>
        <xdr:cNvSpPr txBox="1"/>
      </xdr:nvSpPr>
      <xdr:spPr>
        <a:xfrm>
          <a:off x="20199427" y="180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930" name="n_3mainValue【庁舎】&#10;一人当たり面積">
          <a:extLst>
            <a:ext uri="{FF2B5EF4-FFF2-40B4-BE49-F238E27FC236}">
              <a16:creationId xmlns:a16="http://schemas.microsoft.com/office/drawing/2014/main" id="{00000000-0008-0000-0200-0000A2030000}"/>
            </a:ext>
          </a:extLst>
        </xdr:cNvPr>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166133</xdr:rowOff>
    </xdr:from>
    <xdr:ext cx="469744" cy="259045"/>
    <xdr:sp macro="" textlink="">
      <xdr:nvSpPr>
        <xdr:cNvPr id="931" name="n_4mainValue【庁舎】&#10;一人当たり面積">
          <a:extLst>
            <a:ext uri="{FF2B5EF4-FFF2-40B4-BE49-F238E27FC236}">
              <a16:creationId xmlns:a16="http://schemas.microsoft.com/office/drawing/2014/main" id="{00000000-0008-0000-0200-0000A3030000}"/>
            </a:ext>
          </a:extLst>
        </xdr:cNvPr>
        <xdr:cNvSpPr txBox="1"/>
      </xdr:nvSpPr>
      <xdr:spPr>
        <a:xfrm>
          <a:off x="18421427" y="1799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00000000-0008-0000-0200-0000A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00000000-0008-0000-0200-0000A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有形固定資産減価償却率において</a:t>
          </a:r>
          <a:r>
            <a:rPr kumimoji="1" lang="ja-JP" altLang="en-US" sz="11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「一般廃棄物処理施設」、「</a:t>
          </a:r>
          <a:r>
            <a:rPr kumimoji="1" lang="ja-JP" altLang="en-US" sz="1200">
              <a:solidFill>
                <a:schemeClr val="dk1"/>
              </a:solidFill>
              <a:effectLst/>
              <a:latin typeface="+mn-lt"/>
              <a:ea typeface="+mn-ea"/>
              <a:cs typeface="+mn-cs"/>
            </a:rPr>
            <a:t>福祉施設」が</a:t>
          </a:r>
          <a:r>
            <a:rPr kumimoji="1" lang="ja-JP" altLang="ja-JP" sz="1200">
              <a:solidFill>
                <a:schemeClr val="dk1"/>
              </a:solidFill>
              <a:effectLst/>
              <a:latin typeface="+mn-lt"/>
              <a:ea typeface="+mn-ea"/>
              <a:cs typeface="+mn-cs"/>
            </a:rPr>
            <a:t>類似団体平均値を上回っ</a:t>
          </a:r>
          <a:r>
            <a:rPr kumimoji="1" lang="ja-JP" altLang="en-US" sz="1200">
              <a:solidFill>
                <a:schemeClr val="dk1"/>
              </a:solidFill>
              <a:effectLst/>
              <a:latin typeface="+mn-lt"/>
              <a:ea typeface="+mn-ea"/>
              <a:cs typeface="+mn-cs"/>
            </a:rPr>
            <a:t>ているが、</a:t>
          </a:r>
          <a:r>
            <a:rPr kumimoji="1" lang="ja-JP" altLang="ja-JP" sz="1200">
              <a:solidFill>
                <a:schemeClr val="dk1"/>
              </a:solidFill>
              <a:effectLst/>
              <a:latin typeface="+mn-lt"/>
              <a:ea typeface="+mn-ea"/>
              <a:cs typeface="+mn-cs"/>
            </a:rPr>
            <a:t>宇佐・高田・国東広域事務組合が進める広域ごみ処理施設の建設など老朽化が著しい施設の更新や複合化に向けた大型事業を進めており、これらの減価償却率については今後減少が見込める状況にある。</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一人当たりの面積においては、「図書館」や「市民会館」</a:t>
          </a:r>
          <a:r>
            <a:rPr kumimoji="1" lang="ja-JP" altLang="en-US" sz="1200">
              <a:solidFill>
                <a:schemeClr val="dk1"/>
              </a:solidFill>
              <a:effectLst/>
              <a:latin typeface="+mn-lt"/>
              <a:ea typeface="+mn-ea"/>
              <a:cs typeface="+mn-cs"/>
            </a:rPr>
            <a:t>、「庁舎」</a:t>
          </a:r>
          <a:r>
            <a:rPr kumimoji="1" lang="ja-JP" altLang="ja-JP" sz="1200">
              <a:solidFill>
                <a:schemeClr val="dk1"/>
              </a:solidFill>
              <a:effectLst/>
              <a:latin typeface="+mn-lt"/>
              <a:ea typeface="+mn-ea"/>
              <a:cs typeface="+mn-cs"/>
            </a:rPr>
            <a:t>が類似団体平均値を上回っている。これらは市町合併以前より各自治体毎に設置されていたものが現存するためである</a:t>
          </a:r>
          <a:r>
            <a:rPr kumimoji="1" lang="ja-JP" altLang="en-US" sz="1200">
              <a:solidFill>
                <a:schemeClr val="dk1"/>
              </a:solidFill>
              <a:effectLst/>
              <a:latin typeface="+mn-lt"/>
              <a:ea typeface="+mn-ea"/>
              <a:cs typeface="+mn-cs"/>
            </a:rPr>
            <a:t>ことと、「庁舎」については、新庁舎への建替え、旧庁舎の解体に伴い、面積の増減が顕著となっている。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「体育館・プール」については、令和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年度中に普通財産から行政財産へ用途変更された「総合運動場」、「市民プール」が編入されたことで、償却率の大きな改善が見られた。）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等総合管理計画においても、市保有施設の一人当たりの延床面積を全国平均と比較した場合、保有量が約２倍という結果が出ており、施設の廃止や統合、複合化、縮小等による総量の縮減が課題で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地方消費税交付金などの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により基準財政収入額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、社会福祉費に加え、臨時財政対策債償還費や合併特例債償還費の増などにより基準財政需要額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その結果、財政力指数は前年度と同じ</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となり、大分県平均を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ポイント上回っているが、類似団体平均と比較して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ポイント低い水準にとどまっている。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今後も税収確保のため、企業誘致や定住及び雇用対策等の推進により、地域経済の活性化を図り、自主財源の確保を図る。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合併特例債の償還本格化等による公債費の増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により微増となっているものの、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が昨年度比で減少する一方、地方交付税等の影響で増となっており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結果として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％と前年度比較で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となっている。大分県平均との比較</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、類似団体平均値との比較では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ポイント高い値となっている。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今後も社会保障関係経費の増大などにより厳しい財政運営が見込まれるため、財源確保や経常経費の抑制に努め、今後の市政課題に柔軟に対応できる強固な行財政基盤の構築を図る必要がある。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125306</xdr:rowOff>
    </xdr:from>
    <xdr:to>
      <xdr:col>23</xdr:col>
      <xdr:colOff>133350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695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6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117263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926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119804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960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46583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物件費では庁舎情報基盤整備業務委託の事業終了等の影響により減額となったが、人件費では職員給与が減額となったものの退職者数の増に伴い結果として増額（前年度＋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200,306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千円）となっている。また、住民基本台帳人口は対前年度比で約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人の減少となっており、結果として人口１人あたりでは前年度比で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他団体との比較においては、類似団体平均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10,145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円、大分県平均値より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11,738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円高い値となっている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67394</xdr:rowOff>
    </xdr:from>
    <xdr:to>
      <xdr:col>23</xdr:col>
      <xdr:colOff>133350</xdr:colOff>
      <xdr:row>83</xdr:row>
      <xdr:rowOff>101933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97744"/>
          <a:ext cx="8382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142277</xdr:rowOff>
    </xdr:from>
    <xdr:to>
      <xdr:col>19</xdr:col>
      <xdr:colOff>133350</xdr:colOff>
      <xdr:row>83</xdr:row>
      <xdr:rowOff>67394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1177"/>
          <a:ext cx="8890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142277</xdr:rowOff>
    </xdr:from>
    <xdr:to>
      <xdr:col>15</xdr:col>
      <xdr:colOff>82550</xdr:colOff>
      <xdr:row>82</xdr:row>
      <xdr:rowOff>147335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01177"/>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112099</xdr:rowOff>
    </xdr:from>
    <xdr:to>
      <xdr:col>11</xdr:col>
      <xdr:colOff>31750</xdr:colOff>
      <xdr:row>82</xdr:row>
      <xdr:rowOff>147335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0999"/>
          <a:ext cx="889000" cy="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51133</xdr:rowOff>
    </xdr:from>
    <xdr:to>
      <xdr:col>23</xdr:col>
      <xdr:colOff>184150</xdr:colOff>
      <xdr:row>83</xdr:row>
      <xdr:rowOff>152733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23210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16594</xdr:rowOff>
    </xdr:from>
    <xdr:to>
      <xdr:col>19</xdr:col>
      <xdr:colOff>184150</xdr:colOff>
      <xdr:row>83</xdr:row>
      <xdr:rowOff>118194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102971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3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91477</xdr:rowOff>
    </xdr:from>
    <xdr:to>
      <xdr:col>15</xdr:col>
      <xdr:colOff>133350</xdr:colOff>
      <xdr:row>83</xdr:row>
      <xdr:rowOff>21627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96535</xdr:rowOff>
    </xdr:from>
    <xdr:to>
      <xdr:col>11</xdr:col>
      <xdr:colOff>82550</xdr:colOff>
      <xdr:row>83</xdr:row>
      <xdr:rowOff>26685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4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61299</xdr:rowOff>
    </xdr:from>
    <xdr:to>
      <xdr:col>7</xdr:col>
      <xdr:colOff>31750</xdr:colOff>
      <xdr:row>82</xdr:row>
      <xdr:rowOff>162899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147676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給料の削減措置を引き続き行ってきたため、平成２７年度より徐々に改善し、令和</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年度は国の給与水準を下回った。今後も適正な給与水準を維持する必要がある。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68943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531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18143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910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これまで合併に伴い肥大化した組織の再編や事務事業の見直しを推進することで、職員数の削減に努めてきた。</a:t>
          </a: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複雑多様化する行政ニーズに的確に応える体制を確保しながら、効率的な組織実現をめざしたところである。今後、定年延長が導入される予定であるが、中長期的な定員管理計画を作成しながら、職員数の適正化に努めていく必要がある。</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29270</xdr:rowOff>
    </xdr:from>
    <xdr:to>
      <xdr:col>81</xdr:col>
      <xdr:colOff>44450</xdr:colOff>
      <xdr:row>63</xdr:row>
      <xdr:rowOff>41910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3062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1694</xdr:rowOff>
    </xdr:from>
    <xdr:to>
      <xdr:col>77</xdr:col>
      <xdr:colOff>44450</xdr:colOff>
      <xdr:row>63</xdr:row>
      <xdr:rowOff>29270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03044"/>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160504</xdr:rowOff>
    </xdr:from>
    <xdr:to>
      <xdr:col>72</xdr:col>
      <xdr:colOff>203200</xdr:colOff>
      <xdr:row>63</xdr:row>
      <xdr:rowOff>1694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9040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160504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869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149920</xdr:rowOff>
    </xdr:from>
    <xdr:to>
      <xdr:col>77</xdr:col>
      <xdr:colOff>95250</xdr:colOff>
      <xdr:row>63</xdr:row>
      <xdr:rowOff>80070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64847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122344</xdr:rowOff>
    </xdr:from>
    <xdr:to>
      <xdr:col>73</xdr:col>
      <xdr:colOff>44450</xdr:colOff>
      <xdr:row>63</xdr:row>
      <xdr:rowOff>52494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37271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109704</xdr:rowOff>
    </xdr:from>
    <xdr:to>
      <xdr:col>68</xdr:col>
      <xdr:colOff>203200</xdr:colOff>
      <xdr:row>63</xdr:row>
      <xdr:rowOff>39854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24631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ヵ年平均では、前年度より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％となったが、早期健全化基準の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％を下回った。類似団体平均値との比較で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低い状況にあるが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、大分県平均値との比較</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標準税収入、普通交付税額、臨時財政対策債全て増加したものの、公債費充当一財も増加しており、単年度実質公債費比率は対前年度約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今後も適正水準を維持しながら、公共施設の更新などの課題に対応していくため、事業の必要性、緊急性を勘案しながら事業展開を図る。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241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39</xdr:row>
      <xdr:rowOff>137583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7896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103112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74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57150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％と前年度の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ポイントの増加となったが、前年度に引き続き早期健全化基準の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％を大きく下回った。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大型建設事業の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伴い、合併特例債などの起債発行額の増による地方債残高の増加に加え、充当可能財源において、充当可能基金が財政調整基金の取り崩し等により減少したことなどから、将来負担比率が増加した。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80675</xdr:rowOff>
    </xdr:from>
    <xdr:to>
      <xdr:col>81</xdr:col>
      <xdr:colOff>44450</xdr:colOff>
      <xdr:row>14</xdr:row>
      <xdr:rowOff>94464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248097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43664</xdr:rowOff>
    </xdr:from>
    <xdr:to>
      <xdr:col>81</xdr:col>
      <xdr:colOff>95250</xdr:colOff>
      <xdr:row>14</xdr:row>
      <xdr:rowOff>145264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60191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8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29875</xdr:rowOff>
    </xdr:from>
    <xdr:to>
      <xdr:col>77</xdr:col>
      <xdr:colOff>95250</xdr:colOff>
      <xdr:row>14</xdr:row>
      <xdr:rowOff>131475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141652</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1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職員給与の削減等を実施しているところであるが、前年に比べ退職者が大幅に増えたため、前年度比で２．７ポイントの増となった。</a:t>
          </a: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年度以降、徐々に増加傾向にあり、全国平均値、大分県平均値を上回っている状況であり、次年度以降も、時間外勤務縮減の取組み、職員数の適正管理などで、減らしていく必要がある。</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40</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87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118110</xdr:rowOff>
    </xdr:from>
    <xdr:to>
      <xdr:col>15</xdr:col>
      <xdr:colOff>149225</xdr:colOff>
      <xdr:row>40</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教師用教科書・指導書購入や、ＩＣＴ教育推進による小中学校教育システム最適化事業などの増加要因はあるものの新庁舎へのシステム移設の完了により全体で</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百万円の減額となった。この結果、前年度比で</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ポイント、大分県平均より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ポイント下回る状況となっている。会計年度任用職員の人件費への移行以外を鑑みると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物件費は年々増加傾向にあり、コスト削減についてさらに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る必要がある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92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6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119380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4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児童扶養手当の△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百万円や生活保護費△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百万円の減により扶助費全体では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百万円の減となった。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この結果、前年度比で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ポイントの減少、類似団体と比較して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ポイント上回ることとなった。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類似団体平均を上回っている主な原因としては、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障害福祉サービス事業費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73660</xdr:rowOff>
    </xdr:from>
    <xdr:to>
      <xdr:col>24</xdr:col>
      <xdr:colOff>25400</xdr:colOff>
      <xdr:row>56</xdr:row>
      <xdr:rowOff>134620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134620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56</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166387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83820</xdr:rowOff>
    </xdr:from>
    <xdr:to>
      <xdr:col>20</xdr:col>
      <xdr:colOff>38100</xdr:colOff>
      <xdr:row>57</xdr:row>
      <xdr:rowOff>13970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170197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下水道会計の公営企業化により繰出金から補助費等へ移行したこと等により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経常収支比率では、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前年度比較</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ポイント高い状況</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となっている。介護認定者数増などにより介護保険特別会計に係る繰出金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療養給付費の増加により後期高齢者医療に係る繰出金の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増加などにより、全体</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でも</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特別会計への繰出金が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依然</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多いことが類似団体との比較で高止まりしている原因の一つと考える。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61</xdr:row>
      <xdr:rowOff>57150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219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57150</xdr:rowOff>
    </xdr:from>
    <xdr:to>
      <xdr:col>78</xdr:col>
      <xdr:colOff>69850</xdr:colOff>
      <xdr:row>61</xdr:row>
      <xdr:rowOff>57150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57150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1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1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6350</xdr:rowOff>
    </xdr:from>
    <xdr:to>
      <xdr:col>74</xdr:col>
      <xdr:colOff>31750</xdr:colOff>
      <xdr:row>61</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補助金の交付・執行の適正化のため、継続して検証を行っており、大分県平均値と比較して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ポイント、類似団体平均値と比較して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ポイント低い水準となっているものの、路線バス維持事業</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や放課後児童健全育成事業等、継続した負担が必要な事業の増加が今後も見込まれるため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引き続き適正な支出に努めていく。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8968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8968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76708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8694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償還利子については低利率が続いたことから減少傾向にあるが、優先的に発行している合併特例債</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百万円の増や臨時財政対策債などの償還額の増により公債費全体では増額となっている。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この結果、</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状況に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。今後もプライマリーバランスを意識した起債に努め、その抑制を図っていく。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128632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041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102507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7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63319</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64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50256</xdr:rowOff>
    </xdr:from>
    <xdr:to>
      <xdr:col>11</xdr:col>
      <xdr:colOff>9525</xdr:colOff>
      <xdr:row>77</xdr:row>
      <xdr:rowOff>63319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51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77832</xdr:rowOff>
    </xdr:from>
    <xdr:to>
      <xdr:col>24</xdr:col>
      <xdr:colOff>76200</xdr:colOff>
      <xdr:row>78</xdr:row>
      <xdr:rowOff>7982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49909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12519</xdr:rowOff>
    </xdr:from>
    <xdr:to>
      <xdr:col>11</xdr:col>
      <xdr:colOff>60325</xdr:colOff>
      <xdr:row>77</xdr:row>
      <xdr:rowOff>114119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公債費を除く経常収支比率は、対前年度比較で</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類似団体平均値比較でも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保育所措置費などの扶助費の増に加え、後期高齢者医療広域連合負担金や介護保険特別会計繰出金等の増加が考えられる。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今後も特別会計への基準外繰出や補助金等についての評価・検証を継続し適正な支出に努めていく。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62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22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705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168911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129819</xdr:rowOff>
    </xdr:from>
    <xdr:to>
      <xdr:col>29</xdr:col>
      <xdr:colOff>127000</xdr:colOff>
      <xdr:row>15</xdr:row>
      <xdr:rowOff>167538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49194"/>
          <a:ext cx="6477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167538</xdr:rowOff>
    </xdr:from>
    <xdr:to>
      <xdr:col>26</xdr:col>
      <xdr:colOff>50800</xdr:colOff>
      <xdr:row>16</xdr:row>
      <xdr:rowOff>19034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86913"/>
          <a:ext cx="698500" cy="22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19034</xdr:rowOff>
    </xdr:from>
    <xdr:to>
      <xdr:col>22</xdr:col>
      <xdr:colOff>114300</xdr:colOff>
      <xdr:row>16</xdr:row>
      <xdr:rowOff>20363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09859"/>
          <a:ext cx="698500" cy="1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20363</xdr:rowOff>
    </xdr:from>
    <xdr:to>
      <xdr:col>18</xdr:col>
      <xdr:colOff>177800</xdr:colOff>
      <xdr:row>16</xdr:row>
      <xdr:rowOff>68483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11188"/>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79019</xdr:rowOff>
    </xdr:from>
    <xdr:to>
      <xdr:col>29</xdr:col>
      <xdr:colOff>177800</xdr:colOff>
      <xdr:row>16</xdr:row>
      <xdr:rowOff>9169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9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95546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116738</xdr:rowOff>
    </xdr:from>
    <xdr:to>
      <xdr:col>26</xdr:col>
      <xdr:colOff>101600</xdr:colOff>
      <xdr:row>16</xdr:row>
      <xdr:rowOff>46888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57065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0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139684</xdr:rowOff>
    </xdr:from>
    <xdr:to>
      <xdr:col>22</xdr:col>
      <xdr:colOff>165100</xdr:colOff>
      <xdr:row>16</xdr:row>
      <xdr:rowOff>69834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5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80011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2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141013</xdr:rowOff>
    </xdr:from>
    <xdr:to>
      <xdr:col>19</xdr:col>
      <xdr:colOff>38100</xdr:colOff>
      <xdr:row>16</xdr:row>
      <xdr:rowOff>71163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6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81340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2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17683</xdr:rowOff>
    </xdr:from>
    <xdr:to>
      <xdr:col>15</xdr:col>
      <xdr:colOff>101600</xdr:colOff>
      <xdr:row>16</xdr:row>
      <xdr:rowOff>119283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0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129460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7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100515</xdr:rowOff>
    </xdr:from>
    <xdr:to>
      <xdr:col>29</xdr:col>
      <xdr:colOff>127000</xdr:colOff>
      <xdr:row>36</xdr:row>
      <xdr:rowOff>134772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53765"/>
          <a:ext cx="647700" cy="3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134772</xdr:rowOff>
    </xdr:from>
    <xdr:to>
      <xdr:col>26</xdr:col>
      <xdr:colOff>50800</xdr:colOff>
      <xdr:row>37</xdr:row>
      <xdr:rowOff>25175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88022"/>
          <a:ext cx="6985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25175</xdr:rowOff>
    </xdr:from>
    <xdr:to>
      <xdr:col>22</xdr:col>
      <xdr:colOff>114300</xdr:colOff>
      <xdr:row>37</xdr:row>
      <xdr:rowOff>30335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49875"/>
          <a:ext cx="698500" cy="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30335</xdr:rowOff>
    </xdr:from>
    <xdr:to>
      <xdr:col>18</xdr:col>
      <xdr:colOff>177800</xdr:colOff>
      <xdr:row>37</xdr:row>
      <xdr:rowOff>50746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55035"/>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49715</xdr:rowOff>
    </xdr:from>
    <xdr:to>
      <xdr:col>29</xdr:col>
      <xdr:colOff>177800</xdr:colOff>
      <xdr:row>36</xdr:row>
      <xdr:rowOff>151315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0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21792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7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83972</xdr:rowOff>
    </xdr:from>
    <xdr:to>
      <xdr:col>26</xdr:col>
      <xdr:colOff>101600</xdr:colOff>
      <xdr:row>37</xdr:row>
      <xdr:rowOff>14122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3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170349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2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145825</xdr:rowOff>
    </xdr:from>
    <xdr:to>
      <xdr:col>22</xdr:col>
      <xdr:colOff>165100</xdr:colOff>
      <xdr:row>37</xdr:row>
      <xdr:rowOff>75975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9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60752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150985</xdr:rowOff>
    </xdr:from>
    <xdr:to>
      <xdr:col>19</xdr:col>
      <xdr:colOff>38100</xdr:colOff>
      <xdr:row>37</xdr:row>
      <xdr:rowOff>81135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0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65912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171396</xdr:rowOff>
    </xdr:from>
    <xdr:to>
      <xdr:col>15</xdr:col>
      <xdr:colOff>101600</xdr:colOff>
      <xdr:row>37</xdr:row>
      <xdr:rowOff>101546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2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86323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1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46231</xdr:rowOff>
    </xdr:from>
    <xdr:to>
      <xdr:col>24</xdr:col>
      <xdr:colOff>63500</xdr:colOff>
      <xdr:row>35</xdr:row>
      <xdr:rowOff>77149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75531"/>
          <a:ext cx="838200" cy="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25557</xdr:rowOff>
    </xdr:from>
    <xdr:to>
      <xdr:col>19</xdr:col>
      <xdr:colOff>177800</xdr:colOff>
      <xdr:row>35</xdr:row>
      <xdr:rowOff>77149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026307"/>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25557</xdr:rowOff>
    </xdr:from>
    <xdr:to>
      <xdr:col>15</xdr:col>
      <xdr:colOff>50800</xdr:colOff>
      <xdr:row>35</xdr:row>
      <xdr:rowOff>54975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26307"/>
          <a:ext cx="889000" cy="2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54975</xdr:rowOff>
    </xdr:from>
    <xdr:to>
      <xdr:col>10</xdr:col>
      <xdr:colOff>114300</xdr:colOff>
      <xdr:row>35</xdr:row>
      <xdr:rowOff>119083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55725"/>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166881</xdr:rowOff>
    </xdr:from>
    <xdr:to>
      <xdr:col>24</xdr:col>
      <xdr:colOff>114300</xdr:colOff>
      <xdr:row>34</xdr:row>
      <xdr:rowOff>97031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18308</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26349</xdr:rowOff>
    </xdr:from>
    <xdr:to>
      <xdr:col>20</xdr:col>
      <xdr:colOff>38100</xdr:colOff>
      <xdr:row>35</xdr:row>
      <xdr:rowOff>127949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144476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0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146207</xdr:rowOff>
    </xdr:from>
    <xdr:to>
      <xdr:col>15</xdr:col>
      <xdr:colOff>101600</xdr:colOff>
      <xdr:row>35</xdr:row>
      <xdr:rowOff>76357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92884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4175</xdr:rowOff>
    </xdr:from>
    <xdr:to>
      <xdr:col>10</xdr:col>
      <xdr:colOff>165100</xdr:colOff>
      <xdr:row>35</xdr:row>
      <xdr:rowOff>105775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122302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68283</xdr:rowOff>
    </xdr:from>
    <xdr:to>
      <xdr:col>6</xdr:col>
      <xdr:colOff>38100</xdr:colOff>
      <xdr:row>35</xdr:row>
      <xdr:rowOff>169883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14960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8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154036</xdr:rowOff>
    </xdr:from>
    <xdr:to>
      <xdr:col>24</xdr:col>
      <xdr:colOff>63500</xdr:colOff>
      <xdr:row>57</xdr:row>
      <xdr:rowOff>78533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755236"/>
          <a:ext cx="8382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154036</xdr:rowOff>
    </xdr:from>
    <xdr:to>
      <xdr:col>19</xdr:col>
      <xdr:colOff>177800</xdr:colOff>
      <xdr:row>57</xdr:row>
      <xdr:rowOff>143243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55236"/>
          <a:ext cx="889000" cy="16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143243</xdr:rowOff>
    </xdr:from>
    <xdr:to>
      <xdr:col>15</xdr:col>
      <xdr:colOff>50800</xdr:colOff>
      <xdr:row>57</xdr:row>
      <xdr:rowOff>156110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1589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149317</xdr:rowOff>
    </xdr:from>
    <xdr:to>
      <xdr:col>10</xdr:col>
      <xdr:colOff>114300</xdr:colOff>
      <xdr:row>57</xdr:row>
      <xdr:rowOff>156110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921967"/>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27733</xdr:rowOff>
    </xdr:from>
    <xdr:to>
      <xdr:col>24</xdr:col>
      <xdr:colOff>114300</xdr:colOff>
      <xdr:row>57</xdr:row>
      <xdr:rowOff>129333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6160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103236</xdr:rowOff>
    </xdr:from>
    <xdr:to>
      <xdr:col>20</xdr:col>
      <xdr:colOff>38100</xdr:colOff>
      <xdr:row>57</xdr:row>
      <xdr:rowOff>33386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24513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7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92443</xdr:rowOff>
    </xdr:from>
    <xdr:to>
      <xdr:col>15</xdr:col>
      <xdr:colOff>101600</xdr:colOff>
      <xdr:row>58</xdr:row>
      <xdr:rowOff>22593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105310</xdr:rowOff>
    </xdr:from>
    <xdr:to>
      <xdr:col>10</xdr:col>
      <xdr:colOff>165100</xdr:colOff>
      <xdr:row>58</xdr:row>
      <xdr:rowOff>35460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26587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98517</xdr:rowOff>
    </xdr:from>
    <xdr:to>
      <xdr:col>6</xdr:col>
      <xdr:colOff>38100</xdr:colOff>
      <xdr:row>58</xdr:row>
      <xdr:rowOff>28667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19794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18275</xdr:rowOff>
    </xdr:from>
    <xdr:to>
      <xdr:col>24</xdr:col>
      <xdr:colOff>63500</xdr:colOff>
      <xdr:row>78</xdr:row>
      <xdr:rowOff>28487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91375"/>
          <a:ext cx="8382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28487</xdr:rowOff>
    </xdr:from>
    <xdr:to>
      <xdr:col>19</xdr:col>
      <xdr:colOff>177800</xdr:colOff>
      <xdr:row>78</xdr:row>
      <xdr:rowOff>58586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0158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25552</xdr:rowOff>
    </xdr:from>
    <xdr:to>
      <xdr:col>15</xdr:col>
      <xdr:colOff>50800</xdr:colOff>
      <xdr:row>78</xdr:row>
      <xdr:rowOff>58586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98652"/>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25552</xdr:rowOff>
    </xdr:from>
    <xdr:to>
      <xdr:col>10</xdr:col>
      <xdr:colOff>114300</xdr:colOff>
      <xdr:row>78</xdr:row>
      <xdr:rowOff>29857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39865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138925</xdr:rowOff>
    </xdr:from>
    <xdr:to>
      <xdr:col>24</xdr:col>
      <xdr:colOff>114300</xdr:colOff>
      <xdr:row>78</xdr:row>
      <xdr:rowOff>69075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117352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1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149137</xdr:rowOff>
    </xdr:from>
    <xdr:to>
      <xdr:col>20</xdr:col>
      <xdr:colOff>38100</xdr:colOff>
      <xdr:row>78</xdr:row>
      <xdr:rowOff>79287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70414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7786</xdr:rowOff>
    </xdr:from>
    <xdr:to>
      <xdr:col>15</xdr:col>
      <xdr:colOff>101600</xdr:colOff>
      <xdr:row>78</xdr:row>
      <xdr:rowOff>109386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100513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146202</xdr:rowOff>
    </xdr:from>
    <xdr:to>
      <xdr:col>10</xdr:col>
      <xdr:colOff>165100</xdr:colOff>
      <xdr:row>78</xdr:row>
      <xdr:rowOff>76352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67479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150507</xdr:rowOff>
    </xdr:from>
    <xdr:to>
      <xdr:col>6</xdr:col>
      <xdr:colOff>38100</xdr:colOff>
      <xdr:row>78</xdr:row>
      <xdr:rowOff>80657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71784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91808</xdr:rowOff>
    </xdr:from>
    <xdr:to>
      <xdr:col>24</xdr:col>
      <xdr:colOff>63500</xdr:colOff>
      <xdr:row>93</xdr:row>
      <xdr:rowOff>110376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36658"/>
          <a:ext cx="8382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110376</xdr:rowOff>
    </xdr:from>
    <xdr:to>
      <xdr:col>19</xdr:col>
      <xdr:colOff>177800</xdr:colOff>
      <xdr:row>94</xdr:row>
      <xdr:rowOff>19368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55226"/>
          <a:ext cx="889000" cy="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19368</xdr:rowOff>
    </xdr:from>
    <xdr:to>
      <xdr:col>15</xdr:col>
      <xdr:colOff>50800</xdr:colOff>
      <xdr:row>94</xdr:row>
      <xdr:rowOff>40081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35668"/>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23837</xdr:rowOff>
    </xdr:from>
    <xdr:to>
      <xdr:col>10</xdr:col>
      <xdr:colOff>114300</xdr:colOff>
      <xdr:row>94</xdr:row>
      <xdr:rowOff>40081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14013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41008</xdr:rowOff>
    </xdr:from>
    <xdr:to>
      <xdr:col>24</xdr:col>
      <xdr:colOff>114300</xdr:colOff>
      <xdr:row>93</xdr:row>
      <xdr:rowOff>142608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63885</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3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59576</xdr:rowOff>
    </xdr:from>
    <xdr:to>
      <xdr:col>20</xdr:col>
      <xdr:colOff>38100</xdr:colOff>
      <xdr:row>93</xdr:row>
      <xdr:rowOff>161176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6253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7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140018</xdr:rowOff>
    </xdr:from>
    <xdr:to>
      <xdr:col>15</xdr:col>
      <xdr:colOff>101600</xdr:colOff>
      <xdr:row>94</xdr:row>
      <xdr:rowOff>70168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86695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6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160731</xdr:rowOff>
    </xdr:from>
    <xdr:to>
      <xdr:col>10</xdr:col>
      <xdr:colOff>165100</xdr:colOff>
      <xdr:row>94</xdr:row>
      <xdr:rowOff>90881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107408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88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144487</xdr:rowOff>
    </xdr:from>
    <xdr:to>
      <xdr:col>6</xdr:col>
      <xdr:colOff>38100</xdr:colOff>
      <xdr:row>94</xdr:row>
      <xdr:rowOff>74637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0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91164</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86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68006</xdr:rowOff>
    </xdr:from>
    <xdr:to>
      <xdr:col>55</xdr:col>
      <xdr:colOff>0</xdr:colOff>
      <xdr:row>37</xdr:row>
      <xdr:rowOff>137981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97306"/>
          <a:ext cx="838200" cy="58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137981</xdr:rowOff>
    </xdr:from>
    <xdr:to>
      <xdr:col>50</xdr:col>
      <xdr:colOff>114300</xdr:colOff>
      <xdr:row>37</xdr:row>
      <xdr:rowOff>138959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81631"/>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138959</xdr:rowOff>
    </xdr:from>
    <xdr:to>
      <xdr:col>45</xdr:col>
      <xdr:colOff>177800</xdr:colOff>
      <xdr:row>37</xdr:row>
      <xdr:rowOff>146992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260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146992</xdr:rowOff>
    </xdr:from>
    <xdr:to>
      <xdr:col>41</xdr:col>
      <xdr:colOff>50800</xdr:colOff>
      <xdr:row>37</xdr:row>
      <xdr:rowOff>149722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0642"/>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17206</xdr:rowOff>
    </xdr:from>
    <xdr:to>
      <xdr:col>55</xdr:col>
      <xdr:colOff>50800</xdr:colOff>
      <xdr:row>34</xdr:row>
      <xdr:rowOff>118806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167083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87181</xdr:rowOff>
    </xdr:from>
    <xdr:to>
      <xdr:col>50</xdr:col>
      <xdr:colOff>165100</xdr:colOff>
      <xdr:row>38</xdr:row>
      <xdr:rowOff>17331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88159</xdr:rowOff>
    </xdr:from>
    <xdr:to>
      <xdr:col>46</xdr:col>
      <xdr:colOff>38100</xdr:colOff>
      <xdr:row>38</xdr:row>
      <xdr:rowOff>18309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96192</xdr:rowOff>
    </xdr:from>
    <xdr:to>
      <xdr:col>41</xdr:col>
      <xdr:colOff>101600</xdr:colOff>
      <xdr:row>38</xdr:row>
      <xdr:rowOff>26343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9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17470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3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98922</xdr:rowOff>
    </xdr:from>
    <xdr:to>
      <xdr:col>36</xdr:col>
      <xdr:colOff>165100</xdr:colOff>
      <xdr:row>38</xdr:row>
      <xdr:rowOff>29072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20199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33374</xdr:rowOff>
    </xdr:from>
    <xdr:to>
      <xdr:col>55</xdr:col>
      <xdr:colOff>0</xdr:colOff>
      <xdr:row>56</xdr:row>
      <xdr:rowOff>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91674"/>
          <a:ext cx="838200" cy="36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33374</xdr:rowOff>
    </xdr:from>
    <xdr:to>
      <xdr:col>50</xdr:col>
      <xdr:colOff>114300</xdr:colOff>
      <xdr:row>56</xdr:row>
      <xdr:rowOff>109406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91674"/>
          <a:ext cx="889000" cy="4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62012</xdr:rowOff>
    </xdr:from>
    <xdr:to>
      <xdr:col>45</xdr:col>
      <xdr:colOff>177800</xdr:colOff>
      <xdr:row>56</xdr:row>
      <xdr:rowOff>109406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63212"/>
          <a:ext cx="889000" cy="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62012</xdr:rowOff>
    </xdr:from>
    <xdr:to>
      <xdr:col>41</xdr:col>
      <xdr:colOff>50800</xdr:colOff>
      <xdr:row>57</xdr:row>
      <xdr:rowOff>89769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63212"/>
          <a:ext cx="889000" cy="19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2860</xdr:rowOff>
    </xdr:from>
    <xdr:to>
      <xdr:col>55</xdr:col>
      <xdr:colOff>50800</xdr:colOff>
      <xdr:row>56</xdr:row>
      <xdr:rowOff>104460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25737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154024</xdr:rowOff>
    </xdr:from>
    <xdr:to>
      <xdr:col>50</xdr:col>
      <xdr:colOff>165100</xdr:colOff>
      <xdr:row>54</xdr:row>
      <xdr:rowOff>84174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100701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01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58606</xdr:rowOff>
    </xdr:from>
    <xdr:to>
      <xdr:col>46</xdr:col>
      <xdr:colOff>38100</xdr:colOff>
      <xdr:row>56</xdr:row>
      <xdr:rowOff>160206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11212</xdr:rowOff>
    </xdr:from>
    <xdr:to>
      <xdr:col>41</xdr:col>
      <xdr:colOff>101600</xdr:colOff>
      <xdr:row>56</xdr:row>
      <xdr:rowOff>112812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129339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38969</xdr:rowOff>
    </xdr:from>
    <xdr:to>
      <xdr:col>36</xdr:col>
      <xdr:colOff>165100</xdr:colOff>
      <xdr:row>57</xdr:row>
      <xdr:rowOff>140569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131696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0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47299</xdr:rowOff>
    </xdr:from>
    <xdr:to>
      <xdr:col>55</xdr:col>
      <xdr:colOff>0</xdr:colOff>
      <xdr:row>78</xdr:row>
      <xdr:rowOff>122806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20399"/>
          <a:ext cx="838200" cy="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122806</xdr:rowOff>
    </xdr:from>
    <xdr:to>
      <xdr:col>50</xdr:col>
      <xdr:colOff>114300</xdr:colOff>
      <xdr:row>79</xdr:row>
      <xdr:rowOff>9482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5906"/>
          <a:ext cx="889000" cy="5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6031</xdr:rowOff>
    </xdr:from>
    <xdr:to>
      <xdr:col>45</xdr:col>
      <xdr:colOff>177800</xdr:colOff>
      <xdr:row>79</xdr:row>
      <xdr:rowOff>9482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50581"/>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138664</xdr:rowOff>
    </xdr:from>
    <xdr:to>
      <xdr:col>41</xdr:col>
      <xdr:colOff>50800</xdr:colOff>
      <xdr:row>79</xdr:row>
      <xdr:rowOff>6031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11764"/>
          <a:ext cx="889000" cy="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167949</xdr:rowOff>
    </xdr:from>
    <xdr:to>
      <xdr:col>55</xdr:col>
      <xdr:colOff>50800</xdr:colOff>
      <xdr:row>78</xdr:row>
      <xdr:rowOff>98099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19376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72006</xdr:rowOff>
    </xdr:from>
    <xdr:to>
      <xdr:col>50</xdr:col>
      <xdr:colOff>165100</xdr:colOff>
      <xdr:row>79</xdr:row>
      <xdr:rowOff>2156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164733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130132</xdr:rowOff>
    </xdr:from>
    <xdr:to>
      <xdr:col>46</xdr:col>
      <xdr:colOff>38100</xdr:colOff>
      <xdr:row>79</xdr:row>
      <xdr:rowOff>60282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51409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9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126681</xdr:rowOff>
    </xdr:from>
    <xdr:to>
      <xdr:col>41</xdr:col>
      <xdr:colOff>101600</xdr:colOff>
      <xdr:row>79</xdr:row>
      <xdr:rowOff>56831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9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87864</xdr:rowOff>
    </xdr:from>
    <xdr:to>
      <xdr:col>36</xdr:col>
      <xdr:colOff>165100</xdr:colOff>
      <xdr:row>79</xdr:row>
      <xdr:rowOff>18014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9141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5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57753</xdr:rowOff>
    </xdr:from>
    <xdr:to>
      <xdr:col>54</xdr:col>
      <xdr:colOff>189865</xdr:colOff>
      <xdr:row>98</xdr:row>
      <xdr:rowOff>169363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002603"/>
          <a:ext cx="1270" cy="96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1740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169363</xdr:rowOff>
    </xdr:from>
    <xdr:to>
      <xdr:col>55</xdr:col>
      <xdr:colOff>88900</xdr:colOff>
      <xdr:row>98</xdr:row>
      <xdr:rowOff>169363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4430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57753</xdr:rowOff>
    </xdr:from>
    <xdr:to>
      <xdr:col>55</xdr:col>
      <xdr:colOff>88900</xdr:colOff>
      <xdr:row>93</xdr:row>
      <xdr:rowOff>57753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00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1070</xdr:rowOff>
    </xdr:from>
    <xdr:to>
      <xdr:col>55</xdr:col>
      <xdr:colOff>0</xdr:colOff>
      <xdr:row>96</xdr:row>
      <xdr:rowOff>65252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603020"/>
          <a:ext cx="838200" cy="9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97231</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5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118804</xdr:rowOff>
    </xdr:from>
    <xdr:to>
      <xdr:col>55</xdr:col>
      <xdr:colOff>50800</xdr:colOff>
      <xdr:row>97</xdr:row>
      <xdr:rowOff>48954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7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1070</xdr:rowOff>
    </xdr:from>
    <xdr:to>
      <xdr:col>50</xdr:col>
      <xdr:colOff>114300</xdr:colOff>
      <xdr:row>95</xdr:row>
      <xdr:rowOff>139537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603020"/>
          <a:ext cx="889000" cy="8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45545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99913</xdr:rowOff>
    </xdr:from>
    <xdr:to>
      <xdr:col>45</xdr:col>
      <xdr:colOff>177800</xdr:colOff>
      <xdr:row>95</xdr:row>
      <xdr:rowOff>139537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8766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82633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99913</xdr:rowOff>
    </xdr:from>
    <xdr:to>
      <xdr:col>41</xdr:col>
      <xdr:colOff>50800</xdr:colOff>
      <xdr:row>98</xdr:row>
      <xdr:rowOff>48478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87663"/>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59989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129706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14452</xdr:rowOff>
    </xdr:from>
    <xdr:to>
      <xdr:col>55</xdr:col>
      <xdr:colOff>50800</xdr:colOff>
      <xdr:row>96</xdr:row>
      <xdr:rowOff>116052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37329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121720</xdr:rowOff>
    </xdr:from>
    <xdr:to>
      <xdr:col>50</xdr:col>
      <xdr:colOff>165100</xdr:colOff>
      <xdr:row>91</xdr:row>
      <xdr:rowOff>51870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5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68397</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32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88737</xdr:rowOff>
    </xdr:from>
    <xdr:to>
      <xdr:col>46</xdr:col>
      <xdr:colOff>38100</xdr:colOff>
      <xdr:row>96</xdr:row>
      <xdr:rowOff>18887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35414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49113</xdr:rowOff>
    </xdr:from>
    <xdr:to>
      <xdr:col>41</xdr:col>
      <xdr:colOff>101600</xdr:colOff>
      <xdr:row>95</xdr:row>
      <xdr:rowOff>150713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3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167240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169128</xdr:rowOff>
    </xdr:from>
    <xdr:to>
      <xdr:col>36</xdr:col>
      <xdr:colOff>165100</xdr:colOff>
      <xdr:row>98</xdr:row>
      <xdr:rowOff>99278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90405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171056</xdr:rowOff>
    </xdr:from>
    <xdr:to>
      <xdr:col>85</xdr:col>
      <xdr:colOff>127000</xdr:colOff>
      <xdr:row>39</xdr:row>
      <xdr:rowOff>26112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86156"/>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18974</xdr:rowOff>
    </xdr:from>
    <xdr:to>
      <xdr:col>81</xdr:col>
      <xdr:colOff>50800</xdr:colOff>
      <xdr:row>39</xdr:row>
      <xdr:rowOff>26112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5524"/>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18974</xdr:rowOff>
    </xdr:from>
    <xdr:to>
      <xdr:col>76</xdr:col>
      <xdr:colOff>114300</xdr:colOff>
      <xdr:row>39</xdr:row>
      <xdr:rowOff>29883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05524"/>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29883</xdr:rowOff>
    </xdr:from>
    <xdr:to>
      <xdr:col>71</xdr:col>
      <xdr:colOff>177800</xdr:colOff>
      <xdr:row>39</xdr:row>
      <xdr:rowOff>32334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16433"/>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120256</xdr:rowOff>
    </xdr:from>
    <xdr:to>
      <xdr:col>85</xdr:col>
      <xdr:colOff>177800</xdr:colOff>
      <xdr:row>39</xdr:row>
      <xdr:rowOff>50406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146762</xdr:rowOff>
    </xdr:from>
    <xdr:to>
      <xdr:col>81</xdr:col>
      <xdr:colOff>101600</xdr:colOff>
      <xdr:row>39</xdr:row>
      <xdr:rowOff>76912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68039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139624</xdr:rowOff>
    </xdr:from>
    <xdr:to>
      <xdr:col>76</xdr:col>
      <xdr:colOff>165100</xdr:colOff>
      <xdr:row>39</xdr:row>
      <xdr:rowOff>69774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60901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150533</xdr:rowOff>
    </xdr:from>
    <xdr:to>
      <xdr:col>72</xdr:col>
      <xdr:colOff>38100</xdr:colOff>
      <xdr:row>39</xdr:row>
      <xdr:rowOff>80683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71810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5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152984</xdr:rowOff>
    </xdr:from>
    <xdr:to>
      <xdr:col>67</xdr:col>
      <xdr:colOff>101600</xdr:colOff>
      <xdr:row>39</xdr:row>
      <xdr:rowOff>83134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74261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15583</xdr:rowOff>
    </xdr:from>
    <xdr:to>
      <xdr:col>85</xdr:col>
      <xdr:colOff>127000</xdr:colOff>
      <xdr:row>75</xdr:row>
      <xdr:rowOff>51550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874333"/>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51550</xdr:rowOff>
    </xdr:from>
    <xdr:to>
      <xdr:col>81</xdr:col>
      <xdr:colOff>50800</xdr:colOff>
      <xdr:row>75</xdr:row>
      <xdr:rowOff>77546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10300"/>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67132</xdr:rowOff>
    </xdr:from>
    <xdr:to>
      <xdr:col>76</xdr:col>
      <xdr:colOff>114300</xdr:colOff>
      <xdr:row>75</xdr:row>
      <xdr:rowOff>77546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25882"/>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67132</xdr:rowOff>
    </xdr:from>
    <xdr:to>
      <xdr:col>71</xdr:col>
      <xdr:colOff>177800</xdr:colOff>
      <xdr:row>75</xdr:row>
      <xdr:rowOff>83693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25882"/>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136233</xdr:rowOff>
    </xdr:from>
    <xdr:to>
      <xdr:col>85</xdr:col>
      <xdr:colOff>177800</xdr:colOff>
      <xdr:row>75</xdr:row>
      <xdr:rowOff>66383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159110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750</xdr:rowOff>
    </xdr:from>
    <xdr:to>
      <xdr:col>81</xdr:col>
      <xdr:colOff>101600</xdr:colOff>
      <xdr:row>75</xdr:row>
      <xdr:rowOff>102350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93477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26746</xdr:rowOff>
    </xdr:from>
    <xdr:to>
      <xdr:col>76</xdr:col>
      <xdr:colOff>165100</xdr:colOff>
      <xdr:row>75</xdr:row>
      <xdr:rowOff>128346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119473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16332</xdr:rowOff>
    </xdr:from>
    <xdr:to>
      <xdr:col>72</xdr:col>
      <xdr:colOff>38100</xdr:colOff>
      <xdr:row>75</xdr:row>
      <xdr:rowOff>117932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109059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9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32893</xdr:rowOff>
    </xdr:from>
    <xdr:to>
      <xdr:col>67</xdr:col>
      <xdr:colOff>101600</xdr:colOff>
      <xdr:row>75</xdr:row>
      <xdr:rowOff>134493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125620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9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104245</xdr:rowOff>
    </xdr:from>
    <xdr:to>
      <xdr:col>85</xdr:col>
      <xdr:colOff>127000</xdr:colOff>
      <xdr:row>98</xdr:row>
      <xdr:rowOff>4415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34895"/>
          <a:ext cx="838200" cy="7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105845</xdr:rowOff>
    </xdr:from>
    <xdr:to>
      <xdr:col>81</xdr:col>
      <xdr:colOff>50800</xdr:colOff>
      <xdr:row>98</xdr:row>
      <xdr:rowOff>4415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65045"/>
          <a:ext cx="889000" cy="2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53860</xdr:rowOff>
    </xdr:from>
    <xdr:to>
      <xdr:col>76</xdr:col>
      <xdr:colOff>114300</xdr:colOff>
      <xdr:row>96</xdr:row>
      <xdr:rowOff>105845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513060"/>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53860</xdr:rowOff>
    </xdr:from>
    <xdr:to>
      <xdr:col>71</xdr:col>
      <xdr:colOff>177800</xdr:colOff>
      <xdr:row>97</xdr:row>
      <xdr:rowOff>45906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13060"/>
          <a:ext cx="889000" cy="1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53445</xdr:rowOff>
    </xdr:from>
    <xdr:to>
      <xdr:col>85</xdr:col>
      <xdr:colOff>177800</xdr:colOff>
      <xdr:row>97</xdr:row>
      <xdr:rowOff>155045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31872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125065</xdr:rowOff>
    </xdr:from>
    <xdr:to>
      <xdr:col>81</xdr:col>
      <xdr:colOff>101600</xdr:colOff>
      <xdr:row>98</xdr:row>
      <xdr:rowOff>55215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46342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55045</xdr:rowOff>
    </xdr:from>
    <xdr:to>
      <xdr:col>76</xdr:col>
      <xdr:colOff>165100</xdr:colOff>
      <xdr:row>96</xdr:row>
      <xdr:rowOff>156645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1722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3060</xdr:rowOff>
    </xdr:from>
    <xdr:to>
      <xdr:col>72</xdr:col>
      <xdr:colOff>38100</xdr:colOff>
      <xdr:row>96</xdr:row>
      <xdr:rowOff>104660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121187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166556</xdr:rowOff>
    </xdr:from>
    <xdr:to>
      <xdr:col>67</xdr:col>
      <xdr:colOff>101600</xdr:colOff>
      <xdr:row>97</xdr:row>
      <xdr:rowOff>96706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87833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171438</xdr:rowOff>
    </xdr:from>
    <xdr:to>
      <xdr:col>116</xdr:col>
      <xdr:colOff>63500</xdr:colOff>
      <xdr:row>59</xdr:row>
      <xdr:rowOff>673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1553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xdr:rowOff>
    </xdr:from>
    <xdr:to>
      <xdr:col>111</xdr:col>
      <xdr:colOff>177800</xdr:colOff>
      <xdr:row>59</xdr:row>
      <xdr:rowOff>1283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162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1283</xdr:rowOff>
    </xdr:from>
    <xdr:to>
      <xdr:col>107</xdr:col>
      <xdr:colOff>50800</xdr:colOff>
      <xdr:row>59</xdr:row>
      <xdr:rowOff>1740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168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1740</xdr:rowOff>
    </xdr:from>
    <xdr:to>
      <xdr:col>102</xdr:col>
      <xdr:colOff>114300</xdr:colOff>
      <xdr:row>59</xdr:row>
      <xdr:rowOff>2121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172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120638</xdr:rowOff>
    </xdr:from>
    <xdr:to>
      <xdr:col>116</xdr:col>
      <xdr:colOff>114300</xdr:colOff>
      <xdr:row>59</xdr:row>
      <xdr:rowOff>50788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35565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7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121323</xdr:rowOff>
    </xdr:from>
    <xdr:to>
      <xdr:col>112</xdr:col>
      <xdr:colOff>38100</xdr:colOff>
      <xdr:row>59</xdr:row>
      <xdr:rowOff>51473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42600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121933</xdr:rowOff>
    </xdr:from>
    <xdr:to>
      <xdr:col>107</xdr:col>
      <xdr:colOff>101600</xdr:colOff>
      <xdr:row>59</xdr:row>
      <xdr:rowOff>52083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43210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5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122390</xdr:rowOff>
    </xdr:from>
    <xdr:to>
      <xdr:col>102</xdr:col>
      <xdr:colOff>165100</xdr:colOff>
      <xdr:row>59</xdr:row>
      <xdr:rowOff>52540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43667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122771</xdr:rowOff>
    </xdr:from>
    <xdr:to>
      <xdr:col>98</xdr:col>
      <xdr:colOff>38100</xdr:colOff>
      <xdr:row>59</xdr:row>
      <xdr:rowOff>52921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44048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5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132994</xdr:rowOff>
    </xdr:from>
    <xdr:to>
      <xdr:col>116</xdr:col>
      <xdr:colOff>63500</xdr:colOff>
      <xdr:row>71</xdr:row>
      <xdr:rowOff>169914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1963044"/>
          <a:ext cx="838200" cy="3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132994</xdr:rowOff>
    </xdr:from>
    <xdr:to>
      <xdr:col>111</xdr:col>
      <xdr:colOff>177800</xdr:colOff>
      <xdr:row>70</xdr:row>
      <xdr:rowOff>36678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1963044"/>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36678</xdr:rowOff>
    </xdr:from>
    <xdr:to>
      <xdr:col>107</xdr:col>
      <xdr:colOff>50800</xdr:colOff>
      <xdr:row>71</xdr:row>
      <xdr:rowOff>11722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038178"/>
          <a:ext cx="889000" cy="1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157264</xdr:rowOff>
    </xdr:from>
    <xdr:to>
      <xdr:col>102</xdr:col>
      <xdr:colOff>114300</xdr:colOff>
      <xdr:row>71</xdr:row>
      <xdr:rowOff>11722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1987314"/>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119114</xdr:rowOff>
    </xdr:from>
    <xdr:to>
      <xdr:col>116</xdr:col>
      <xdr:colOff>114300</xdr:colOff>
      <xdr:row>72</xdr:row>
      <xdr:rowOff>49264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2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141991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1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82194</xdr:rowOff>
    </xdr:from>
    <xdr:to>
      <xdr:col>112</xdr:col>
      <xdr:colOff>38100</xdr:colOff>
      <xdr:row>70</xdr:row>
      <xdr:rowOff>12344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191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28871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16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157328</xdr:rowOff>
    </xdr:from>
    <xdr:to>
      <xdr:col>107</xdr:col>
      <xdr:colOff>101600</xdr:colOff>
      <xdr:row>70</xdr:row>
      <xdr:rowOff>87478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19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104005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17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132372</xdr:rowOff>
    </xdr:from>
    <xdr:to>
      <xdr:col>102</xdr:col>
      <xdr:colOff>165100</xdr:colOff>
      <xdr:row>71</xdr:row>
      <xdr:rowOff>62522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1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79049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19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106464</xdr:rowOff>
    </xdr:from>
    <xdr:to>
      <xdr:col>98</xdr:col>
      <xdr:colOff>38100</xdr:colOff>
      <xdr:row>70</xdr:row>
      <xdr:rowOff>36614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19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53141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17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106,542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14,164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となっており、主な要因としては、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会計年度任用職員関連費用の物件費からの転換、退職手当の増が挙げられる。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62,246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円の減となっており、主な要因としては会計年度任用職員関連費用の人件費への転換、庁舎情報基盤整備事業や洪水ハザードマップ作成事業の減が挙げられる。住民一人当たりで見ると大分県平均より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円低く、類似団体平均よりも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円低くなっている。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137,271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1,462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円の増となっている。主な要因としては、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ひとり親世帯臨時特別給付金や子育て世帯への臨時特別給付金事業などの新型コロナウイルス感染症対策経費が挙げられる。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93,819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79,437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円の大幅減となっている。主な要因としては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新庁舎建設関連事業や安心院地域複合支所建設事業の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本体工事完了に伴う大幅な減少が挙げられる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補助費等については、住民一人あたり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165,681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127,805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円と大幅増となっている。主な要因としては特別定額給付金、小規模事業者事業継続支援事業などの新型コロナウイルス対策の他、下水道会計への補助費の増額が挙げられる。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54,845
54,113
439.05
39,183,770
38,033,655
939,703
16,440,420
29,497,910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27229</xdr:rowOff>
    </xdr:from>
    <xdr:to>
      <xdr:col>24</xdr:col>
      <xdr:colOff>63500</xdr:colOff>
      <xdr:row>33</xdr:row>
      <xdr:rowOff>64719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85079"/>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157531</xdr:rowOff>
    </xdr:from>
    <xdr:to>
      <xdr:col>19</xdr:col>
      <xdr:colOff>177800</xdr:colOff>
      <xdr:row>33</xdr:row>
      <xdr:rowOff>27229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4393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150673</xdr:rowOff>
    </xdr:from>
    <xdr:to>
      <xdr:col>15</xdr:col>
      <xdr:colOff>50800</xdr:colOff>
      <xdr:row>32</xdr:row>
      <xdr:rowOff>157531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3707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150673</xdr:rowOff>
    </xdr:from>
    <xdr:to>
      <xdr:col>10</xdr:col>
      <xdr:colOff>114300</xdr:colOff>
      <xdr:row>32</xdr:row>
      <xdr:rowOff>154787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3707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xdr:rowOff>
    </xdr:from>
    <xdr:to>
      <xdr:col>24</xdr:col>
      <xdr:colOff>114300</xdr:colOff>
      <xdr:row>33</xdr:row>
      <xdr:rowOff>115519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36796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2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147879</xdr:rowOff>
    </xdr:from>
    <xdr:to>
      <xdr:col>20</xdr:col>
      <xdr:colOff>38100</xdr:colOff>
      <xdr:row>33</xdr:row>
      <xdr:rowOff>78029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94556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106731</xdr:rowOff>
    </xdr:from>
    <xdr:to>
      <xdr:col>15</xdr:col>
      <xdr:colOff>101600</xdr:colOff>
      <xdr:row>33</xdr:row>
      <xdr:rowOff>36881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53408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99873</xdr:rowOff>
    </xdr:from>
    <xdr:to>
      <xdr:col>10</xdr:col>
      <xdr:colOff>165100</xdr:colOff>
      <xdr:row>33</xdr:row>
      <xdr:rowOff>30023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46550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6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103987</xdr:rowOff>
    </xdr:from>
    <xdr:to>
      <xdr:col>6</xdr:col>
      <xdr:colOff>38100</xdr:colOff>
      <xdr:row>33</xdr:row>
      <xdr:rowOff>34137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50664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53861</xdr:rowOff>
    </xdr:from>
    <xdr:to>
      <xdr:col>24</xdr:col>
      <xdr:colOff>63500</xdr:colOff>
      <xdr:row>55</xdr:row>
      <xdr:rowOff>149008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83611"/>
          <a:ext cx="8382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149008</xdr:rowOff>
    </xdr:from>
    <xdr:to>
      <xdr:col>19</xdr:col>
      <xdr:colOff>177800</xdr:colOff>
      <xdr:row>57</xdr:row>
      <xdr:rowOff>67835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78758"/>
          <a:ext cx="889000" cy="2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67835</xdr:rowOff>
    </xdr:from>
    <xdr:to>
      <xdr:col>15</xdr:col>
      <xdr:colOff>50800</xdr:colOff>
      <xdr:row>57</xdr:row>
      <xdr:rowOff>130907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0485"/>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130907</xdr:rowOff>
    </xdr:from>
    <xdr:to>
      <xdr:col>10</xdr:col>
      <xdr:colOff>114300</xdr:colOff>
      <xdr:row>58</xdr:row>
      <xdr:rowOff>10061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3557"/>
          <a:ext cx="889000" cy="5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3061</xdr:rowOff>
    </xdr:from>
    <xdr:to>
      <xdr:col>24</xdr:col>
      <xdr:colOff>114300</xdr:colOff>
      <xdr:row>55</xdr:row>
      <xdr:rowOff>104661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25938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98208</xdr:rowOff>
    </xdr:from>
    <xdr:to>
      <xdr:col>20</xdr:col>
      <xdr:colOff>38100</xdr:colOff>
      <xdr:row>56</xdr:row>
      <xdr:rowOff>28358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44885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17035</xdr:rowOff>
    </xdr:from>
    <xdr:to>
      <xdr:col>15</xdr:col>
      <xdr:colOff>101600</xdr:colOff>
      <xdr:row>57</xdr:row>
      <xdr:rowOff>118635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135162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6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80107</xdr:rowOff>
    </xdr:from>
    <xdr:to>
      <xdr:col>10</xdr:col>
      <xdr:colOff>165100</xdr:colOff>
      <xdr:row>58</xdr:row>
      <xdr:rowOff>10257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26784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130711</xdr:rowOff>
    </xdr:from>
    <xdr:to>
      <xdr:col>6</xdr:col>
      <xdr:colOff>38100</xdr:colOff>
      <xdr:row>58</xdr:row>
      <xdr:rowOff>60861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51988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144894</xdr:rowOff>
    </xdr:from>
    <xdr:to>
      <xdr:col>24</xdr:col>
      <xdr:colOff>63500</xdr:colOff>
      <xdr:row>72</xdr:row>
      <xdr:rowOff>81369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17844"/>
          <a:ext cx="838200" cy="10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81369</xdr:rowOff>
    </xdr:from>
    <xdr:to>
      <xdr:col>19</xdr:col>
      <xdr:colOff>177800</xdr:colOff>
      <xdr:row>73</xdr:row>
      <xdr:rowOff>40831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425769"/>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40831</xdr:rowOff>
    </xdr:from>
    <xdr:to>
      <xdr:col>15</xdr:col>
      <xdr:colOff>50800</xdr:colOff>
      <xdr:row>73</xdr:row>
      <xdr:rowOff>81649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56681"/>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81649</xdr:rowOff>
    </xdr:from>
    <xdr:to>
      <xdr:col>10</xdr:col>
      <xdr:colOff>114300</xdr:colOff>
      <xdr:row>73</xdr:row>
      <xdr:rowOff>93383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97499"/>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94094</xdr:rowOff>
    </xdr:from>
    <xdr:to>
      <xdr:col>24</xdr:col>
      <xdr:colOff>114300</xdr:colOff>
      <xdr:row>72</xdr:row>
      <xdr:rowOff>24244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116971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1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30569</xdr:rowOff>
    </xdr:from>
    <xdr:to>
      <xdr:col>20</xdr:col>
      <xdr:colOff>38100</xdr:colOff>
      <xdr:row>72</xdr:row>
      <xdr:rowOff>132169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148696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5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161481</xdr:rowOff>
    </xdr:from>
    <xdr:to>
      <xdr:col>15</xdr:col>
      <xdr:colOff>101600</xdr:colOff>
      <xdr:row>73</xdr:row>
      <xdr:rowOff>91631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108158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28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30849</xdr:rowOff>
    </xdr:from>
    <xdr:to>
      <xdr:col>10</xdr:col>
      <xdr:colOff>165100</xdr:colOff>
      <xdr:row>73</xdr:row>
      <xdr:rowOff>132449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148976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42583</xdr:rowOff>
    </xdr:from>
    <xdr:to>
      <xdr:col>6</xdr:col>
      <xdr:colOff>38100</xdr:colOff>
      <xdr:row>73</xdr:row>
      <xdr:rowOff>144183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160710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3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6764</xdr:rowOff>
    </xdr:from>
    <xdr:to>
      <xdr:col>24</xdr:col>
      <xdr:colOff>63500</xdr:colOff>
      <xdr:row>97</xdr:row>
      <xdr:rowOff>39802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37414"/>
          <a:ext cx="8382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39802</xdr:rowOff>
    </xdr:from>
    <xdr:to>
      <xdr:col>19</xdr:col>
      <xdr:colOff>177800</xdr:colOff>
      <xdr:row>97</xdr:row>
      <xdr:rowOff>51656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0452"/>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51656</xdr:rowOff>
    </xdr:from>
    <xdr:to>
      <xdr:col>15</xdr:col>
      <xdr:colOff>50800</xdr:colOff>
      <xdr:row>97</xdr:row>
      <xdr:rowOff>53725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230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17269</xdr:rowOff>
    </xdr:from>
    <xdr:to>
      <xdr:col>10</xdr:col>
      <xdr:colOff>114300</xdr:colOff>
      <xdr:row>97</xdr:row>
      <xdr:rowOff>53725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47919"/>
          <a:ext cx="889000" cy="3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127414</xdr:rowOff>
    </xdr:from>
    <xdr:to>
      <xdr:col>24</xdr:col>
      <xdr:colOff>114300</xdr:colOff>
      <xdr:row>97</xdr:row>
      <xdr:rowOff>57564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105841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160452</xdr:rowOff>
    </xdr:from>
    <xdr:to>
      <xdr:col>20</xdr:col>
      <xdr:colOff>38100</xdr:colOff>
      <xdr:row>97</xdr:row>
      <xdr:rowOff>90602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81729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856</xdr:rowOff>
    </xdr:from>
    <xdr:to>
      <xdr:col>15</xdr:col>
      <xdr:colOff>101600</xdr:colOff>
      <xdr:row>97</xdr:row>
      <xdr:rowOff>102456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93583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2925</xdr:rowOff>
    </xdr:from>
    <xdr:to>
      <xdr:col>10</xdr:col>
      <xdr:colOff>165100</xdr:colOff>
      <xdr:row>97</xdr:row>
      <xdr:rowOff>104525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95652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137919</xdr:rowOff>
    </xdr:from>
    <xdr:to>
      <xdr:col>6</xdr:col>
      <xdr:colOff>38100</xdr:colOff>
      <xdr:row>97</xdr:row>
      <xdr:rowOff>68069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59196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88428</xdr:rowOff>
    </xdr:from>
    <xdr:to>
      <xdr:col>55</xdr:col>
      <xdr:colOff>0</xdr:colOff>
      <xdr:row>38</xdr:row>
      <xdr:rowOff>119126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3528"/>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115044</xdr:rowOff>
    </xdr:from>
    <xdr:to>
      <xdr:col>50</xdr:col>
      <xdr:colOff>114300</xdr:colOff>
      <xdr:row>38</xdr:row>
      <xdr:rowOff>119126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3014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115044</xdr:rowOff>
    </xdr:from>
    <xdr:to>
      <xdr:col>45</xdr:col>
      <xdr:colOff>177800</xdr:colOff>
      <xdr:row>38</xdr:row>
      <xdr:rowOff>132352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3014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132352</xdr:rowOff>
    </xdr:from>
    <xdr:to>
      <xdr:col>41</xdr:col>
      <xdr:colOff>50800</xdr:colOff>
      <xdr:row>38</xdr:row>
      <xdr:rowOff>134965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745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37628</xdr:rowOff>
    </xdr:from>
    <xdr:to>
      <xdr:col>55</xdr:col>
      <xdr:colOff>50800</xdr:colOff>
      <xdr:row>38</xdr:row>
      <xdr:rowOff>139228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60505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64244</xdr:rowOff>
    </xdr:from>
    <xdr:to>
      <xdr:col>46</xdr:col>
      <xdr:colOff>38100</xdr:colOff>
      <xdr:row>38</xdr:row>
      <xdr:rowOff>165844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10921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5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81552</xdr:rowOff>
    </xdr:from>
    <xdr:to>
      <xdr:col>41</xdr:col>
      <xdr:colOff>101600</xdr:colOff>
      <xdr:row>39</xdr:row>
      <xdr:rowOff>11702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28229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7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84165</xdr:rowOff>
    </xdr:from>
    <xdr:to>
      <xdr:col>36</xdr:col>
      <xdr:colOff>165100</xdr:colOff>
      <xdr:row>39</xdr:row>
      <xdr:rowOff>14315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30842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74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17875</xdr:rowOff>
    </xdr:from>
    <xdr:to>
      <xdr:col>55</xdr:col>
      <xdr:colOff>0</xdr:colOff>
      <xdr:row>54</xdr:row>
      <xdr:rowOff>72720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276175"/>
          <a:ext cx="8382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17875</xdr:rowOff>
    </xdr:from>
    <xdr:to>
      <xdr:col>50</xdr:col>
      <xdr:colOff>114300</xdr:colOff>
      <xdr:row>54</xdr:row>
      <xdr:rowOff>89713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276175"/>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89713</xdr:rowOff>
    </xdr:from>
    <xdr:to>
      <xdr:col>45</xdr:col>
      <xdr:colOff>177800</xdr:colOff>
      <xdr:row>54</xdr:row>
      <xdr:rowOff>97675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348013"/>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97675</xdr:rowOff>
    </xdr:from>
    <xdr:to>
      <xdr:col>41</xdr:col>
      <xdr:colOff>50800</xdr:colOff>
      <xdr:row>54</xdr:row>
      <xdr:rowOff>113297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55975"/>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21920</xdr:rowOff>
    </xdr:from>
    <xdr:to>
      <xdr:col>55</xdr:col>
      <xdr:colOff>50800</xdr:colOff>
      <xdr:row>54</xdr:row>
      <xdr:rowOff>123520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44797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3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138525</xdr:rowOff>
    </xdr:from>
    <xdr:to>
      <xdr:col>50</xdr:col>
      <xdr:colOff>165100</xdr:colOff>
      <xdr:row>54</xdr:row>
      <xdr:rowOff>68675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85202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38913</xdr:rowOff>
    </xdr:from>
    <xdr:to>
      <xdr:col>46</xdr:col>
      <xdr:colOff>38100</xdr:colOff>
      <xdr:row>54</xdr:row>
      <xdr:rowOff>140513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157040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0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46875</xdr:rowOff>
    </xdr:from>
    <xdr:to>
      <xdr:col>41</xdr:col>
      <xdr:colOff>101600</xdr:colOff>
      <xdr:row>54</xdr:row>
      <xdr:rowOff>148475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165002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62497</xdr:rowOff>
    </xdr:from>
    <xdr:to>
      <xdr:col>36</xdr:col>
      <xdr:colOff>165100</xdr:colOff>
      <xdr:row>54</xdr:row>
      <xdr:rowOff>164097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9174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29344</xdr:rowOff>
    </xdr:from>
    <xdr:to>
      <xdr:col>55</xdr:col>
      <xdr:colOff>0</xdr:colOff>
      <xdr:row>78</xdr:row>
      <xdr:rowOff>19456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30994"/>
          <a:ext cx="838200" cy="1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19456</xdr:rowOff>
    </xdr:from>
    <xdr:to>
      <xdr:col>50</xdr:col>
      <xdr:colOff>114300</xdr:colOff>
      <xdr:row>78</xdr:row>
      <xdr:rowOff>41135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92556"/>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151282</xdr:rowOff>
    </xdr:from>
    <xdr:to>
      <xdr:col>45</xdr:col>
      <xdr:colOff>177800</xdr:colOff>
      <xdr:row>78</xdr:row>
      <xdr:rowOff>41135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52932"/>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151282</xdr:rowOff>
    </xdr:from>
    <xdr:to>
      <xdr:col>41</xdr:col>
      <xdr:colOff>50800</xdr:colOff>
      <xdr:row>78</xdr:row>
      <xdr:rowOff>21628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293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149994</xdr:rowOff>
    </xdr:from>
    <xdr:to>
      <xdr:col>55</xdr:col>
      <xdr:colOff>50800</xdr:colOff>
      <xdr:row>77</xdr:row>
      <xdr:rowOff>80144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128421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140106</xdr:rowOff>
    </xdr:from>
    <xdr:to>
      <xdr:col>50</xdr:col>
      <xdr:colOff>165100</xdr:colOff>
      <xdr:row>78</xdr:row>
      <xdr:rowOff>70256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61383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161785</xdr:rowOff>
    </xdr:from>
    <xdr:to>
      <xdr:col>46</xdr:col>
      <xdr:colOff>38100</xdr:colOff>
      <xdr:row>78</xdr:row>
      <xdr:rowOff>91935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83062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100482</xdr:rowOff>
    </xdr:from>
    <xdr:to>
      <xdr:col>41</xdr:col>
      <xdr:colOff>101600</xdr:colOff>
      <xdr:row>78</xdr:row>
      <xdr:rowOff>30632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21759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142278</xdr:rowOff>
    </xdr:from>
    <xdr:to>
      <xdr:col>36</xdr:col>
      <xdr:colOff>165100</xdr:colOff>
      <xdr:row>78</xdr:row>
      <xdr:rowOff>72428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63555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111875</xdr:rowOff>
    </xdr:from>
    <xdr:to>
      <xdr:col>55</xdr:col>
      <xdr:colOff>0</xdr:colOff>
      <xdr:row>96</xdr:row>
      <xdr:rowOff>126425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71075"/>
          <a:ext cx="8382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126425</xdr:rowOff>
    </xdr:from>
    <xdr:to>
      <xdr:col>50</xdr:col>
      <xdr:colOff>114300</xdr:colOff>
      <xdr:row>97</xdr:row>
      <xdr:rowOff>113689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85625"/>
          <a:ext cx="8890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77243</xdr:rowOff>
    </xdr:from>
    <xdr:to>
      <xdr:col>45</xdr:col>
      <xdr:colOff>177800</xdr:colOff>
      <xdr:row>97</xdr:row>
      <xdr:rowOff>113689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07893"/>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77243</xdr:rowOff>
    </xdr:from>
    <xdr:to>
      <xdr:col>41</xdr:col>
      <xdr:colOff>50800</xdr:colOff>
      <xdr:row>98</xdr:row>
      <xdr:rowOff>45582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07893"/>
          <a:ext cx="8890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61075</xdr:rowOff>
    </xdr:from>
    <xdr:to>
      <xdr:col>55</xdr:col>
      <xdr:colOff>50800</xdr:colOff>
      <xdr:row>96</xdr:row>
      <xdr:rowOff>162675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39502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75625</xdr:rowOff>
    </xdr:from>
    <xdr:to>
      <xdr:col>50</xdr:col>
      <xdr:colOff>165100</xdr:colOff>
      <xdr:row>97</xdr:row>
      <xdr:rowOff>5775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22302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1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62889</xdr:rowOff>
    </xdr:from>
    <xdr:to>
      <xdr:col>46</xdr:col>
      <xdr:colOff>38100</xdr:colOff>
      <xdr:row>97</xdr:row>
      <xdr:rowOff>164489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26443</xdr:rowOff>
    </xdr:from>
    <xdr:to>
      <xdr:col>41</xdr:col>
      <xdr:colOff>101600</xdr:colOff>
      <xdr:row>97</xdr:row>
      <xdr:rowOff>128043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119170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166232</xdr:rowOff>
    </xdr:from>
    <xdr:to>
      <xdr:col>36</xdr:col>
      <xdr:colOff>165100</xdr:colOff>
      <xdr:row>98</xdr:row>
      <xdr:rowOff>96382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87509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73429</xdr:rowOff>
    </xdr:from>
    <xdr:to>
      <xdr:col>85</xdr:col>
      <xdr:colOff>127000</xdr:colOff>
      <xdr:row>35</xdr:row>
      <xdr:rowOff>133231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02729"/>
          <a:ext cx="838200" cy="2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133231</xdr:rowOff>
    </xdr:from>
    <xdr:to>
      <xdr:col>81</xdr:col>
      <xdr:colOff>50800</xdr:colOff>
      <xdr:row>36</xdr:row>
      <xdr:rowOff>111742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33981"/>
          <a:ext cx="8890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111742</xdr:rowOff>
    </xdr:from>
    <xdr:to>
      <xdr:col>76</xdr:col>
      <xdr:colOff>114300</xdr:colOff>
      <xdr:row>36</xdr:row>
      <xdr:rowOff>126944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394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124795</xdr:rowOff>
    </xdr:from>
    <xdr:to>
      <xdr:col>71</xdr:col>
      <xdr:colOff>177800</xdr:colOff>
      <xdr:row>36</xdr:row>
      <xdr:rowOff>126944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9699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22629</xdr:rowOff>
    </xdr:from>
    <xdr:to>
      <xdr:col>85</xdr:col>
      <xdr:colOff>177800</xdr:colOff>
      <xdr:row>34</xdr:row>
      <xdr:rowOff>124229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45506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82431</xdr:rowOff>
    </xdr:from>
    <xdr:to>
      <xdr:col>81</xdr:col>
      <xdr:colOff>101600</xdr:colOff>
      <xdr:row>36</xdr:row>
      <xdr:rowOff>12581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29108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5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60942</xdr:rowOff>
    </xdr:from>
    <xdr:to>
      <xdr:col>76</xdr:col>
      <xdr:colOff>165100</xdr:colOff>
      <xdr:row>36</xdr:row>
      <xdr:rowOff>162542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153669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2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76144</xdr:rowOff>
    </xdr:from>
    <xdr:to>
      <xdr:col>72</xdr:col>
      <xdr:colOff>38100</xdr:colOff>
      <xdr:row>37</xdr:row>
      <xdr:rowOff>6294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168871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73995</xdr:rowOff>
    </xdr:from>
    <xdr:to>
      <xdr:col>67</xdr:col>
      <xdr:colOff>101600</xdr:colOff>
      <xdr:row>37</xdr:row>
      <xdr:rowOff>4145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166722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6181</xdr:rowOff>
    </xdr:from>
    <xdr:to>
      <xdr:col>85</xdr:col>
      <xdr:colOff>127000</xdr:colOff>
      <xdr:row>57</xdr:row>
      <xdr:rowOff>33172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78831"/>
          <a:ext cx="8382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103434</xdr:rowOff>
    </xdr:from>
    <xdr:to>
      <xdr:col>81</xdr:col>
      <xdr:colOff>50800</xdr:colOff>
      <xdr:row>57</xdr:row>
      <xdr:rowOff>6181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04634"/>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134524</xdr:rowOff>
    </xdr:from>
    <xdr:to>
      <xdr:col>76</xdr:col>
      <xdr:colOff>114300</xdr:colOff>
      <xdr:row>56</xdr:row>
      <xdr:rowOff>103434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92824"/>
          <a:ext cx="889000" cy="3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134524</xdr:rowOff>
    </xdr:from>
    <xdr:to>
      <xdr:col>71</xdr:col>
      <xdr:colOff>177800</xdr:colOff>
      <xdr:row>57</xdr:row>
      <xdr:rowOff>125135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92824"/>
          <a:ext cx="889000" cy="50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153822</xdr:rowOff>
    </xdr:from>
    <xdr:to>
      <xdr:col>85</xdr:col>
      <xdr:colOff>177800</xdr:colOff>
      <xdr:row>57</xdr:row>
      <xdr:rowOff>83972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132249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126831</xdr:rowOff>
    </xdr:from>
    <xdr:to>
      <xdr:col>81</xdr:col>
      <xdr:colOff>101600</xdr:colOff>
      <xdr:row>57</xdr:row>
      <xdr:rowOff>56981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48108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52634</xdr:rowOff>
    </xdr:from>
    <xdr:to>
      <xdr:col>76</xdr:col>
      <xdr:colOff>165100</xdr:colOff>
      <xdr:row>56</xdr:row>
      <xdr:rowOff>154234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145361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83724</xdr:rowOff>
    </xdr:from>
    <xdr:to>
      <xdr:col>72</xdr:col>
      <xdr:colOff>38100</xdr:colOff>
      <xdr:row>55</xdr:row>
      <xdr:rowOff>13874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30401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74335</xdr:rowOff>
    </xdr:from>
    <xdr:to>
      <xdr:col>67</xdr:col>
      <xdr:colOff>101600</xdr:colOff>
      <xdr:row>58</xdr:row>
      <xdr:rowOff>4485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167062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171056</xdr:rowOff>
    </xdr:from>
    <xdr:to>
      <xdr:col>85</xdr:col>
      <xdr:colOff>127000</xdr:colOff>
      <xdr:row>79</xdr:row>
      <xdr:rowOff>26112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44156"/>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18974</xdr:rowOff>
    </xdr:from>
    <xdr:to>
      <xdr:col>81</xdr:col>
      <xdr:colOff>50800</xdr:colOff>
      <xdr:row>79</xdr:row>
      <xdr:rowOff>26112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3524"/>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18974</xdr:rowOff>
    </xdr:from>
    <xdr:to>
      <xdr:col>76</xdr:col>
      <xdr:colOff>114300</xdr:colOff>
      <xdr:row>79</xdr:row>
      <xdr:rowOff>29883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63524"/>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29883</xdr:rowOff>
    </xdr:from>
    <xdr:to>
      <xdr:col>71</xdr:col>
      <xdr:colOff>177800</xdr:colOff>
      <xdr:row>79</xdr:row>
      <xdr:rowOff>32334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4433"/>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120256</xdr:rowOff>
    </xdr:from>
    <xdr:to>
      <xdr:col>85</xdr:col>
      <xdr:colOff>177800</xdr:colOff>
      <xdr:row>79</xdr:row>
      <xdr:rowOff>50406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146762</xdr:rowOff>
    </xdr:from>
    <xdr:to>
      <xdr:col>81</xdr:col>
      <xdr:colOff>101600</xdr:colOff>
      <xdr:row>79</xdr:row>
      <xdr:rowOff>76912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68039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1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139624</xdr:rowOff>
    </xdr:from>
    <xdr:to>
      <xdr:col>76</xdr:col>
      <xdr:colOff>165100</xdr:colOff>
      <xdr:row>79</xdr:row>
      <xdr:rowOff>69774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60901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150533</xdr:rowOff>
    </xdr:from>
    <xdr:to>
      <xdr:col>72</xdr:col>
      <xdr:colOff>38100</xdr:colOff>
      <xdr:row>79</xdr:row>
      <xdr:rowOff>80683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152984</xdr:rowOff>
    </xdr:from>
    <xdr:to>
      <xdr:col>67</xdr:col>
      <xdr:colOff>101600</xdr:colOff>
      <xdr:row>79</xdr:row>
      <xdr:rowOff>83134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74261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15584</xdr:rowOff>
    </xdr:from>
    <xdr:to>
      <xdr:col>85</xdr:col>
      <xdr:colOff>127000</xdr:colOff>
      <xdr:row>95</xdr:row>
      <xdr:rowOff>51549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03334"/>
          <a:ext cx="8382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51549</xdr:rowOff>
    </xdr:from>
    <xdr:to>
      <xdr:col>81</xdr:col>
      <xdr:colOff>50800</xdr:colOff>
      <xdr:row>95</xdr:row>
      <xdr:rowOff>77546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39299"/>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67132</xdr:rowOff>
    </xdr:from>
    <xdr:to>
      <xdr:col>76</xdr:col>
      <xdr:colOff>114300</xdr:colOff>
      <xdr:row>95</xdr:row>
      <xdr:rowOff>77546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54882"/>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67132</xdr:rowOff>
    </xdr:from>
    <xdr:to>
      <xdr:col>71</xdr:col>
      <xdr:colOff>177800</xdr:colOff>
      <xdr:row>95</xdr:row>
      <xdr:rowOff>83693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54882"/>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136234</xdr:rowOff>
    </xdr:from>
    <xdr:to>
      <xdr:col>85</xdr:col>
      <xdr:colOff>177800</xdr:colOff>
      <xdr:row>95</xdr:row>
      <xdr:rowOff>66384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159111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749</xdr:rowOff>
    </xdr:from>
    <xdr:to>
      <xdr:col>81</xdr:col>
      <xdr:colOff>101600</xdr:colOff>
      <xdr:row>95</xdr:row>
      <xdr:rowOff>102349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93476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26746</xdr:rowOff>
    </xdr:from>
    <xdr:to>
      <xdr:col>76</xdr:col>
      <xdr:colOff>165100</xdr:colOff>
      <xdr:row>95</xdr:row>
      <xdr:rowOff>128346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119473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16332</xdr:rowOff>
    </xdr:from>
    <xdr:to>
      <xdr:col>72</xdr:col>
      <xdr:colOff>38100</xdr:colOff>
      <xdr:row>95</xdr:row>
      <xdr:rowOff>117932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109059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32893</xdr:rowOff>
    </xdr:from>
    <xdr:to>
      <xdr:col>67</xdr:col>
      <xdr:colOff>101600</xdr:colOff>
      <xdr:row>95</xdr:row>
      <xdr:rowOff>134493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93000</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093750"/>
          <a:ext cx="889000" cy="69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108638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7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42200</xdr:rowOff>
    </xdr:from>
    <xdr:to>
      <xdr:col>98</xdr:col>
      <xdr:colOff>38100</xdr:colOff>
      <xdr:row>35</xdr:row>
      <xdr:rowOff>143800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0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160327</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総務費の住民一人当たりの費用は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177,530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24,973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円の増となっており、これは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特別定額給付金やふるさと応援基金事業、退職金等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の事業費の増によるものが主な要因となっている。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民生費の住民一人当たりの費用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220,091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8,498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円の増であり、主な要因として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すくすく子育て応援券事業やひとり親世帯臨時特別給付金事業の増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商工費の住民一人当たりの費用は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18,793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円の増となっている。主な要因として、企業立地基盤整備事業の増が主な要因となっている。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消防費の住民一人当たりの費用は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32,899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円の増となっている。主な要因として、防災応報システム整備事業の増が主な増加要因となっている。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教育費の住民一人当たりの費用は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45,024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中学校エアコン整備事業、スポーツ施設拠点整備事業の減が主な減少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年度の実質単年度収支は、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依然赤字となっているが新庁舎建設事業及び安心院地域複合支所建設事業などの大型事業の大部分の完成により、過去</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年比で見ると低い水準まで下がっている</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今後に控える大型事業についても適正に実施し</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、健全な行財政運営に努める必要がある。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全会計を対象とした標準財政規模に対する実質赤字の比率を示す連結実質赤字比率について、分母を示す標準財政規模は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16,440,420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千円と対前年度比較で</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561,444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なっている</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。一方、分子を示す全会計の実質収支額（資金不足・剰余額）の合計は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2,597,607</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千円で対前年度比較は△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335,881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千円となっている。この結果、連結実質赤字比率は△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15.80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％と黒字であることから前年度に引き続き</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早期健全化基準に</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該当しない。</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保険</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事業の</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高齢化の進行による介護保険給付</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増嵩など、事業費が増加する要因が多く存在していることから、使用料や保険料の見直しを含め、バランスのとれた計画に基づいた事業運営が必要である。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一般会計においても合併特例措置の終了に伴い普通交付税の逓減などの影響で財政調整基金をはじめとする各種基金の活用による財政運営が求められるため、慎重な財政運営が必要である。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119_&#23431;&#20304;&#24066;_2020(2&#22238;&#30446;)&#22238;&#31572;_09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N51">
            <v>14.6</v>
          </cell>
          <cell r="CV51">
            <v>15.8</v>
          </cell>
        </row>
        <row r="53">
          <cell r="BP53">
            <v>67.599999999999994</v>
          </cell>
          <cell r="BX53">
            <v>68.400000000000006</v>
          </cell>
          <cell r="CF53">
            <v>69.7</v>
          </cell>
          <cell r="CN53">
            <v>69.5</v>
          </cell>
          <cell r="CV53">
            <v>70.599999999999994</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CN73">
            <v>14.6</v>
          </cell>
          <cell r="CV73">
            <v>15.8</v>
          </cell>
        </row>
        <row r="75">
          <cell r="BP75">
            <v>5.0999999999999996</v>
          </cell>
          <cell r="BX75">
            <v>5.4</v>
          </cell>
          <cell r="CF75">
            <v>5.8</v>
          </cell>
          <cell r="CN75">
            <v>6.1</v>
          </cell>
          <cell r="CV75">
            <v>6.4</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39183770</v>
      </c>
      <c r="BO4" s="395"/>
      <c r="BP4" s="395"/>
      <c r="BQ4" s="395"/>
      <c r="BR4" s="395"/>
      <c r="BS4" s="395"/>
      <c r="BT4" s="395"/>
      <c r="BU4" s="396"/>
      <c r="BV4" s="394">
        <v>37065517</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7.6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38033655</v>
      </c>
      <c r="BO5" s="432"/>
      <c r="BP5" s="432"/>
      <c r="BQ5" s="432"/>
      <c r="BR5" s="432"/>
      <c r="BS5" s="432"/>
      <c r="BT5" s="432"/>
      <c r="BU5" s="433"/>
      <c r="BV5" s="431">
        <v>35481554</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95.9</v>
      </c>
      <c r="CU5" s="429"/>
      <c r="CV5" s="429"/>
      <c r="CW5" s="429"/>
      <c r="CX5" s="429"/>
      <c r="CY5" s="429"/>
      <c r="CZ5" s="429"/>
      <c r="DA5" s="430"/>
      <c r="DB5" s="428">
        <v>96.6</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92</v>
      </c>
      <c r="AV6" s="464"/>
      <c r="AW6" s="464"/>
      <c r="AX6" s="464"/>
      <c r="AY6" s="465" t="s">
        <v>100</v>
      </c>
      <c r="AZ6" s="466"/>
      <c r="BA6" s="466"/>
      <c r="BB6" s="466"/>
      <c r="BC6" s="466"/>
      <c r="BD6" s="466"/>
      <c r="BE6" s="466"/>
      <c r="BF6" s="466"/>
      <c r="BG6" s="466"/>
      <c r="BH6" s="466"/>
      <c r="BI6" s="466"/>
      <c r="BJ6" s="466"/>
      <c r="BK6" s="466"/>
      <c r="BL6" s="466"/>
      <c r="BM6" s="467"/>
      <c r="BN6" s="431">
        <v>1150115</v>
      </c>
      <c r="BO6" s="432"/>
      <c r="BP6" s="432"/>
      <c r="BQ6" s="432"/>
      <c r="BR6" s="432"/>
      <c r="BS6" s="432"/>
      <c r="BT6" s="432"/>
      <c r="BU6" s="433"/>
      <c r="BV6" s="431">
        <v>1583963</v>
      </c>
      <c r="BW6" s="432"/>
      <c r="BX6" s="432"/>
      <c r="BY6" s="432"/>
      <c r="BZ6" s="432"/>
      <c r="CA6" s="432"/>
      <c r="CB6" s="432"/>
      <c r="CC6" s="433"/>
      <c r="CD6" s="434" t="s">
        <v>101</v>
      </c>
      <c r="CE6" s="435"/>
      <c r="CF6" s="435"/>
      <c r="CG6" s="435"/>
      <c r="CH6" s="435"/>
      <c r="CI6" s="435"/>
      <c r="CJ6" s="435"/>
      <c r="CK6" s="435"/>
      <c r="CL6" s="435"/>
      <c r="CM6" s="435"/>
      <c r="CN6" s="435"/>
      <c r="CO6" s="435"/>
      <c r="CP6" s="435"/>
      <c r="CQ6" s="435"/>
      <c r="CR6" s="435"/>
      <c r="CS6" s="436"/>
      <c r="CT6" s="468">
        <v>99.8</v>
      </c>
      <c r="CU6" s="469"/>
      <c r="CV6" s="469"/>
      <c r="CW6" s="469"/>
      <c r="CX6" s="469"/>
      <c r="CY6" s="469"/>
      <c r="CZ6" s="469"/>
      <c r="DA6" s="470"/>
      <c r="DB6" s="468">
        <v>100.5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102</v>
      </c>
      <c r="AN7" s="461"/>
      <c r="AO7" s="461"/>
      <c r="AP7" s="461"/>
      <c r="AQ7" s="461"/>
      <c r="AR7" s="461"/>
      <c r="AS7" s="461"/>
      <c r="AT7" s="462"/>
      <c r="AU7" s="463" t="s">
        <v>103</v>
      </c>
      <c r="AV7" s="464"/>
      <c r="AW7" s="464"/>
      <c r="AX7" s="464"/>
      <c r="AY7" s="465" t="s">
        <v>104</v>
      </c>
      <c r="AZ7" s="466"/>
      <c r="BA7" s="466"/>
      <c r="BB7" s="466"/>
      <c r="BC7" s="466"/>
      <c r="BD7" s="466"/>
      <c r="BE7" s="466"/>
      <c r="BF7" s="466"/>
      <c r="BG7" s="466"/>
      <c r="BH7" s="466"/>
      <c r="BI7" s="466"/>
      <c r="BJ7" s="466"/>
      <c r="BK7" s="466"/>
      <c r="BL7" s="466"/>
      <c r="BM7" s="467"/>
      <c r="BN7" s="431">
        <v>210412</v>
      </c>
      <c r="BO7" s="432"/>
      <c r="BP7" s="432"/>
      <c r="BQ7" s="432"/>
      <c r="BR7" s="432"/>
      <c r="BS7" s="432"/>
      <c r="BT7" s="432"/>
      <c r="BU7" s="433"/>
      <c r="BV7" s="431">
        <v>378255</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16440420</v>
      </c>
      <c r="CU7" s="432"/>
      <c r="CV7" s="432"/>
      <c r="CW7" s="432"/>
      <c r="CX7" s="432"/>
      <c r="CY7" s="432"/>
      <c r="CZ7" s="432"/>
      <c r="DA7" s="433"/>
      <c r="DB7" s="431">
        <v>15878976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92</v>
      </c>
      <c r="AV8" s="464"/>
      <c r="AW8" s="464"/>
      <c r="AX8" s="464"/>
      <c r="AY8" s="465" t="s">
        <v>107</v>
      </c>
      <c r="AZ8" s="466"/>
      <c r="BA8" s="466"/>
      <c r="BB8" s="466"/>
      <c r="BC8" s="466"/>
      <c r="BD8" s="466"/>
      <c r="BE8" s="466"/>
      <c r="BF8" s="466"/>
      <c r="BG8" s="466"/>
      <c r="BH8" s="466"/>
      <c r="BI8" s="466"/>
      <c r="BJ8" s="466"/>
      <c r="BK8" s="466"/>
      <c r="BL8" s="466"/>
      <c r="BM8" s="467"/>
      <c r="BN8" s="431">
        <v>939703</v>
      </c>
      <c r="BO8" s="432"/>
      <c r="BP8" s="432"/>
      <c r="BQ8" s="432"/>
      <c r="BR8" s="432"/>
      <c r="BS8" s="432"/>
      <c r="BT8" s="432"/>
      <c r="BU8" s="433"/>
      <c r="BV8" s="431">
        <v>1205708</v>
      </c>
      <c r="BW8" s="432"/>
      <c r="BX8" s="432"/>
      <c r="BY8" s="432"/>
      <c r="BZ8" s="432"/>
      <c r="CA8" s="432"/>
      <c r="CB8" s="432"/>
      <c r="CC8" s="433"/>
      <c r="CD8" s="434" t="s">
        <v>108</v>
      </c>
      <c r="CE8" s="435"/>
      <c r="CF8" s="435"/>
      <c r="CG8" s="435"/>
      <c r="CH8" s="435"/>
      <c r="CI8" s="435"/>
      <c r="CJ8" s="435"/>
      <c r="CK8" s="435"/>
      <c r="CL8" s="435"/>
      <c r="CM8" s="435"/>
      <c r="CN8" s="435"/>
      <c r="CO8" s="435"/>
      <c r="CP8" s="435"/>
      <c r="CQ8" s="435"/>
      <c r="CR8" s="435"/>
      <c r="CS8" s="436"/>
      <c r="CT8" s="471">
        <v>0.43</v>
      </c>
      <c r="CU8" s="472"/>
      <c r="CV8" s="472"/>
      <c r="CW8" s="472"/>
      <c r="CX8" s="472"/>
      <c r="CY8" s="472"/>
      <c r="CZ8" s="472"/>
      <c r="DA8" s="473"/>
      <c r="DB8" s="471">
        <v>0.43</v>
      </c>
      <c r="DC8" s="472"/>
      <c r="DD8" s="472"/>
      <c r="DE8" s="472"/>
      <c r="DF8" s="472"/>
      <c r="DG8" s="472"/>
      <c r="DH8" s="472"/>
      <c r="DI8" s="473"/>
      <c r="DJ8" s="186"/>
      <c r="DK8" s="186"/>
      <c r="DL8" s="186"/>
      <c r="DM8" s="186"/>
      <c r="DN8" s="186"/>
      <c r="DO8" s="186"/>
    </row>
    <row r="9" spans="1:119" ht="18.75" customHeight="1" thickBot="1" x14ac:dyDescent="0.2">
      <c r="A9" s="187"/>
      <c r="B9" s="425" t="s">
        <v>109</v>
      </c>
      <c r="C9" s="426"/>
      <c r="D9" s="426"/>
      <c r="E9" s="426"/>
      <c r="F9" s="426"/>
      <c r="G9" s="426"/>
      <c r="H9" s="426"/>
      <c r="I9" s="426"/>
      <c r="J9" s="426"/>
      <c r="K9" s="474"/>
      <c r="L9" s="475" t="s">
        <v>110</v>
      </c>
      <c r="M9" s="476"/>
      <c r="N9" s="476"/>
      <c r="O9" s="476"/>
      <c r="P9" s="476"/>
      <c r="Q9" s="477"/>
      <c r="R9" s="478">
        <v>52771</v>
      </c>
      <c r="S9" s="479"/>
      <c r="T9" s="479"/>
      <c r="U9" s="479"/>
      <c r="V9" s="480"/>
      <c r="W9" s="388" t="s">
        <v>111</v>
      </c>
      <c r="X9" s="389"/>
      <c r="Y9" s="389"/>
      <c r="Z9" s="389"/>
      <c r="AA9" s="389"/>
      <c r="AB9" s="389"/>
      <c r="AC9" s="389"/>
      <c r="AD9" s="389"/>
      <c r="AE9" s="389"/>
      <c r="AF9" s="389"/>
      <c r="AG9" s="389"/>
      <c r="AH9" s="389"/>
      <c r="AI9" s="389"/>
      <c r="AJ9" s="389"/>
      <c r="AK9" s="389"/>
      <c r="AL9" s="390"/>
      <c r="AM9" s="460" t="s">
        <v>112</v>
      </c>
      <c r="AN9" s="461"/>
      <c r="AO9" s="461"/>
      <c r="AP9" s="461"/>
      <c r="AQ9" s="461"/>
      <c r="AR9" s="461"/>
      <c r="AS9" s="461"/>
      <c r="AT9" s="462"/>
      <c r="AU9" s="463" t="s">
        <v>113</v>
      </c>
      <c r="AV9" s="464"/>
      <c r="AW9" s="464"/>
      <c r="AX9" s="464"/>
      <c r="AY9" s="465" t="s">
        <v>114</v>
      </c>
      <c r="AZ9" s="466"/>
      <c r="BA9" s="466"/>
      <c r="BB9" s="466"/>
      <c r="BC9" s="466"/>
      <c r="BD9" s="466"/>
      <c r="BE9" s="466"/>
      <c r="BF9" s="466"/>
      <c r="BG9" s="466"/>
      <c r="BH9" s="466"/>
      <c r="BI9" s="466"/>
      <c r="BJ9" s="466"/>
      <c r="BK9" s="466"/>
      <c r="BL9" s="466"/>
      <c r="BM9" s="467"/>
      <c r="BN9" s="431">
        <v>-266005</v>
      </c>
      <c r="BO9" s="432"/>
      <c r="BP9" s="432"/>
      <c r="BQ9" s="432"/>
      <c r="BR9" s="432"/>
      <c r="BS9" s="432"/>
      <c r="BT9" s="432"/>
      <c r="BU9" s="433"/>
      <c r="BV9" s="431">
        <v>-57953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14.9</v>
      </c>
      <c r="CU9" s="429"/>
      <c r="CV9" s="429"/>
      <c r="CW9" s="429"/>
      <c r="CX9" s="429"/>
      <c r="CY9" s="429"/>
      <c r="CZ9" s="429"/>
      <c r="DA9" s="430"/>
      <c r="DB9" s="428">
        <v>14.4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56258</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46707</v>
      </c>
      <c r="BO10" s="432"/>
      <c r="BP10" s="432"/>
      <c r="BQ10" s="432"/>
      <c r="BR10" s="432"/>
      <c r="BS10" s="432"/>
      <c r="BT10" s="432"/>
      <c r="BU10" s="433"/>
      <c r="BV10" s="431">
        <v>37877</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54845</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118</v>
      </c>
      <c r="AV12" s="464"/>
      <c r="AW12" s="464"/>
      <c r="AX12" s="464"/>
      <c r="AY12" s="465" t="s">
        <v>133</v>
      </c>
      <c r="AZ12" s="466"/>
      <c r="BA12" s="466"/>
      <c r="BB12" s="466"/>
      <c r="BC12" s="466"/>
      <c r="BD12" s="466"/>
      <c r="BE12" s="466"/>
      <c r="BF12" s="466"/>
      <c r="BG12" s="466"/>
      <c r="BH12" s="466"/>
      <c r="BI12" s="466"/>
      <c r="BJ12" s="466"/>
      <c r="BK12" s="466"/>
      <c r="BL12" s="466"/>
      <c r="BM12" s="467"/>
      <c r="BN12" s="431">
        <v>475508</v>
      </c>
      <c r="BO12" s="432"/>
      <c r="BP12" s="432"/>
      <c r="BQ12" s="432"/>
      <c r="BR12" s="432"/>
      <c r="BS12" s="432"/>
      <c r="BT12" s="432"/>
      <c r="BU12" s="433"/>
      <c r="BV12" s="431">
        <v>1111485</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54113</v>
      </c>
      <c r="S13" s="516"/>
      <c r="T13" s="516"/>
      <c r="U13" s="516"/>
      <c r="V13" s="517"/>
      <c r="W13" s="447" t="s">
        <v>137</v>
      </c>
      <c r="X13" s="448"/>
      <c r="Y13" s="448"/>
      <c r="Z13" s="448"/>
      <c r="AA13" s="448"/>
      <c r="AB13" s="438"/>
      <c r="AC13" s="482">
        <v>2891</v>
      </c>
      <c r="AD13" s="483"/>
      <c r="AE13" s="483"/>
      <c r="AF13" s="483"/>
      <c r="AG13" s="525"/>
      <c r="AH13" s="482">
        <v>2896</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-694806</v>
      </c>
      <c r="BO13" s="432"/>
      <c r="BP13" s="432"/>
      <c r="BQ13" s="432"/>
      <c r="BR13" s="432"/>
      <c r="BS13" s="432"/>
      <c r="BT13" s="432"/>
      <c r="BU13" s="433"/>
      <c r="BV13" s="431">
        <v>-1131561</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55702</v>
      </c>
      <c r="S14" s="516"/>
      <c r="T14" s="516"/>
      <c r="U14" s="516"/>
      <c r="V14" s="517"/>
      <c r="W14" s="421"/>
      <c r="X14" s="422"/>
      <c r="Y14" s="422"/>
      <c r="Z14" s="422"/>
      <c r="AA14" s="422"/>
      <c r="AB14" s="411"/>
      <c r="AC14" s="518">
        <v>11.2</v>
      </c>
      <c r="AD14" s="519"/>
      <c r="AE14" s="519"/>
      <c r="AF14" s="519"/>
      <c r="AG14" s="520"/>
      <c r="AH14" s="518">
        <v>11.1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15.8</v>
      </c>
      <c r="CU14" s="530"/>
      <c r="CV14" s="530"/>
      <c r="CW14" s="530"/>
      <c r="CX14" s="530"/>
      <c r="CY14" s="530"/>
      <c r="CZ14" s="530"/>
      <c r="DA14" s="531"/>
      <c r="DB14" s="529">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54952</v>
      </c>
      <c r="S15" s="516"/>
      <c r="T15" s="516"/>
      <c r="U15" s="516"/>
      <c r="V15" s="517"/>
      <c r="W15" s="447" t="s">
        <v>145</v>
      </c>
      <c r="X15" s="448"/>
      <c r="Y15" s="448"/>
      <c r="Z15" s="448"/>
      <c r="AA15" s="448"/>
      <c r="AB15" s="438"/>
      <c r="AC15" s="482">
        <v>7793</v>
      </c>
      <c r="AD15" s="483"/>
      <c r="AE15" s="483"/>
      <c r="AF15" s="483"/>
      <c r="AG15" s="525"/>
      <c r="AH15" s="482">
        <v>8061</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6153654</v>
      </c>
      <c r="BO15" s="395"/>
      <c r="BP15" s="395"/>
      <c r="BQ15" s="395"/>
      <c r="BR15" s="395"/>
      <c r="BS15" s="395"/>
      <c r="BT15" s="395"/>
      <c r="BU15" s="396"/>
      <c r="BV15" s="394">
        <v>5804504</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30.2</v>
      </c>
      <c r="AD16" s="519"/>
      <c r="AE16" s="519"/>
      <c r="AF16" s="519"/>
      <c r="AG16" s="520"/>
      <c r="AH16" s="518">
        <v>30.8</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14221575</v>
      </c>
      <c r="BO16" s="432"/>
      <c r="BP16" s="432"/>
      <c r="BQ16" s="432"/>
      <c r="BR16" s="432"/>
      <c r="BS16" s="432"/>
      <c r="BT16" s="432"/>
      <c r="BU16" s="433"/>
      <c r="BV16" s="431">
        <v>13620393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15082</v>
      </c>
      <c r="AD17" s="483"/>
      <c r="AE17" s="483"/>
      <c r="AF17" s="483"/>
      <c r="AG17" s="525"/>
      <c r="AH17" s="482">
        <v>15223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7726572</v>
      </c>
      <c r="BO17" s="432"/>
      <c r="BP17" s="432"/>
      <c r="BQ17" s="432"/>
      <c r="BR17" s="432"/>
      <c r="BS17" s="432"/>
      <c r="BT17" s="432"/>
      <c r="BU17" s="433"/>
      <c r="BV17" s="431">
        <v>7365520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439.05</v>
      </c>
      <c r="M18" s="547"/>
      <c r="N18" s="547"/>
      <c r="O18" s="547"/>
      <c r="P18" s="547"/>
      <c r="Q18" s="547"/>
      <c r="R18" s="548"/>
      <c r="S18" s="548"/>
      <c r="T18" s="548"/>
      <c r="U18" s="548"/>
      <c r="V18" s="549"/>
      <c r="W18" s="449"/>
      <c r="X18" s="450"/>
      <c r="Y18" s="450"/>
      <c r="Z18" s="450"/>
      <c r="AA18" s="450"/>
      <c r="AB18" s="441"/>
      <c r="AC18" s="550">
        <v>58.5</v>
      </c>
      <c r="AD18" s="551"/>
      <c r="AE18" s="551"/>
      <c r="AF18" s="551"/>
      <c r="AG18" s="552"/>
      <c r="AH18" s="550">
        <v>58.1</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15768312</v>
      </c>
      <c r="BO18" s="432"/>
      <c r="BP18" s="432"/>
      <c r="BQ18" s="432"/>
      <c r="BR18" s="432"/>
      <c r="BS18" s="432"/>
      <c r="BT18" s="432"/>
      <c r="BU18" s="433"/>
      <c r="BV18" s="431">
        <v>15584646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120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20315200</v>
      </c>
      <c r="BO19" s="432"/>
      <c r="BP19" s="432"/>
      <c r="BQ19" s="432"/>
      <c r="BR19" s="432"/>
      <c r="BS19" s="432"/>
      <c r="BT19" s="432"/>
      <c r="BU19" s="433"/>
      <c r="BV19" s="431">
        <v>20146971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21984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29497910</v>
      </c>
      <c r="BO23" s="432"/>
      <c r="BP23" s="432"/>
      <c r="BQ23" s="432"/>
      <c r="BR23" s="432"/>
      <c r="BS23" s="432"/>
      <c r="BT23" s="432"/>
      <c r="BU23" s="433"/>
      <c r="BV23" s="431">
        <v>29361909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8100</v>
      </c>
      <c r="R24" s="483"/>
      <c r="S24" s="483"/>
      <c r="T24" s="483"/>
      <c r="U24" s="483"/>
      <c r="V24" s="525"/>
      <c r="W24" s="584"/>
      <c r="X24" s="572"/>
      <c r="Y24" s="573"/>
      <c r="Z24" s="481" t="s">
        <v>169</v>
      </c>
      <c r="AA24" s="461"/>
      <c r="AB24" s="461"/>
      <c r="AC24" s="461"/>
      <c r="AD24" s="461"/>
      <c r="AE24" s="461"/>
      <c r="AF24" s="461"/>
      <c r="AG24" s="462"/>
      <c r="AH24" s="482">
        <v>593</v>
      </c>
      <c r="AI24" s="483"/>
      <c r="AJ24" s="483"/>
      <c r="AK24" s="483"/>
      <c r="AL24" s="525"/>
      <c r="AM24" s="482">
        <v>1902937</v>
      </c>
      <c r="AN24" s="483"/>
      <c r="AO24" s="483"/>
      <c r="AP24" s="483"/>
      <c r="AQ24" s="483"/>
      <c r="AR24" s="525"/>
      <c r="AS24" s="482">
        <v>3209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17059668</v>
      </c>
      <c r="BO24" s="432"/>
      <c r="BP24" s="432"/>
      <c r="BQ24" s="432"/>
      <c r="BR24" s="432"/>
      <c r="BS24" s="432"/>
      <c r="BT24" s="432"/>
      <c r="BU24" s="433"/>
      <c r="BV24" s="431">
        <v>15996115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2</v>
      </c>
      <c r="M25" s="483"/>
      <c r="N25" s="483"/>
      <c r="O25" s="483"/>
      <c r="P25" s="525"/>
      <c r="Q25" s="482">
        <v>6500</v>
      </c>
      <c r="R25" s="483"/>
      <c r="S25" s="483"/>
      <c r="T25" s="483"/>
      <c r="U25" s="483"/>
      <c r="V25" s="525"/>
      <c r="W25" s="584"/>
      <c r="X25" s="572"/>
      <c r="Y25" s="573"/>
      <c r="Z25" s="481" t="s">
        <v>172</v>
      </c>
      <c r="AA25" s="461"/>
      <c r="AB25" s="461"/>
      <c r="AC25" s="461"/>
      <c r="AD25" s="461"/>
      <c r="AE25" s="461"/>
      <c r="AF25" s="461"/>
      <c r="AG25" s="462"/>
      <c r="AH25" s="482">
        <v>91</v>
      </c>
      <c r="AI25" s="483"/>
      <c r="AJ25" s="483"/>
      <c r="AK25" s="483"/>
      <c r="AL25" s="525"/>
      <c r="AM25" s="482">
        <v>275366</v>
      </c>
      <c r="AN25" s="483"/>
      <c r="AO25" s="483"/>
      <c r="AP25" s="483"/>
      <c r="AQ25" s="483"/>
      <c r="AR25" s="525"/>
      <c r="AS25" s="482">
        <v>3026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4605864</v>
      </c>
      <c r="BO25" s="395"/>
      <c r="BP25" s="395"/>
      <c r="BQ25" s="395"/>
      <c r="BR25" s="395"/>
      <c r="BS25" s="395"/>
      <c r="BT25" s="395"/>
      <c r="BU25" s="396"/>
      <c r="BV25" s="394">
        <v>6914929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5600</v>
      </c>
      <c r="R26" s="483"/>
      <c r="S26" s="483"/>
      <c r="T26" s="483"/>
      <c r="U26" s="483"/>
      <c r="V26" s="525"/>
      <c r="W26" s="584"/>
      <c r="X26" s="572"/>
      <c r="Y26" s="573"/>
      <c r="Z26" s="481" t="s">
        <v>175</v>
      </c>
      <c r="AA26" s="594"/>
      <c r="AB26" s="594"/>
      <c r="AC26" s="594"/>
      <c r="AD26" s="594"/>
      <c r="AE26" s="594"/>
      <c r="AF26" s="594"/>
      <c r="AG26" s="595"/>
      <c r="AH26" s="482">
        <v>34</v>
      </c>
      <c r="AI26" s="483"/>
      <c r="AJ26" s="483"/>
      <c r="AK26" s="483"/>
      <c r="AL26" s="525"/>
      <c r="AM26" s="482">
        <v>119102</v>
      </c>
      <c r="AN26" s="483"/>
      <c r="AO26" s="483"/>
      <c r="AP26" s="483"/>
      <c r="AQ26" s="483"/>
      <c r="AR26" s="525"/>
      <c r="AS26" s="482">
        <v>3503</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4150</v>
      </c>
      <c r="R27" s="483"/>
      <c r="S27" s="483"/>
      <c r="T27" s="483"/>
      <c r="U27" s="483"/>
      <c r="V27" s="525"/>
      <c r="W27" s="584"/>
      <c r="X27" s="572"/>
      <c r="Y27" s="573"/>
      <c r="Z27" s="481" t="s">
        <v>178</v>
      </c>
      <c r="AA27" s="461"/>
      <c r="AB27" s="461"/>
      <c r="AC27" s="461"/>
      <c r="AD27" s="461"/>
      <c r="AE27" s="461"/>
      <c r="AF27" s="461"/>
      <c r="AG27" s="462"/>
      <c r="AH27" s="482">
        <v>5</v>
      </c>
      <c r="AI27" s="483"/>
      <c r="AJ27" s="483"/>
      <c r="AK27" s="483"/>
      <c r="AL27" s="525"/>
      <c r="AM27" s="482">
        <v>19625</v>
      </c>
      <c r="AN27" s="483"/>
      <c r="AO27" s="483"/>
      <c r="AP27" s="483"/>
      <c r="AQ27" s="483"/>
      <c r="AR27" s="525"/>
      <c r="AS27" s="482">
        <v>3925</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366792</v>
      </c>
      <c r="BO27" s="608"/>
      <c r="BP27" s="608"/>
      <c r="BQ27" s="608"/>
      <c r="BR27" s="608"/>
      <c r="BS27" s="608"/>
      <c r="BT27" s="608"/>
      <c r="BU27" s="609"/>
      <c r="BV27" s="607">
        <v>366733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3750</v>
      </c>
      <c r="R28" s="483"/>
      <c r="S28" s="483"/>
      <c r="T28" s="483"/>
      <c r="U28" s="483"/>
      <c r="V28" s="525"/>
      <c r="W28" s="584"/>
      <c r="X28" s="572"/>
      <c r="Y28" s="573"/>
      <c r="Z28" s="481" t="s">
        <v>181</v>
      </c>
      <c r="AA28" s="461"/>
      <c r="AB28" s="461"/>
      <c r="AC28" s="461"/>
      <c r="AD28" s="461"/>
      <c r="AE28" s="461"/>
      <c r="AF28" s="461"/>
      <c r="AG28" s="462"/>
      <c r="AH28" s="482">
        <v>1</v>
      </c>
      <c r="AI28" s="483"/>
      <c r="AJ28" s="483"/>
      <c r="AK28" s="483"/>
      <c r="AL28" s="525"/>
      <c r="AM28" s="482" t="s">
        <v>182</v>
      </c>
      <c r="AN28" s="483"/>
      <c r="AO28" s="483"/>
      <c r="AP28" s="483"/>
      <c r="AQ28" s="483"/>
      <c r="AR28" s="525"/>
      <c r="AS28" s="482" t="s">
        <v>183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3684867</v>
      </c>
      <c r="BO28" s="395"/>
      <c r="BP28" s="395"/>
      <c r="BQ28" s="395"/>
      <c r="BR28" s="395"/>
      <c r="BS28" s="395"/>
      <c r="BT28" s="395"/>
      <c r="BU28" s="396"/>
      <c r="BV28" s="394">
        <v>3703668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21</v>
      </c>
      <c r="M29" s="483"/>
      <c r="N29" s="483"/>
      <c r="O29" s="483"/>
      <c r="P29" s="525"/>
      <c r="Q29" s="482">
        <v>3550</v>
      </c>
      <c r="R29" s="483"/>
      <c r="S29" s="483"/>
      <c r="T29" s="483"/>
      <c r="U29" s="483"/>
      <c r="V29" s="525"/>
      <c r="W29" s="585"/>
      <c r="X29" s="586"/>
      <c r="Y29" s="587"/>
      <c r="Z29" s="481" t="s">
        <v>186</v>
      </c>
      <c r="AA29" s="461"/>
      <c r="AB29" s="461"/>
      <c r="AC29" s="461"/>
      <c r="AD29" s="461"/>
      <c r="AE29" s="461"/>
      <c r="AF29" s="461"/>
      <c r="AG29" s="462"/>
      <c r="AH29" s="482">
        <v>599</v>
      </c>
      <c r="AI29" s="483"/>
      <c r="AJ29" s="483"/>
      <c r="AK29" s="483"/>
      <c r="AL29" s="525"/>
      <c r="AM29" s="482">
        <v>1926173</v>
      </c>
      <c r="AN29" s="483"/>
      <c r="AO29" s="483"/>
      <c r="AP29" s="483"/>
      <c r="AQ29" s="483"/>
      <c r="AR29" s="525"/>
      <c r="AS29" s="482">
        <v>3216</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2214079</v>
      </c>
      <c r="BO29" s="432"/>
      <c r="BP29" s="432"/>
      <c r="BQ29" s="432"/>
      <c r="BR29" s="432"/>
      <c r="BS29" s="432"/>
      <c r="BT29" s="432"/>
      <c r="BU29" s="433"/>
      <c r="BV29" s="431">
        <v>2649194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7125260</v>
      </c>
      <c r="BO30" s="608"/>
      <c r="BP30" s="608"/>
      <c r="BQ30" s="608"/>
      <c r="BR30" s="608"/>
      <c r="BS30" s="608"/>
      <c r="BT30" s="608"/>
      <c r="BU30" s="609"/>
      <c r="BV30" s="607">
        <v>7808415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大分県消防補償等組合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宇佐市土地開発公社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大分県交通災害共済組合（交通災害共済事業会計）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あじむ農業公社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大分県市町村会館管理組合</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朝霧の庄</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大分県後期高齢者医療広域連合（普通会計）</v>
      </c>
      <c r="BZ37" s="621"/>
      <c r="CA37" s="621"/>
      <c r="CB37" s="621"/>
      <c r="CC37" s="621"/>
      <c r="CD37" s="621"/>
      <c r="CE37" s="621"/>
      <c r="CF37" s="621"/>
      <c r="CG37" s="621"/>
      <c r="CH37" s="621"/>
      <c r="CI37" s="621"/>
      <c r="CJ37" s="621"/>
      <c r="CK37" s="621"/>
      <c r="CL37" s="621"/>
      <c r="CM37" s="621"/>
      <c r="CN37" s="214"/>
      <c r="CO37" s="620">
        <f t="shared" si="3"/>
        <v>16</v>
      </c>
      <c r="CP37" s="620"/>
      <c r="CQ37" s="621" t="str">
        <f>IF('各会計、関係団体の財政状況及び健全化判断比率'!BS10="","",'各会計、関係団体の財政状況及び健全化判断比率'!BS10)</f>
        <v>宇佐八幡駐車場</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大分県後期高齢者医療広域連合（後期高齢者医療事業会計）</v>
      </c>
      <c r="BZ38" s="621"/>
      <c r="CA38" s="621"/>
      <c r="CB38" s="621"/>
      <c r="CC38" s="621"/>
      <c r="CD38" s="621"/>
      <c r="CE38" s="621"/>
      <c r="CF38" s="621"/>
      <c r="CG38" s="621"/>
      <c r="CH38" s="621"/>
      <c r="CI38" s="621"/>
      <c r="CJ38" s="621"/>
      <c r="CK38" s="621"/>
      <c r="CL38" s="621"/>
      <c r="CM38" s="621"/>
      <c r="CN38" s="214"/>
      <c r="CO38" s="620">
        <f t="shared" si="3"/>
        <v>17</v>
      </c>
      <c r="CP38" s="620"/>
      <c r="CQ38" s="621" t="str">
        <f>IF('各会計、関係団体の財政状況及び健全化判断比率'!BS11="","",'各会計、関係団体の財政状況及び健全化判断比率'!BS11)</f>
        <v>グリーンパークホテルうさ</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宇佐・高田・国東広域事務組合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Y2bJK/+1l4SPT9joKFM/cRXn3uvU4398i6czmkpTmEd1eFHl77PlS4caXwg3wPA8b5Cx9P6UZJplzlQwoslvw==" saltValue="bc7JKsCegA675nAV18OC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573</v>
      </c>
      <c r="D34" s="1212"/>
      <c r="E34" s="1213"/>
      <c r="F34" s="32">
        <v>11.19</v>
      </c>
      <c r="G34" s="33">
        <v>10.46</v>
      </c>
      <c r="H34" s="33">
        <v>9.48</v>
      </c>
      <c r="I34" s="33">
        <v>8.92</v>
      </c>
      <c r="J34" s="34">
        <v>8.16</v>
      </c>
      <c r="K34" s="22"/>
      <c r="L34" s="22"/>
      <c r="M34" s="22"/>
      <c r="N34" s="22"/>
      <c r="O34" s="22"/>
      <c r="P34" s="22"/>
    </row>
    <row r="35" spans="1:16" ht="39" customHeight="1" x14ac:dyDescent="0.15">
      <c r="A35" s="22"/>
      <c r="B35" s="35"/>
      <c r="C35" s="1206" t="s">
        <v>574</v>
      </c>
      <c r="D35" s="1207"/>
      <c r="E35" s="1208"/>
      <c r="F35" s="36">
        <v>8.5500000000000007</v>
      </c>
      <c r="G35" s="37">
        <v>10.02</v>
      </c>
      <c r="H35" s="37">
        <v>7.87</v>
      </c>
      <c r="I35" s="37">
        <v>7.59</v>
      </c>
      <c r="J35" s="38">
        <v>5.71</v>
      </c>
      <c r="K35" s="22"/>
      <c r="L35" s="22"/>
      <c r="M35" s="22"/>
      <c r="N35" s="22"/>
      <c r="O35" s="22"/>
      <c r="P35" s="22"/>
    </row>
    <row r="36" spans="1:16" ht="39" customHeight="1" x14ac:dyDescent="0.15">
      <c r="A36" s="22"/>
      <c r="B36" s="35"/>
      <c r="C36" s="1206" t="s">
        <v>575</v>
      </c>
      <c r="D36" s="1207"/>
      <c r="E36" s="1208"/>
      <c r="F36" s="36">
        <v>1.18</v>
      </c>
      <c r="G36" s="37">
        <v>0.86</v>
      </c>
      <c r="H36" s="37">
        <v>0.73</v>
      </c>
      <c r="I36" s="37">
        <v>1.1599999999999999</v>
      </c>
      <c r="J36" s="38">
        <v>1.08</v>
      </c>
      <c r="K36" s="22"/>
      <c r="L36" s="22"/>
      <c r="M36" s="22"/>
      <c r="N36" s="22"/>
      <c r="O36" s="22"/>
      <c r="P36" s="22"/>
    </row>
    <row r="37" spans="1:16" ht="39" customHeight="1" x14ac:dyDescent="0.15">
      <c r="A37" s="22"/>
      <c r="B37" s="35"/>
      <c r="C37" s="1206" t="s">
        <v>576</v>
      </c>
      <c r="D37" s="1207"/>
      <c r="E37" s="1208"/>
      <c r="F37" s="36">
        <v>0.96</v>
      </c>
      <c r="G37" s="37">
        <v>0.97</v>
      </c>
      <c r="H37" s="37">
        <v>0.8</v>
      </c>
      <c r="I37" s="37">
        <v>0.22</v>
      </c>
      <c r="J37" s="38">
        <v>0.56999999999999995</v>
      </c>
      <c r="K37" s="22"/>
      <c r="L37" s="22"/>
      <c r="M37" s="22"/>
      <c r="N37" s="22"/>
      <c r="O37" s="22"/>
      <c r="P37" s="22"/>
    </row>
    <row r="38" spans="1:16" ht="39" customHeight="1" x14ac:dyDescent="0.15">
      <c r="A38" s="22"/>
      <c r="B38" s="35"/>
      <c r="C38" s="1206" t="s">
        <v>577</v>
      </c>
      <c r="D38" s="1207"/>
      <c r="E38" s="1208"/>
      <c r="F38" s="36" t="s">
        <v>521</v>
      </c>
      <c r="G38" s="37" t="s">
        <v>521</v>
      </c>
      <c r="H38" s="37" t="s">
        <v>521</v>
      </c>
      <c r="I38" s="37" t="s">
        <v>521</v>
      </c>
      <c r="J38" s="38">
        <v>0.24</v>
      </c>
      <c r="K38" s="22"/>
      <c r="L38" s="22"/>
      <c r="M38" s="22"/>
      <c r="N38" s="22"/>
      <c r="O38" s="22"/>
      <c r="P38" s="22"/>
    </row>
    <row r="39" spans="1:16" ht="39" customHeight="1" x14ac:dyDescent="0.15">
      <c r="A39" s="22"/>
      <c r="B39" s="35"/>
      <c r="C39" s="1206" t="s">
        <v>578</v>
      </c>
      <c r="D39" s="1207"/>
      <c r="E39" s="1208"/>
      <c r="F39" s="36">
        <v>0.01</v>
      </c>
      <c r="G39" s="37">
        <v>0.01</v>
      </c>
      <c r="H39" s="37">
        <v>0.04</v>
      </c>
      <c r="I39" s="37">
        <v>0.01</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579</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580</v>
      </c>
      <c r="D43" s="1210"/>
      <c r="E43" s="1211"/>
      <c r="F43" s="41">
        <v>0.98</v>
      </c>
      <c r="G43" s="42">
        <v>0.41</v>
      </c>
      <c r="H43" s="42">
        <v>0.31</v>
      </c>
      <c r="I43" s="42">
        <v>0.55000000000000004</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9" ht="12.95" hidden="1" customHeight="1" x14ac:dyDescent="0.15"/>
    <row r="50" ht="12.95" hidden="1" customHeight="1" x14ac:dyDescent="0.15"/>
    <row r="51" ht="12.95" hidden="1" customHeight="1" x14ac:dyDescent="0.15"/>
  </sheetData>
  <sheetProtection algorithmName="SHA-512" hashValue="1CDokdEM2G/tTIRHfYrCw809pcJ0ydHZk5pNfjD8gbCDeXln2L2MQdPk0WPJFGHIGwYTvsnVTTLzZ0rb366LeA==" saltValue="NPW5YVvlpLXHRxP/DboK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2933</v>
      </c>
      <c r="L45" s="60">
        <v>2936</v>
      </c>
      <c r="M45" s="60">
        <v>2922</v>
      </c>
      <c r="N45" s="60">
        <v>2996</v>
      </c>
      <c r="O45" s="61">
        <v>3106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15">
      <c r="A48" s="48"/>
      <c r="B48" s="1216"/>
      <c r="C48" s="1217"/>
      <c r="D48" s="62"/>
      <c r="E48" s="1222" t="s">
        <v>15</v>
      </c>
      <c r="F48" s="1222"/>
      <c r="G48" s="1222"/>
      <c r="H48" s="1222"/>
      <c r="I48" s="1222"/>
      <c r="J48" s="1223"/>
      <c r="K48" s="63">
        <v>613</v>
      </c>
      <c r="L48" s="64">
        <v>624</v>
      </c>
      <c r="M48" s="64">
        <v>609</v>
      </c>
      <c r="N48" s="64">
        <v>638</v>
      </c>
      <c r="O48" s="65">
        <v>735</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521</v>
      </c>
      <c r="L49" s="64" t="s">
        <v>521</v>
      </c>
      <c r="M49" s="64" t="s">
        <v>521</v>
      </c>
      <c r="N49" s="64" t="s">
        <v>521</v>
      </c>
      <c r="O49" s="65" t="s">
        <v>521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521</v>
      </c>
      <c r="L50" s="64" t="s">
        <v>521</v>
      </c>
      <c r="M50" s="64" t="s">
        <v>521</v>
      </c>
      <c r="N50" s="64" t="s">
        <v>521</v>
      </c>
      <c r="O50" s="65" t="s">
        <v>521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2778</v>
      </c>
      <c r="L52" s="64">
        <v>2763</v>
      </c>
      <c r="M52" s="64">
        <v>2734</v>
      </c>
      <c r="N52" s="64">
        <v>2742</v>
      </c>
      <c r="O52" s="65">
        <v>2905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768</v>
      </c>
      <c r="L53" s="69">
        <v>797</v>
      </c>
      <c r="M53" s="69">
        <v>797</v>
      </c>
      <c r="N53" s="69">
        <v>892</v>
      </c>
      <c r="O53" s="70">
        <v>936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G2ZpYZcCdfRq+739kCpQ2hyuDuZSQksYe7vtoCxNxIbnYNmka/9Xz84L/uX3VGx+ZldYFnUf86ca2qlgyRlw==" saltValue="gKQLb46fA6a8in6yCwoZ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0" t="s">
        <v>30</v>
      </c>
      <c r="C41" s="1241"/>
      <c r="D41" s="102"/>
      <c r="E41" s="1246" t="s">
        <v>31</v>
      </c>
      <c r="F41" s="1246"/>
      <c r="G41" s="1246"/>
      <c r="H41" s="1247"/>
      <c r="I41" s="103">
        <v>25063</v>
      </c>
      <c r="J41" s="104">
        <v>25790</v>
      </c>
      <c r="K41" s="104">
        <v>26419</v>
      </c>
      <c r="L41" s="104">
        <v>29426</v>
      </c>
      <c r="M41" s="105">
        <v>29544</v>
      </c>
    </row>
    <row r="42" spans="2:13" ht="27.75" customHeight="1" x14ac:dyDescent="0.15">
      <c r="B42" s="1242"/>
      <c r="C42" s="1243"/>
      <c r="D42" s="106"/>
      <c r="E42" s="1248" t="s">
        <v>32</v>
      </c>
      <c r="F42" s="1248"/>
      <c r="G42" s="1248"/>
      <c r="H42" s="1249"/>
      <c r="I42" s="107" t="s">
        <v>521</v>
      </c>
      <c r="J42" s="108" t="s">
        <v>521</v>
      </c>
      <c r="K42" s="108" t="s">
        <v>521</v>
      </c>
      <c r="L42" s="108" t="s">
        <v>521</v>
      </c>
      <c r="M42" s="109" t="s">
        <v>521</v>
      </c>
    </row>
    <row r="43" spans="2:13" ht="27.75" customHeight="1" x14ac:dyDescent="0.15">
      <c r="B43" s="1242"/>
      <c r="C43" s="1243"/>
      <c r="D43" s="106"/>
      <c r="E43" s="1248" t="s">
        <v>33</v>
      </c>
      <c r="F43" s="1248"/>
      <c r="G43" s="1248"/>
      <c r="H43" s="1249"/>
      <c r="I43" s="107">
        <v>8551</v>
      </c>
      <c r="J43" s="108">
        <v>8093</v>
      </c>
      <c r="K43" s="108">
        <v>8554</v>
      </c>
      <c r="L43" s="108">
        <v>8952</v>
      </c>
      <c r="M43" s="109">
        <v>8356</v>
      </c>
    </row>
    <row r="44" spans="2:13" ht="27.75" customHeight="1" x14ac:dyDescent="0.15">
      <c r="B44" s="1242"/>
      <c r="C44" s="1243"/>
      <c r="D44" s="106"/>
      <c r="E44" s="1248" t="s">
        <v>34</v>
      </c>
      <c r="F44" s="1248"/>
      <c r="G44" s="1248"/>
      <c r="H44" s="1249"/>
      <c r="I44" s="107" t="s">
        <v>521</v>
      </c>
      <c r="J44" s="108" t="s">
        <v>521</v>
      </c>
      <c r="K44" s="108" t="s">
        <v>521</v>
      </c>
      <c r="L44" s="108" t="s">
        <v>521</v>
      </c>
      <c r="M44" s="109" t="s">
        <v>521</v>
      </c>
    </row>
    <row r="45" spans="2:13" ht="27.75" customHeight="1" x14ac:dyDescent="0.15">
      <c r="B45" s="1242"/>
      <c r="C45" s="1243"/>
      <c r="D45" s="106"/>
      <c r="E45" s="1248" t="s">
        <v>35</v>
      </c>
      <c r="F45" s="1248"/>
      <c r="G45" s="1248"/>
      <c r="H45" s="1249"/>
      <c r="I45" s="107">
        <v>5824</v>
      </c>
      <c r="J45" s="108">
        <v>5727</v>
      </c>
      <c r="K45" s="108">
        <v>5613</v>
      </c>
      <c r="L45" s="108">
        <v>5693</v>
      </c>
      <c r="M45" s="109">
        <v>5608</v>
      </c>
    </row>
    <row r="46" spans="2:13" ht="27.75" customHeight="1" x14ac:dyDescent="0.15">
      <c r="B46" s="1242"/>
      <c r="C46" s="1243"/>
      <c r="D46" s="110"/>
      <c r="E46" s="1248" t="s">
        <v>36</v>
      </c>
      <c r="F46" s="1248"/>
      <c r="G46" s="1248"/>
      <c r="H46" s="1249"/>
      <c r="I46" s="107">
        <v>454</v>
      </c>
      <c r="J46" s="108">
        <v>387</v>
      </c>
      <c r="K46" s="108">
        <v>326</v>
      </c>
      <c r="L46" s="108">
        <v>354</v>
      </c>
      <c r="M46" s="109">
        <v>318</v>
      </c>
    </row>
    <row r="47" spans="2:13" ht="27.75" customHeight="1" x14ac:dyDescent="0.15">
      <c r="B47" s="1242"/>
      <c r="C47" s="1243"/>
      <c r="D47" s="111"/>
      <c r="E47" s="1250" t="s">
        <v>37</v>
      </c>
      <c r="F47" s="1251"/>
      <c r="G47" s="1251"/>
      <c r="H47" s="1252"/>
      <c r="I47" s="107" t="s">
        <v>521</v>
      </c>
      <c r="J47" s="108" t="s">
        <v>521</v>
      </c>
      <c r="K47" s="108" t="s">
        <v>521</v>
      </c>
      <c r="L47" s="108" t="s">
        <v>521</v>
      </c>
      <c r="M47" s="109" t="s">
        <v>521</v>
      </c>
    </row>
    <row r="48" spans="2:13" ht="27.75" customHeight="1" x14ac:dyDescent="0.15">
      <c r="B48" s="1242"/>
      <c r="C48" s="1243"/>
      <c r="D48" s="106"/>
      <c r="E48" s="1248" t="s">
        <v>38</v>
      </c>
      <c r="F48" s="1248"/>
      <c r="G48" s="1248"/>
      <c r="H48" s="1249"/>
      <c r="I48" s="107" t="s">
        <v>521</v>
      </c>
      <c r="J48" s="108" t="s">
        <v>521</v>
      </c>
      <c r="K48" s="108" t="s">
        <v>521</v>
      </c>
      <c r="L48" s="108" t="s">
        <v>521</v>
      </c>
      <c r="M48" s="109" t="s">
        <v>521</v>
      </c>
    </row>
    <row r="49" spans="2:13" ht="27.75" customHeight="1" x14ac:dyDescent="0.15">
      <c r="B49" s="1244"/>
      <c r="C49" s="1245"/>
      <c r="D49" s="106"/>
      <c r="E49" s="1248" t="s">
        <v>39</v>
      </c>
      <c r="F49" s="1248"/>
      <c r="G49" s="1248"/>
      <c r="H49" s="1249"/>
      <c r="I49" s="107" t="s">
        <v>521</v>
      </c>
      <c r="J49" s="108" t="s">
        <v>521</v>
      </c>
      <c r="K49" s="108" t="s">
        <v>521</v>
      </c>
      <c r="L49" s="108" t="s">
        <v>521</v>
      </c>
      <c r="M49" s="109" t="s">
        <v>521</v>
      </c>
    </row>
    <row r="50" spans="2:13" ht="27.75" customHeight="1" x14ac:dyDescent="0.15">
      <c r="B50" s="1253" t="s">
        <v>40</v>
      </c>
      <c r="C50" s="1254"/>
      <c r="D50" s="112"/>
      <c r="E50" s="1248" t="s">
        <v>41</v>
      </c>
      <c r="F50" s="1248"/>
      <c r="G50" s="1248"/>
      <c r="H50" s="1249"/>
      <c r="I50" s="107">
        <v>16401</v>
      </c>
      <c r="J50" s="108">
        <v>15809</v>
      </c>
      <c r="K50" s="108">
        <v>15233</v>
      </c>
      <c r="L50" s="108">
        <v>12287</v>
      </c>
      <c r="M50" s="109">
        <v>11475</v>
      </c>
    </row>
    <row r="51" spans="2:13" ht="27.75" customHeight="1" x14ac:dyDescent="0.15">
      <c r="B51" s="1242"/>
      <c r="C51" s="1243"/>
      <c r="D51" s="106"/>
      <c r="E51" s="1248" t="s">
        <v>42</v>
      </c>
      <c r="F51" s="1248"/>
      <c r="G51" s="1248"/>
      <c r="H51" s="1249"/>
      <c r="I51" s="107">
        <v>2368</v>
      </c>
      <c r="J51" s="108">
        <v>2196</v>
      </c>
      <c r="K51" s="108">
        <v>1833</v>
      </c>
      <c r="L51" s="108">
        <v>1683</v>
      </c>
      <c r="M51" s="109">
        <v>1481</v>
      </c>
    </row>
    <row r="52" spans="2:13" ht="27.75" customHeight="1" x14ac:dyDescent="0.15">
      <c r="B52" s="1244"/>
      <c r="C52" s="1245"/>
      <c r="D52" s="106"/>
      <c r="E52" s="1248" t="s">
        <v>43</v>
      </c>
      <c r="F52" s="1248"/>
      <c r="G52" s="1248"/>
      <c r="H52" s="1249"/>
      <c r="I52" s="107">
        <v>26239</v>
      </c>
      <c r="J52" s="108">
        <v>26273</v>
      </c>
      <c r="K52" s="108">
        <v>26487</v>
      </c>
      <c r="L52" s="108">
        <v>28505</v>
      </c>
      <c r="M52" s="109">
        <v>28695</v>
      </c>
    </row>
    <row r="53" spans="2:13" ht="27.75" customHeight="1" thickBot="1" x14ac:dyDescent="0.2">
      <c r="B53" s="1255" t="s">
        <v>44</v>
      </c>
      <c r="C53" s="1256"/>
      <c r="D53" s="113"/>
      <c r="E53" s="1257" t="s">
        <v>45</v>
      </c>
      <c r="F53" s="1257"/>
      <c r="G53" s="1257"/>
      <c r="H53" s="1258"/>
      <c r="I53" s="114">
        <v>-5117</v>
      </c>
      <c r="J53" s="115">
        <v>-4281</v>
      </c>
      <c r="K53" s="115">
        <v>-2640</v>
      </c>
      <c r="L53" s="115">
        <v>1950</v>
      </c>
      <c r="M53" s="116">
        <v>2175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n9VAZ1yPKKPv0TKg2rdWxTnJxO0O7ckKwtErcsHQ8PZY8tFIq1HOJZBDiAarBQBJB4ts08bCPr/WS/BABiCxg==" saltValue="fBRUFOqxWamZlH7/JXHW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8"/>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4347</v>
      </c>
      <c r="G55" s="128">
        <v>3704</v>
      </c>
      <c r="H55" s="129">
        <v>3685</v>
      </c>
    </row>
    <row r="56" spans="2:8" ht="52.5" customHeight="1" x14ac:dyDescent="0.15">
      <c r="B56" s="130"/>
      <c r="C56" s="1269" t="s">
        <v>49</v>
      </c>
      <c r="D56" s="1269"/>
      <c r="E56" s="1270"/>
      <c r="F56" s="131">
        <v>3374</v>
      </c>
      <c r="G56" s="131">
        <v>2649</v>
      </c>
      <c r="H56" s="132">
        <v>2214</v>
      </c>
    </row>
    <row r="57" spans="2:8" ht="53.25" customHeight="1" x14ac:dyDescent="0.15">
      <c r="B57" s="130"/>
      <c r="C57" s="1271" t="s">
        <v>50</v>
      </c>
      <c r="D57" s="1271"/>
      <c r="E57" s="1272"/>
      <c r="F57" s="133">
        <v>9467</v>
      </c>
      <c r="G57" s="133">
        <v>7808</v>
      </c>
      <c r="H57" s="134">
        <v>7125</v>
      </c>
    </row>
    <row r="58" spans="2:8" ht="45.75" customHeight="1" x14ac:dyDescent="0.15">
      <c r="B58" s="135"/>
      <c r="C58" s="1259" t="s">
        <v>609</v>
      </c>
      <c r="D58" s="1260"/>
      <c r="E58" s="1261"/>
      <c r="F58" s="136">
        <v>1968</v>
      </c>
      <c r="G58" s="136">
        <v>1887</v>
      </c>
      <c r="H58" s="137">
        <v>1561</v>
      </c>
    </row>
    <row r="59" spans="2:8" ht="45.75" customHeight="1" x14ac:dyDescent="0.15">
      <c r="B59" s="135"/>
      <c r="C59" s="1259" t="s">
        <v>606</v>
      </c>
      <c r="D59" s="1260"/>
      <c r="E59" s="1261"/>
      <c r="F59" s="136">
        <v>2539</v>
      </c>
      <c r="G59" s="136">
        <v>1189</v>
      </c>
      <c r="H59" s="137">
        <v>1039</v>
      </c>
    </row>
    <row r="60" spans="2:8" ht="45.75" customHeight="1" x14ac:dyDescent="0.15">
      <c r="B60" s="135"/>
      <c r="C60" s="1259" t="s">
        <v>607</v>
      </c>
      <c r="D60" s="1260"/>
      <c r="E60" s="1261"/>
      <c r="F60" s="136">
        <v>833</v>
      </c>
      <c r="G60" s="136">
        <v>839</v>
      </c>
      <c r="H60" s="137">
        <v>847</v>
      </c>
    </row>
    <row r="61" spans="2:8" ht="45.75" customHeight="1" x14ac:dyDescent="0.15">
      <c r="B61" s="135"/>
      <c r="C61" s="1259" t="s">
        <v>608</v>
      </c>
      <c r="D61" s="1260"/>
      <c r="E61" s="1261"/>
      <c r="F61" s="136">
        <v>768</v>
      </c>
      <c r="G61" s="136">
        <v>774</v>
      </c>
      <c r="H61" s="137">
        <v>780</v>
      </c>
    </row>
    <row r="62" spans="2:8" ht="45.75" customHeight="1" thickBot="1" x14ac:dyDescent="0.2">
      <c r="B62" s="138"/>
      <c r="C62" s="1262" t="s">
        <v>610</v>
      </c>
      <c r="D62" s="1263"/>
      <c r="E62" s="1264"/>
      <c r="F62" s="139">
        <v>685</v>
      </c>
      <c r="G62" s="139">
        <v>681</v>
      </c>
      <c r="H62" s="140">
        <v>675</v>
      </c>
    </row>
    <row r="63" spans="2:8" ht="52.5" customHeight="1" thickBot="1" x14ac:dyDescent="0.2">
      <c r="B63" s="141"/>
      <c r="C63" s="1265" t="s">
        <v>51</v>
      </c>
      <c r="D63" s="1265"/>
      <c r="E63" s="1266"/>
      <c r="F63" s="142">
        <v>17188</v>
      </c>
      <c r="G63" s="142">
        <v>14161</v>
      </c>
      <c r="H63" s="143">
        <v>13024</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ZNTbd19oNYfNSYPfcyeNaKhQD8ivC2d5kCHJOte5OUIhdZiAhKGz72H5ebFS2CAxO3xIl9Rtq+tLgC9iujsRPA==" saltValue="fkKfSyw3NC51Aheggg2A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DD46" sqref="DD46"/>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563</v>
      </c>
      <c r="BQ50" s="1307"/>
      <c r="BR50" s="1307"/>
      <c r="BS50" s="1307"/>
      <c r="BT50" s="1307"/>
      <c r="BU50" s="1307"/>
      <c r="BV50" s="1307"/>
      <c r="BW50" s="1307"/>
      <c r="BX50" s="1307" t="s">
        <v>564</v>
      </c>
      <c r="BY50" s="1307"/>
      <c r="BZ50" s="1307"/>
      <c r="CA50" s="1307"/>
      <c r="CB50" s="1307"/>
      <c r="CC50" s="1307"/>
      <c r="CD50" s="1307"/>
      <c r="CE50" s="1307"/>
      <c r="CF50" s="1307" t="s">
        <v>565</v>
      </c>
      <c r="CG50" s="1307"/>
      <c r="CH50" s="1307"/>
      <c r="CI50" s="1307"/>
      <c r="CJ50" s="1307"/>
      <c r="CK50" s="1307"/>
      <c r="CL50" s="1307"/>
      <c r="CM50" s="1307"/>
      <c r="CN50" s="1307" t="s">
        <v>566</v>
      </c>
      <c r="CO50" s="1307"/>
      <c r="CP50" s="1307"/>
      <c r="CQ50" s="1307"/>
      <c r="CR50" s="1307"/>
      <c r="CS50" s="1307"/>
      <c r="CT50" s="1307"/>
      <c r="CU50" s="1307"/>
      <c r="CV50" s="1307" t="s">
        <v>567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616</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v>14.6</v>
      </c>
      <c r="CO51" s="1312"/>
      <c r="CP51" s="1312"/>
      <c r="CQ51" s="1312"/>
      <c r="CR51" s="1312"/>
      <c r="CS51" s="1312"/>
      <c r="CT51" s="1312"/>
      <c r="CU51" s="1312"/>
      <c r="CV51" s="1312">
        <v>15.8</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67.599999999999994</v>
      </c>
      <c r="BQ53" s="1312"/>
      <c r="BR53" s="1312"/>
      <c r="BS53" s="1312"/>
      <c r="BT53" s="1312"/>
      <c r="BU53" s="1312"/>
      <c r="BV53" s="1312"/>
      <c r="BW53" s="1312"/>
      <c r="BX53" s="1312">
        <v>68.400000000000006</v>
      </c>
      <c r="BY53" s="1312"/>
      <c r="BZ53" s="1312"/>
      <c r="CA53" s="1312"/>
      <c r="CB53" s="1312"/>
      <c r="CC53" s="1312"/>
      <c r="CD53" s="1312"/>
      <c r="CE53" s="1312"/>
      <c r="CF53" s="1312">
        <v>69.7</v>
      </c>
      <c r="CG53" s="1312"/>
      <c r="CH53" s="1312"/>
      <c r="CI53" s="1312"/>
      <c r="CJ53" s="1312"/>
      <c r="CK53" s="1312"/>
      <c r="CL53" s="1312"/>
      <c r="CM53" s="1312"/>
      <c r="CN53" s="1312">
        <v>69.5</v>
      </c>
      <c r="CO53" s="1312"/>
      <c r="CP53" s="1312"/>
      <c r="CQ53" s="1312"/>
      <c r="CR53" s="1312"/>
      <c r="CS53" s="1312"/>
      <c r="CT53" s="1312"/>
      <c r="CU53" s="1312"/>
      <c r="CV53" s="1312">
        <v>70.599999999999994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619</v>
      </c>
      <c r="AO55" s="1307"/>
      <c r="AP55" s="1307"/>
      <c r="AQ55" s="1307"/>
      <c r="AR55" s="1307"/>
      <c r="AS55" s="1307"/>
      <c r="AT55" s="1307"/>
      <c r="AU55" s="1307"/>
      <c r="AV55" s="1307"/>
      <c r="AW55" s="1307"/>
      <c r="AX55" s="1307"/>
      <c r="AY55" s="1307"/>
      <c r="AZ55" s="1307"/>
      <c r="BA55" s="1307"/>
      <c r="BB55" s="1311" t="s">
        <v>617</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618</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620</v>
      </c>
    </row>
    <row r="64" spans="1:109" x14ac:dyDescent="0.15">
      <c r="B64" s="1282"/>
      <c r="G64" s="1289"/>
      <c r="I64" s="1322"/>
      <c r="J64" s="1322"/>
      <c r="K64" s="1322"/>
      <c r="L64" s="1322"/>
      <c r="M64" s="1322"/>
      <c r="N64" s="1323"/>
      <c r="AM64" s="1289"/>
      <c r="AN64" s="1289" t="s">
        <v>613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621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6"/>
      <c r="I71" s="1337"/>
      <c r="J71" s="1334"/>
      <c r="K71" s="1334"/>
      <c r="L71" s="1335"/>
      <c r="M71" s="1334"/>
      <c r="N71" s="1335"/>
      <c r="AM71" s="1336"/>
      <c r="AN71" s="1275" t="s">
        <v>615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563</v>
      </c>
      <c r="BQ72" s="1307"/>
      <c r="BR72" s="1307"/>
      <c r="BS72" s="1307"/>
      <c r="BT72" s="1307"/>
      <c r="BU72" s="1307"/>
      <c r="BV72" s="1307"/>
      <c r="BW72" s="1307"/>
      <c r="BX72" s="1307" t="s">
        <v>564</v>
      </c>
      <c r="BY72" s="1307"/>
      <c r="BZ72" s="1307"/>
      <c r="CA72" s="1307"/>
      <c r="CB72" s="1307"/>
      <c r="CC72" s="1307"/>
      <c r="CD72" s="1307"/>
      <c r="CE72" s="1307"/>
      <c r="CF72" s="1307" t="s">
        <v>565</v>
      </c>
      <c r="CG72" s="1307"/>
      <c r="CH72" s="1307"/>
      <c r="CI72" s="1307"/>
      <c r="CJ72" s="1307"/>
      <c r="CK72" s="1307"/>
      <c r="CL72" s="1307"/>
      <c r="CM72" s="1307"/>
      <c r="CN72" s="1307" t="s">
        <v>566</v>
      </c>
      <c r="CO72" s="1307"/>
      <c r="CP72" s="1307"/>
      <c r="CQ72" s="1307"/>
      <c r="CR72" s="1307"/>
      <c r="CS72" s="1307"/>
      <c r="CT72" s="1307"/>
      <c r="CU72" s="1307"/>
      <c r="CV72" s="1307" t="s">
        <v>567</v>
      </c>
      <c r="CW72" s="1307"/>
      <c r="CX72" s="1307"/>
      <c r="CY72" s="1307"/>
      <c r="CZ72" s="1307"/>
      <c r="DA72" s="1307"/>
      <c r="DB72" s="1307"/>
      <c r="DC72" s="1307"/>
    </row>
    <row r="73" spans="2:107" x14ac:dyDescent="0.15">
      <c r="B73" s="1282"/>
      <c r="G73" s="1308"/>
      <c r="H73" s="1308"/>
      <c r="I73" s="1308"/>
      <c r="J73" s="1308"/>
      <c r="K73" s="1338"/>
      <c r="L73" s="1338"/>
      <c r="M73" s="1338"/>
      <c r="N73" s="1338"/>
      <c r="AM73" s="1300"/>
      <c r="AN73" s="1311" t="s">
        <v>616</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14.6</v>
      </c>
      <c r="CO73" s="1312"/>
      <c r="CP73" s="1312"/>
      <c r="CQ73" s="1312"/>
      <c r="CR73" s="1312"/>
      <c r="CS73" s="1312"/>
      <c r="CT73" s="1312"/>
      <c r="CU73" s="1312"/>
      <c r="CV73" s="1312">
        <v>15.8</v>
      </c>
      <c r="CW73" s="1312"/>
      <c r="CX73" s="1312"/>
      <c r="CY73" s="1312"/>
      <c r="CZ73" s="1312"/>
      <c r="DA73" s="1312"/>
      <c r="DB73" s="1312"/>
      <c r="DC73" s="1312"/>
    </row>
    <row r="74" spans="2:107" x14ac:dyDescent="0.15">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622</v>
      </c>
      <c r="BC75" s="1311"/>
      <c r="BD75" s="1311"/>
      <c r="BE75" s="1311"/>
      <c r="BF75" s="1311"/>
      <c r="BG75" s="1311"/>
      <c r="BH75" s="1311"/>
      <c r="BI75" s="1311"/>
      <c r="BJ75" s="1311"/>
      <c r="BK75" s="1311"/>
      <c r="BL75" s="1311"/>
      <c r="BM75" s="1311"/>
      <c r="BN75" s="1311"/>
      <c r="BO75" s="1311"/>
      <c r="BP75" s="1312">
        <v>5.0999999999999996</v>
      </c>
      <c r="BQ75" s="1312"/>
      <c r="BR75" s="1312"/>
      <c r="BS75" s="1312"/>
      <c r="BT75" s="1312"/>
      <c r="BU75" s="1312"/>
      <c r="BV75" s="1312"/>
      <c r="BW75" s="1312"/>
      <c r="BX75" s="1312">
        <v>5.4</v>
      </c>
      <c r="BY75" s="1312"/>
      <c r="BZ75" s="1312"/>
      <c r="CA75" s="1312"/>
      <c r="CB75" s="1312"/>
      <c r="CC75" s="1312"/>
      <c r="CD75" s="1312"/>
      <c r="CE75" s="1312"/>
      <c r="CF75" s="1312">
        <v>5.8</v>
      </c>
      <c r="CG75" s="1312"/>
      <c r="CH75" s="1312"/>
      <c r="CI75" s="1312"/>
      <c r="CJ75" s="1312"/>
      <c r="CK75" s="1312"/>
      <c r="CL75" s="1312"/>
      <c r="CM75" s="1312"/>
      <c r="CN75" s="1312">
        <v>6.1</v>
      </c>
      <c r="CO75" s="1312"/>
      <c r="CP75" s="1312"/>
      <c r="CQ75" s="1312"/>
      <c r="CR75" s="1312"/>
      <c r="CS75" s="1312"/>
      <c r="CT75" s="1312"/>
      <c r="CU75" s="1312"/>
      <c r="CV75" s="1312">
        <v>6.4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8"/>
      <c r="L77" s="1338"/>
      <c r="M77" s="1338"/>
      <c r="N77" s="1338"/>
      <c r="AN77" s="1307" t="s">
        <v>619</v>
      </c>
      <c r="AO77" s="1307"/>
      <c r="AP77" s="1307"/>
      <c r="AQ77" s="1307"/>
      <c r="AR77" s="1307"/>
      <c r="AS77" s="1307"/>
      <c r="AT77" s="1307"/>
      <c r="AU77" s="1307"/>
      <c r="AV77" s="1307"/>
      <c r="AW77" s="1307"/>
      <c r="AX77" s="1307"/>
      <c r="AY77" s="1307"/>
      <c r="AZ77" s="1307"/>
      <c r="BA77" s="1307"/>
      <c r="BB77" s="1311" t="s">
        <v>617</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622</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1"/>
      <c r="AQ87" s="1341"/>
      <c r="BC87" s="1341"/>
      <c r="BO87" s="1341"/>
      <c r="CA87" s="1341"/>
      <c r="CM87" s="1341"/>
      <c r="CY87" s="1341"/>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80kgoIYfoqPM74CqH7JRabZLdtvV94BfAChltsM4zASAz9jPbq3bkBj+q6wRi/ZYGgTEgQ9/LtIRlDQhtvelIA==" saltValue="6cmLa4bDBt3fghgiieZO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DD46" sqref="DD4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tZaqvvJATz0hTptdmqJj2z526iPtcl0mdRnfWSmSHuep0X/3PpI6jgxUjnSgkvzwmoYeWVsFmFfg+2IDuVMUNw==" saltValue="/n4Iz6pDSS8FZUcrFAHq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D46" sqref="DD4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hgqZkWqc7xqmHyFHfN/DD/8Lm8A6OceTbB2XfIfSuiN+SAWuNzfF17uAHkgoWGiwbq30rV5FRX0b7XYpEqhuBw==" saltValue="yfOQUazS+69IAwY2PgLK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48421</v>
      </c>
      <c r="E3" s="162"/>
      <c r="F3" s="163">
        <v>67319</v>
      </c>
      <c r="G3" s="164"/>
      <c r="H3" s="165"/>
    </row>
    <row r="4" spans="1:8" x14ac:dyDescent="0.15">
      <c r="A4" s="166"/>
      <c r="B4" s="167"/>
      <c r="C4" s="168"/>
      <c r="D4" s="169">
        <v>25720</v>
      </c>
      <c r="E4" s="170"/>
      <c r="F4" s="171">
        <v>38101</v>
      </c>
      <c r="G4" s="172"/>
      <c r="H4" s="173"/>
    </row>
    <row r="5" spans="1:8" x14ac:dyDescent="0.15">
      <c r="A5" s="154" t="s">
        <v>555</v>
      </c>
      <c r="B5" s="159"/>
      <c r="C5" s="160"/>
      <c r="D5" s="161">
        <v>91992</v>
      </c>
      <c r="E5" s="162"/>
      <c r="F5" s="163">
        <v>70615</v>
      </c>
      <c r="G5" s="164"/>
      <c r="H5" s="165"/>
    </row>
    <row r="6" spans="1:8" x14ac:dyDescent="0.15">
      <c r="A6" s="166"/>
      <c r="B6" s="167"/>
      <c r="C6" s="168"/>
      <c r="D6" s="169">
        <v>46749</v>
      </c>
      <c r="E6" s="170"/>
      <c r="F6" s="171">
        <v>37382</v>
      </c>
      <c r="G6" s="172"/>
      <c r="H6" s="173"/>
    </row>
    <row r="7" spans="1:8" x14ac:dyDescent="0.15">
      <c r="A7" s="154" t="s">
        <v>556</v>
      </c>
      <c r="B7" s="159"/>
      <c r="C7" s="160"/>
      <c r="D7" s="161">
        <v>81626</v>
      </c>
      <c r="E7" s="162"/>
      <c r="F7" s="163">
        <v>69185</v>
      </c>
      <c r="G7" s="164"/>
      <c r="H7" s="165"/>
    </row>
    <row r="8" spans="1:8" x14ac:dyDescent="0.15">
      <c r="A8" s="166"/>
      <c r="B8" s="167"/>
      <c r="C8" s="168"/>
      <c r="D8" s="169">
        <v>38644</v>
      </c>
      <c r="E8" s="170"/>
      <c r="F8" s="171">
        <v>38519</v>
      </c>
      <c r="G8" s="172"/>
      <c r="H8" s="173"/>
    </row>
    <row r="9" spans="1:8" x14ac:dyDescent="0.15">
      <c r="A9" s="154" t="s">
        <v>557</v>
      </c>
      <c r="B9" s="159"/>
      <c r="C9" s="160"/>
      <c r="D9" s="161">
        <v>173256</v>
      </c>
      <c r="E9" s="162"/>
      <c r="F9" s="163">
        <v>70166</v>
      </c>
      <c r="G9" s="164"/>
      <c r="H9" s="165"/>
    </row>
    <row r="10" spans="1:8" x14ac:dyDescent="0.15">
      <c r="A10" s="166"/>
      <c r="B10" s="167"/>
      <c r="C10" s="168"/>
      <c r="D10" s="169">
        <v>117204</v>
      </c>
      <c r="E10" s="170"/>
      <c r="F10" s="171">
        <v>36115</v>
      </c>
      <c r="G10" s="172"/>
      <c r="H10" s="173"/>
    </row>
    <row r="11" spans="1:8" x14ac:dyDescent="0.15">
      <c r="A11" s="154" t="s">
        <v>558</v>
      </c>
      <c r="B11" s="159"/>
      <c r="C11" s="160"/>
      <c r="D11" s="161">
        <v>93819</v>
      </c>
      <c r="E11" s="162"/>
      <c r="F11" s="163">
        <v>70329</v>
      </c>
      <c r="G11" s="164"/>
      <c r="H11" s="165"/>
    </row>
    <row r="12" spans="1:8" x14ac:dyDescent="0.15">
      <c r="A12" s="166"/>
      <c r="B12" s="167"/>
      <c r="C12" s="174"/>
      <c r="D12" s="169">
        <v>45363</v>
      </c>
      <c r="E12" s="170"/>
      <c r="F12" s="171">
        <v>39403</v>
      </c>
      <c r="G12" s="172"/>
      <c r="H12" s="173"/>
    </row>
    <row r="13" spans="1:8" x14ac:dyDescent="0.15">
      <c r="A13" s="154"/>
      <c r="B13" s="159"/>
      <c r="C13" s="175"/>
      <c r="D13" s="176">
        <v>97823</v>
      </c>
      <c r="E13" s="177"/>
      <c r="F13" s="178">
        <v>69523</v>
      </c>
      <c r="G13" s="179"/>
      <c r="H13" s="165"/>
    </row>
    <row r="14" spans="1:8" x14ac:dyDescent="0.15">
      <c r="A14" s="166"/>
      <c r="B14" s="167"/>
      <c r="C14" s="168"/>
      <c r="D14" s="169">
        <v>54736</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8.56</v>
      </c>
      <c r="C19" s="180">
        <f>ROUND(VALUE(SUBSTITUTE(実質収支比率等に係る経年分析!G$48,"▲","-")),2)</f>
        <v>10.02</v>
      </c>
      <c r="D19" s="180">
        <f>ROUND(VALUE(SUBSTITUTE(実質収支比率等に係る経年分析!H$48,"▲","-")),2)</f>
        <v>7.88</v>
      </c>
      <c r="E19" s="180">
        <f>ROUND(VALUE(SUBSTITUTE(実質収支比率等に係る経年分析!I$48,"▲","-")),2)</f>
        <v>7.59</v>
      </c>
      <c r="F19" s="180">
        <f>ROUND(VALUE(SUBSTITUTE(実質収支比率等に係る経年分析!J$48,"▲","-")),2)</f>
        <v>5.72</v>
      </c>
    </row>
    <row r="20" spans="1:11" x14ac:dyDescent="0.15">
      <c r="A20" s="180" t="s">
        <v>55</v>
      </c>
      <c r="B20" s="180">
        <f>ROUND(VALUE(SUBSTITUTE(実質収支比率等に係る経年分析!F$47,"▲","-")),2)</f>
        <v>34.15</v>
      </c>
      <c r="C20" s="180">
        <f>ROUND(VALUE(SUBSTITUTE(実質収支比率等に係る経年分析!G$47,"▲","-")),2)</f>
        <v>31.03</v>
      </c>
      <c r="D20" s="180">
        <f>ROUND(VALUE(SUBSTITUTE(実質収支比率等に係る経年分析!H$47,"▲","-")),2)</f>
        <v>27.09</v>
      </c>
      <c r="E20" s="180">
        <f>ROUND(VALUE(SUBSTITUTE(実質収支比率等に係る経年分析!I$47,"▲","-")),2)</f>
        <v>23.32</v>
      </c>
      <c r="F20" s="180">
        <f>ROUND(VALUE(SUBSTITUTE(実質収支比率等に係る経年分析!J$47,"▲","-")),2)</f>
        <v>22.41</v>
      </c>
    </row>
    <row r="21" spans="1:11" x14ac:dyDescent="0.15">
      <c r="A21" s="180" t="s">
        <v>56</v>
      </c>
      <c r="B21" s="180">
        <f>IF(ISNUMBER(VALUE(SUBSTITUTE(実質収支比率等に係る経年分析!F$49,"▲","-"))),ROUND(VALUE(SUBSTITUTE(実質収支比率等に係る経年分析!F$49,"▲","-")),2),NA())</f>
        <v>-5.2</v>
      </c>
      <c r="C21" s="180">
        <f>IF(ISNUMBER(VALUE(SUBSTITUTE(実質収支比率等に係る経年分析!G$49,"▲","-"))),ROUND(VALUE(SUBSTITUTE(実質収支比率等に係る経年分析!G$49,"▲","-")),2),NA())</f>
        <v>-4.8099999999999996</v>
      </c>
      <c r="D21" s="180">
        <f>IF(ISNUMBER(VALUE(SUBSTITUTE(実質収支比率等に係る経年分析!H$49,"▲","-"))),ROUND(VALUE(SUBSTITUTE(実質収支比率等に係る経年分析!H$49,"▲","-")),2),NA())</f>
        <v>-9.6</v>
      </c>
      <c r="E21" s="180">
        <f>IF(ISNUMBER(VALUE(SUBSTITUTE(実質収支比率等に係る経年分析!I$49,"▲","-"))),ROUND(VALUE(SUBSTITUTE(実質収支比率等に係る経年分析!I$49,"▲","-")),2),NA())</f>
        <v>-7.13</v>
      </c>
      <c r="F21" s="180">
        <f>IF(ISNUMBER(VALUE(SUBSTITUTE(実質収支比率等に係る経年分析!J$49,"▲","-"))),ROUND(VALUE(SUBSTITUTE(実質収支比率等に係る経年分析!J$49,"▲","-")),2),NA())</f>
        <v>-4.2300000000000004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0.55000000000000004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8.5500000000000007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2778</v>
      </c>
      <c r="E42" s="182"/>
      <c r="F42" s="182"/>
      <c r="G42" s="182">
        <f>'実質公債費比率（分子）の構造'!L$52</f>
        <v>2763</v>
      </c>
      <c r="H42" s="182"/>
      <c r="I42" s="182"/>
      <c r="J42" s="182">
        <f>'実質公債費比率（分子）の構造'!M$52</f>
        <v>2734</v>
      </c>
      <c r="K42" s="182"/>
      <c r="L42" s="182"/>
      <c r="M42" s="182">
        <f>'実質公債費比率（分子）の構造'!N$52</f>
        <v>2742</v>
      </c>
      <c r="N42" s="182"/>
      <c r="O42" s="182"/>
      <c r="P42" s="182">
        <f>'実質公債費比率（分子）の構造'!O$52</f>
        <v>2905</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613</v>
      </c>
      <c r="C46" s="182"/>
      <c r="D46" s="182"/>
      <c r="E46" s="182">
        <f>'実質公債費比率（分子）の構造'!L$48</f>
        <v>624</v>
      </c>
      <c r="F46" s="182"/>
      <c r="G46" s="182"/>
      <c r="H46" s="182">
        <f>'実質公債費比率（分子）の構造'!M$48</f>
        <v>609</v>
      </c>
      <c r="I46" s="182"/>
      <c r="J46" s="182"/>
      <c r="K46" s="182">
        <f>'実質公債費比率（分子）の構造'!N$48</f>
        <v>638</v>
      </c>
      <c r="L46" s="182"/>
      <c r="M46" s="182"/>
      <c r="N46" s="182">
        <f>'実質公債費比率（分子）の構造'!O$48</f>
        <v>735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2933</v>
      </c>
      <c r="C49" s="182"/>
      <c r="D49" s="182"/>
      <c r="E49" s="182">
        <f>'実質公債費比率（分子）の構造'!L$45</f>
        <v>2936</v>
      </c>
      <c r="F49" s="182"/>
      <c r="G49" s="182"/>
      <c r="H49" s="182">
        <f>'実質公債費比率（分子）の構造'!M$45</f>
        <v>2922</v>
      </c>
      <c r="I49" s="182"/>
      <c r="J49" s="182"/>
      <c r="K49" s="182">
        <f>'実質公債費比率（分子）の構造'!N$45</f>
        <v>2996</v>
      </c>
      <c r="L49" s="182"/>
      <c r="M49" s="182"/>
      <c r="N49" s="182">
        <f>'実質公債費比率（分子）の構造'!O$45</f>
        <v>3106</v>
      </c>
      <c r="O49" s="182"/>
      <c r="P49" s="182"/>
    </row>
    <row r="50" spans="1:16" x14ac:dyDescent="0.15">
      <c r="A50" s="182" t="s">
        <v>69</v>
      </c>
      <c r="B50" s="182" t="e">
        <f>NA()</f>
        <v>#N/A</v>
      </c>
      <c r="C50" s="182">
        <f>IF(ISNUMBER('実質公債費比率（分子）の構造'!K$53),'実質公債費比率（分子）の構造'!K$53,NA())</f>
        <v>768</v>
      </c>
      <c r="D50" s="182" t="e">
        <f>NA()</f>
        <v>#N/A</v>
      </c>
      <c r="E50" s="182" t="e">
        <f>NA()</f>
        <v>#N/A</v>
      </c>
      <c r="F50" s="182">
        <f>IF(ISNUMBER('実質公債費比率（分子）の構造'!L$53),'実質公債費比率（分子）の構造'!L$53,NA())</f>
        <v>797</v>
      </c>
      <c r="G50" s="182" t="e">
        <f>NA()</f>
        <v>#N/A</v>
      </c>
      <c r="H50" s="182" t="e">
        <f>NA()</f>
        <v>#N/A</v>
      </c>
      <c r="I50" s="182">
        <f>IF(ISNUMBER('実質公債費比率（分子）の構造'!M$53),'実質公債費比率（分子）の構造'!M$53,NA())</f>
        <v>797</v>
      </c>
      <c r="J50" s="182" t="e">
        <f>NA()</f>
        <v>#N/A</v>
      </c>
      <c r="K50" s="182" t="e">
        <f>NA()</f>
        <v>#N/A</v>
      </c>
      <c r="L50" s="182">
        <f>IF(ISNUMBER('実質公債費比率（分子）の構造'!N$53),'実質公債費比率（分子）の構造'!N$53,NA())</f>
        <v>892</v>
      </c>
      <c r="M50" s="182" t="e">
        <f>NA()</f>
        <v>#N/A</v>
      </c>
      <c r="N50" s="182" t="e">
        <f>NA()</f>
        <v>#N/A</v>
      </c>
      <c r="O50" s="182">
        <f>IF(ISNUMBER('実質公債費比率（分子）の構造'!O$53),'実質公債費比率（分子）の構造'!O$53,NA())</f>
        <v>936</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26239</v>
      </c>
      <c r="E56" s="181"/>
      <c r="F56" s="181"/>
      <c r="G56" s="181">
        <f>'将来負担比率（分子）の構造'!J$52</f>
        <v>26273</v>
      </c>
      <c r="H56" s="181"/>
      <c r="I56" s="181"/>
      <c r="J56" s="181">
        <f>'将来負担比率（分子）の構造'!K$52</f>
        <v>26487</v>
      </c>
      <c r="K56" s="181"/>
      <c r="L56" s="181"/>
      <c r="M56" s="181">
        <f>'将来負担比率（分子）の構造'!L$52</f>
        <v>28505</v>
      </c>
      <c r="N56" s="181"/>
      <c r="O56" s="181"/>
      <c r="P56" s="181">
        <f>'将来負担比率（分子）の構造'!M$52</f>
        <v>28695</v>
      </c>
    </row>
    <row r="57" spans="1:16" x14ac:dyDescent="0.15">
      <c r="A57" s="181" t="s">
        <v>42</v>
      </c>
      <c r="B57" s="181"/>
      <c r="C57" s="181"/>
      <c r="D57" s="181">
        <f>'将来負担比率（分子）の構造'!I$51</f>
        <v>2368</v>
      </c>
      <c r="E57" s="181"/>
      <c r="F57" s="181"/>
      <c r="G57" s="181">
        <f>'将来負担比率（分子）の構造'!J$51</f>
        <v>2196</v>
      </c>
      <c r="H57" s="181"/>
      <c r="I57" s="181"/>
      <c r="J57" s="181">
        <f>'将来負担比率（分子）の構造'!K$51</f>
        <v>1833</v>
      </c>
      <c r="K57" s="181"/>
      <c r="L57" s="181"/>
      <c r="M57" s="181">
        <f>'将来負担比率（分子）の構造'!L$51</f>
        <v>1683</v>
      </c>
      <c r="N57" s="181"/>
      <c r="O57" s="181"/>
      <c r="P57" s="181">
        <f>'将来負担比率（分子）の構造'!M$51</f>
        <v>1481</v>
      </c>
    </row>
    <row r="58" spans="1:16" x14ac:dyDescent="0.15">
      <c r="A58" s="181" t="s">
        <v>41</v>
      </c>
      <c r="B58" s="181"/>
      <c r="C58" s="181"/>
      <c r="D58" s="181">
        <f>'将来負担比率（分子）の構造'!I$50</f>
        <v>16401</v>
      </c>
      <c r="E58" s="181"/>
      <c r="F58" s="181"/>
      <c r="G58" s="181">
        <f>'将来負担比率（分子）の構造'!J$50</f>
        <v>15809</v>
      </c>
      <c r="H58" s="181"/>
      <c r="I58" s="181"/>
      <c r="J58" s="181">
        <f>'将来負担比率（分子）の構造'!K$50</f>
        <v>15233</v>
      </c>
      <c r="K58" s="181"/>
      <c r="L58" s="181"/>
      <c r="M58" s="181">
        <f>'将来負担比率（分子）の構造'!L$50</f>
        <v>12287</v>
      </c>
      <c r="N58" s="181"/>
      <c r="O58" s="181"/>
      <c r="P58" s="181">
        <f>'将来負担比率（分子）の構造'!M$50</f>
        <v>11475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454</v>
      </c>
      <c r="C61" s="181"/>
      <c r="D61" s="181"/>
      <c r="E61" s="181">
        <f>'将来負担比率（分子）の構造'!J$46</f>
        <v>387</v>
      </c>
      <c r="F61" s="181"/>
      <c r="G61" s="181"/>
      <c r="H61" s="181">
        <f>'将来負担比率（分子）の構造'!K$46</f>
        <v>326</v>
      </c>
      <c r="I61" s="181"/>
      <c r="J61" s="181"/>
      <c r="K61" s="181">
        <f>'将来負担比率（分子）の構造'!L$46</f>
        <v>354</v>
      </c>
      <c r="L61" s="181"/>
      <c r="M61" s="181"/>
      <c r="N61" s="181">
        <f>'将来負担比率（分子）の構造'!M$46</f>
        <v>318</v>
      </c>
      <c r="O61" s="181"/>
      <c r="P61" s="181"/>
    </row>
    <row r="62" spans="1:16" x14ac:dyDescent="0.15">
      <c r="A62" s="181" t="s">
        <v>35</v>
      </c>
      <c r="B62" s="181">
        <f>'将来負担比率（分子）の構造'!I$45</f>
        <v>5824</v>
      </c>
      <c r="C62" s="181"/>
      <c r="D62" s="181"/>
      <c r="E62" s="181">
        <f>'将来負担比率（分子）の構造'!J$45</f>
        <v>5727</v>
      </c>
      <c r="F62" s="181"/>
      <c r="G62" s="181"/>
      <c r="H62" s="181">
        <f>'将来負担比率（分子）の構造'!K$45</f>
        <v>5613</v>
      </c>
      <c r="I62" s="181"/>
      <c r="J62" s="181"/>
      <c r="K62" s="181">
        <f>'将来負担比率（分子）の構造'!L$45</f>
        <v>5693</v>
      </c>
      <c r="L62" s="181"/>
      <c r="M62" s="181"/>
      <c r="N62" s="181">
        <f>'将来負担比率（分子）の構造'!M$45</f>
        <v>5608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8551</v>
      </c>
      <c r="C64" s="181"/>
      <c r="D64" s="181"/>
      <c r="E64" s="181">
        <f>'将来負担比率（分子）の構造'!J$43</f>
        <v>8093</v>
      </c>
      <c r="F64" s="181"/>
      <c r="G64" s="181"/>
      <c r="H64" s="181">
        <f>'将来負担比率（分子）の構造'!K$43</f>
        <v>8554</v>
      </c>
      <c r="I64" s="181"/>
      <c r="J64" s="181"/>
      <c r="K64" s="181">
        <f>'将来負担比率（分子）の構造'!L$43</f>
        <v>8952</v>
      </c>
      <c r="L64" s="181"/>
      <c r="M64" s="181"/>
      <c r="N64" s="181">
        <f>'将来負担比率（分子）の構造'!M$43</f>
        <v>8356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25063</v>
      </c>
      <c r="C66" s="181"/>
      <c r="D66" s="181"/>
      <c r="E66" s="181">
        <f>'将来負担比率（分子）の構造'!J$41</f>
        <v>25790</v>
      </c>
      <c r="F66" s="181"/>
      <c r="G66" s="181"/>
      <c r="H66" s="181">
        <f>'将来負担比率（分子）の構造'!K$41</f>
        <v>26419</v>
      </c>
      <c r="I66" s="181"/>
      <c r="J66" s="181"/>
      <c r="K66" s="181">
        <f>'将来負担比率（分子）の構造'!L$41</f>
        <v>29426</v>
      </c>
      <c r="L66" s="181"/>
      <c r="M66" s="181"/>
      <c r="N66" s="181">
        <f>'将来負担比率（分子）の構造'!M$41</f>
        <v>29544</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1950</v>
      </c>
      <c r="M67" s="181" t="e">
        <f>NA()</f>
        <v>#N/A</v>
      </c>
      <c r="N67" s="181" t="e">
        <f>NA()</f>
        <v>#N/A</v>
      </c>
      <c r="O67" s="181">
        <f>IF(ISNUMBER('将来負担比率（分子）の構造'!M$53), IF('将来負担比率（分子）の構造'!M$53 &lt; 0, 0, '将来負担比率（分子）の構造'!M$53), NA())</f>
        <v>2175</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4347</v>
      </c>
      <c r="C72" s="185">
        <f>基金残高に係る経年分析!G55</f>
        <v>3704</v>
      </c>
      <c r="D72" s="185">
        <f>基金残高に係る経年分析!H55</f>
        <v>3685</v>
      </c>
    </row>
    <row r="73" spans="1:16" x14ac:dyDescent="0.15">
      <c r="A73" s="184" t="s">
        <v>76</v>
      </c>
      <c r="B73" s="185">
        <f>基金残高に係る経年分析!F56</f>
        <v>3374</v>
      </c>
      <c r="C73" s="185">
        <f>基金残高に係る経年分析!G56</f>
        <v>2649</v>
      </c>
      <c r="D73" s="185">
        <f>基金残高に係る経年分析!H56</f>
        <v>2214</v>
      </c>
    </row>
    <row r="74" spans="1:16" x14ac:dyDescent="0.15">
      <c r="A74" s="184" t="s">
        <v>77</v>
      </c>
      <c r="B74" s="185">
        <f>基金残高に係る経年分析!F57</f>
        <v>9467</v>
      </c>
      <c r="C74" s="185">
        <f>基金残高に係る経年分析!G57</f>
        <v>7808</v>
      </c>
      <c r="D74" s="185">
        <f>基金残高に係る経年分析!H57</f>
        <v>7125</v>
      </c>
    </row>
  </sheetData>
  <sheetProtection algorithmName="SHA-512" hashValue="T8+D2dfOXcP3RtUpGyJ9vjKM3xJWii0NBtwOs+BDBJNHJHmTspY6zKlFPElNmLbGm7SOK8RVo936pMhp6Ode1g==" saltValue="N6vFXOzeDcKAndKyLCWi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6142876</v>
      </c>
      <c r="S5" s="637"/>
      <c r="T5" s="637"/>
      <c r="U5" s="637"/>
      <c r="V5" s="637"/>
      <c r="W5" s="637"/>
      <c r="X5" s="637"/>
      <c r="Y5" s="638"/>
      <c r="Z5" s="639">
        <v>15.7</v>
      </c>
      <c r="AA5" s="639"/>
      <c r="AB5" s="639"/>
      <c r="AC5" s="639"/>
      <c r="AD5" s="640">
        <v>6004484</v>
      </c>
      <c r="AE5" s="640"/>
      <c r="AF5" s="640"/>
      <c r="AG5" s="640"/>
      <c r="AH5" s="640"/>
      <c r="AI5" s="640"/>
      <c r="AJ5" s="640"/>
      <c r="AK5" s="640"/>
      <c r="AL5" s="641">
        <v>38</v>
      </c>
      <c r="AM5" s="642"/>
      <c r="AN5" s="642"/>
      <c r="AO5" s="643"/>
      <c r="AP5" s="633" t="s">
        <v>226</v>
      </c>
      <c r="AQ5" s="634"/>
      <c r="AR5" s="634"/>
      <c r="AS5" s="634"/>
      <c r="AT5" s="634"/>
      <c r="AU5" s="634"/>
      <c r="AV5" s="634"/>
      <c r="AW5" s="634"/>
      <c r="AX5" s="634"/>
      <c r="AY5" s="634"/>
      <c r="AZ5" s="634"/>
      <c r="BA5" s="634"/>
      <c r="BB5" s="634"/>
      <c r="BC5" s="634"/>
      <c r="BD5" s="634"/>
      <c r="BE5" s="634"/>
      <c r="BF5" s="635"/>
      <c r="BG5" s="647">
        <v>6004434</v>
      </c>
      <c r="BH5" s="648"/>
      <c r="BI5" s="648"/>
      <c r="BJ5" s="648"/>
      <c r="BK5" s="648"/>
      <c r="BL5" s="648"/>
      <c r="BM5" s="648"/>
      <c r="BN5" s="649"/>
      <c r="BO5" s="650">
        <v>97.7</v>
      </c>
      <c r="BP5" s="650"/>
      <c r="BQ5" s="650"/>
      <c r="BR5" s="650"/>
      <c r="BS5" s="651">
        <v>88905</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326638</v>
      </c>
      <c r="S6" s="648"/>
      <c r="T6" s="648"/>
      <c r="U6" s="648"/>
      <c r="V6" s="648"/>
      <c r="W6" s="648"/>
      <c r="X6" s="648"/>
      <c r="Y6" s="649"/>
      <c r="Z6" s="650">
        <v>0.8</v>
      </c>
      <c r="AA6" s="650"/>
      <c r="AB6" s="650"/>
      <c r="AC6" s="650"/>
      <c r="AD6" s="651">
        <v>326638</v>
      </c>
      <c r="AE6" s="651"/>
      <c r="AF6" s="651"/>
      <c r="AG6" s="651"/>
      <c r="AH6" s="651"/>
      <c r="AI6" s="651"/>
      <c r="AJ6" s="651"/>
      <c r="AK6" s="651"/>
      <c r="AL6" s="652">
        <v>2.1</v>
      </c>
      <c r="AM6" s="653"/>
      <c r="AN6" s="653"/>
      <c r="AO6" s="654"/>
      <c r="AP6" s="644" t="s">
        <v>231</v>
      </c>
      <c r="AQ6" s="645"/>
      <c r="AR6" s="645"/>
      <c r="AS6" s="645"/>
      <c r="AT6" s="645"/>
      <c r="AU6" s="645"/>
      <c r="AV6" s="645"/>
      <c r="AW6" s="645"/>
      <c r="AX6" s="645"/>
      <c r="AY6" s="645"/>
      <c r="AZ6" s="645"/>
      <c r="BA6" s="645"/>
      <c r="BB6" s="645"/>
      <c r="BC6" s="645"/>
      <c r="BD6" s="645"/>
      <c r="BE6" s="645"/>
      <c r="BF6" s="646"/>
      <c r="BG6" s="647">
        <v>6004434</v>
      </c>
      <c r="BH6" s="648"/>
      <c r="BI6" s="648"/>
      <c r="BJ6" s="648"/>
      <c r="BK6" s="648"/>
      <c r="BL6" s="648"/>
      <c r="BM6" s="648"/>
      <c r="BN6" s="649"/>
      <c r="BO6" s="650">
        <v>97.7</v>
      </c>
      <c r="BP6" s="650"/>
      <c r="BQ6" s="650"/>
      <c r="BR6" s="650"/>
      <c r="BS6" s="651">
        <v>88905</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221505</v>
      </c>
      <c r="CS6" s="648"/>
      <c r="CT6" s="648"/>
      <c r="CU6" s="648"/>
      <c r="CV6" s="648"/>
      <c r="CW6" s="648"/>
      <c r="CX6" s="648"/>
      <c r="CY6" s="649"/>
      <c r="CZ6" s="641">
        <v>0.6</v>
      </c>
      <c r="DA6" s="642"/>
      <c r="DB6" s="642"/>
      <c r="DC6" s="661"/>
      <c r="DD6" s="656" t="s">
        <v>127</v>
      </c>
      <c r="DE6" s="648"/>
      <c r="DF6" s="648"/>
      <c r="DG6" s="648"/>
      <c r="DH6" s="648"/>
      <c r="DI6" s="648"/>
      <c r="DJ6" s="648"/>
      <c r="DK6" s="648"/>
      <c r="DL6" s="648"/>
      <c r="DM6" s="648"/>
      <c r="DN6" s="648"/>
      <c r="DO6" s="648"/>
      <c r="DP6" s="649"/>
      <c r="DQ6" s="656">
        <v>221505</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4849</v>
      </c>
      <c r="S7" s="648"/>
      <c r="T7" s="648"/>
      <c r="U7" s="648"/>
      <c r="V7" s="648"/>
      <c r="W7" s="648"/>
      <c r="X7" s="648"/>
      <c r="Y7" s="649"/>
      <c r="Z7" s="650">
        <v>0</v>
      </c>
      <c r="AA7" s="650"/>
      <c r="AB7" s="650"/>
      <c r="AC7" s="650"/>
      <c r="AD7" s="651">
        <v>4849</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2717071</v>
      </c>
      <c r="BH7" s="648"/>
      <c r="BI7" s="648"/>
      <c r="BJ7" s="648"/>
      <c r="BK7" s="648"/>
      <c r="BL7" s="648"/>
      <c r="BM7" s="648"/>
      <c r="BN7" s="649"/>
      <c r="BO7" s="650">
        <v>44.2</v>
      </c>
      <c r="BP7" s="650"/>
      <c r="BQ7" s="650"/>
      <c r="BR7" s="650"/>
      <c r="BS7" s="651">
        <v>88905</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9736625</v>
      </c>
      <c r="CS7" s="648"/>
      <c r="CT7" s="648"/>
      <c r="CU7" s="648"/>
      <c r="CV7" s="648"/>
      <c r="CW7" s="648"/>
      <c r="CX7" s="648"/>
      <c r="CY7" s="649"/>
      <c r="CZ7" s="650">
        <v>25.6</v>
      </c>
      <c r="DA7" s="650"/>
      <c r="DB7" s="650"/>
      <c r="DC7" s="650"/>
      <c r="DD7" s="656">
        <v>782754</v>
      </c>
      <c r="DE7" s="648"/>
      <c r="DF7" s="648"/>
      <c r="DG7" s="648"/>
      <c r="DH7" s="648"/>
      <c r="DI7" s="648"/>
      <c r="DJ7" s="648"/>
      <c r="DK7" s="648"/>
      <c r="DL7" s="648"/>
      <c r="DM7" s="648"/>
      <c r="DN7" s="648"/>
      <c r="DO7" s="648"/>
      <c r="DP7" s="649"/>
      <c r="DQ7" s="656">
        <v>2653105</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14102</v>
      </c>
      <c r="S8" s="648"/>
      <c r="T8" s="648"/>
      <c r="U8" s="648"/>
      <c r="V8" s="648"/>
      <c r="W8" s="648"/>
      <c r="X8" s="648"/>
      <c r="Y8" s="649"/>
      <c r="Z8" s="650">
        <v>0</v>
      </c>
      <c r="AA8" s="650"/>
      <c r="AB8" s="650"/>
      <c r="AC8" s="650"/>
      <c r="AD8" s="651">
        <v>14102</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89154</v>
      </c>
      <c r="BH8" s="648"/>
      <c r="BI8" s="648"/>
      <c r="BJ8" s="648"/>
      <c r="BK8" s="648"/>
      <c r="BL8" s="648"/>
      <c r="BM8" s="648"/>
      <c r="BN8" s="649"/>
      <c r="BO8" s="650">
        <v>1.5</v>
      </c>
      <c r="BP8" s="650"/>
      <c r="BQ8" s="650"/>
      <c r="BR8" s="650"/>
      <c r="BS8" s="656" t="s">
        <v>238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12070895</v>
      </c>
      <c r="CS8" s="648"/>
      <c r="CT8" s="648"/>
      <c r="CU8" s="648"/>
      <c r="CV8" s="648"/>
      <c r="CW8" s="648"/>
      <c r="CX8" s="648"/>
      <c r="CY8" s="649"/>
      <c r="CZ8" s="650">
        <v>31.7</v>
      </c>
      <c r="DA8" s="650"/>
      <c r="DB8" s="650"/>
      <c r="DC8" s="650"/>
      <c r="DD8" s="656">
        <v>256989</v>
      </c>
      <c r="DE8" s="648"/>
      <c r="DF8" s="648"/>
      <c r="DG8" s="648"/>
      <c r="DH8" s="648"/>
      <c r="DI8" s="648"/>
      <c r="DJ8" s="648"/>
      <c r="DK8" s="648"/>
      <c r="DL8" s="648"/>
      <c r="DM8" s="648"/>
      <c r="DN8" s="648"/>
      <c r="DO8" s="648"/>
      <c r="DP8" s="649"/>
      <c r="DQ8" s="656">
        <v>5609749</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16887</v>
      </c>
      <c r="S9" s="648"/>
      <c r="T9" s="648"/>
      <c r="U9" s="648"/>
      <c r="V9" s="648"/>
      <c r="W9" s="648"/>
      <c r="X9" s="648"/>
      <c r="Y9" s="649"/>
      <c r="Z9" s="650">
        <v>0</v>
      </c>
      <c r="AA9" s="650"/>
      <c r="AB9" s="650"/>
      <c r="AC9" s="650"/>
      <c r="AD9" s="651">
        <v>16887</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2127762</v>
      </c>
      <c r="BH9" s="648"/>
      <c r="BI9" s="648"/>
      <c r="BJ9" s="648"/>
      <c r="BK9" s="648"/>
      <c r="BL9" s="648"/>
      <c r="BM9" s="648"/>
      <c r="BN9" s="649"/>
      <c r="BO9" s="650">
        <v>34.6</v>
      </c>
      <c r="BP9" s="650"/>
      <c r="BQ9" s="650"/>
      <c r="BR9" s="650"/>
      <c r="BS9" s="656" t="s">
        <v>238</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2191733</v>
      </c>
      <c r="CS9" s="648"/>
      <c r="CT9" s="648"/>
      <c r="CU9" s="648"/>
      <c r="CV9" s="648"/>
      <c r="CW9" s="648"/>
      <c r="CX9" s="648"/>
      <c r="CY9" s="649"/>
      <c r="CZ9" s="650">
        <v>5.8</v>
      </c>
      <c r="DA9" s="650"/>
      <c r="DB9" s="650"/>
      <c r="DC9" s="650"/>
      <c r="DD9" s="656">
        <v>160019</v>
      </c>
      <c r="DE9" s="648"/>
      <c r="DF9" s="648"/>
      <c r="DG9" s="648"/>
      <c r="DH9" s="648"/>
      <c r="DI9" s="648"/>
      <c r="DJ9" s="648"/>
      <c r="DK9" s="648"/>
      <c r="DL9" s="648"/>
      <c r="DM9" s="648"/>
      <c r="DN9" s="648"/>
      <c r="DO9" s="648"/>
      <c r="DP9" s="649"/>
      <c r="DQ9" s="656">
        <v>1591627</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238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119871</v>
      </c>
      <c r="BH10" s="648"/>
      <c r="BI10" s="648"/>
      <c r="BJ10" s="648"/>
      <c r="BK10" s="648"/>
      <c r="BL10" s="648"/>
      <c r="BM10" s="648"/>
      <c r="BN10" s="649"/>
      <c r="BO10" s="650">
        <v>2</v>
      </c>
      <c r="BP10" s="650"/>
      <c r="BQ10" s="650"/>
      <c r="BR10" s="650"/>
      <c r="BS10" s="656" t="s">
        <v>127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61109</v>
      </c>
      <c r="CS10" s="648"/>
      <c r="CT10" s="648"/>
      <c r="CU10" s="648"/>
      <c r="CV10" s="648"/>
      <c r="CW10" s="648"/>
      <c r="CX10" s="648"/>
      <c r="CY10" s="649"/>
      <c r="CZ10" s="650">
        <v>0.2</v>
      </c>
      <c r="DA10" s="650"/>
      <c r="DB10" s="650"/>
      <c r="DC10" s="650"/>
      <c r="DD10" s="656">
        <v>2388</v>
      </c>
      <c r="DE10" s="648"/>
      <c r="DF10" s="648"/>
      <c r="DG10" s="648"/>
      <c r="DH10" s="648"/>
      <c r="DI10" s="648"/>
      <c r="DJ10" s="648"/>
      <c r="DK10" s="648"/>
      <c r="DL10" s="648"/>
      <c r="DM10" s="648"/>
      <c r="DN10" s="648"/>
      <c r="DO10" s="648"/>
      <c r="DP10" s="649"/>
      <c r="DQ10" s="656">
        <v>57572</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1193762</v>
      </c>
      <c r="S11" s="648"/>
      <c r="T11" s="648"/>
      <c r="U11" s="648"/>
      <c r="V11" s="648"/>
      <c r="W11" s="648"/>
      <c r="X11" s="648"/>
      <c r="Y11" s="649"/>
      <c r="Z11" s="652">
        <v>3</v>
      </c>
      <c r="AA11" s="653"/>
      <c r="AB11" s="653"/>
      <c r="AC11" s="665"/>
      <c r="AD11" s="656">
        <v>1193762</v>
      </c>
      <c r="AE11" s="648"/>
      <c r="AF11" s="648"/>
      <c r="AG11" s="648"/>
      <c r="AH11" s="648"/>
      <c r="AI11" s="648"/>
      <c r="AJ11" s="648"/>
      <c r="AK11" s="649"/>
      <c r="AL11" s="652">
        <v>7.6</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380284</v>
      </c>
      <c r="BH11" s="648"/>
      <c r="BI11" s="648"/>
      <c r="BJ11" s="648"/>
      <c r="BK11" s="648"/>
      <c r="BL11" s="648"/>
      <c r="BM11" s="648"/>
      <c r="BN11" s="649"/>
      <c r="BO11" s="650">
        <v>6.2</v>
      </c>
      <c r="BP11" s="650"/>
      <c r="BQ11" s="650"/>
      <c r="BR11" s="650"/>
      <c r="BS11" s="656">
        <v>88905</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2386643</v>
      </c>
      <c r="CS11" s="648"/>
      <c r="CT11" s="648"/>
      <c r="CU11" s="648"/>
      <c r="CV11" s="648"/>
      <c r="CW11" s="648"/>
      <c r="CX11" s="648"/>
      <c r="CY11" s="649"/>
      <c r="CZ11" s="650">
        <v>6.3</v>
      </c>
      <c r="DA11" s="650"/>
      <c r="DB11" s="650"/>
      <c r="DC11" s="650"/>
      <c r="DD11" s="656">
        <v>839491</v>
      </c>
      <c r="DE11" s="648"/>
      <c r="DF11" s="648"/>
      <c r="DG11" s="648"/>
      <c r="DH11" s="648"/>
      <c r="DI11" s="648"/>
      <c r="DJ11" s="648"/>
      <c r="DK11" s="648"/>
      <c r="DL11" s="648"/>
      <c r="DM11" s="648"/>
      <c r="DN11" s="648"/>
      <c r="DO11" s="648"/>
      <c r="DP11" s="649"/>
      <c r="DQ11" s="656">
        <v>1217759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172</v>
      </c>
      <c r="S12" s="648"/>
      <c r="T12" s="648"/>
      <c r="U12" s="648"/>
      <c r="V12" s="648"/>
      <c r="W12" s="648"/>
      <c r="X12" s="648"/>
      <c r="Y12" s="649"/>
      <c r="Z12" s="650">
        <v>0</v>
      </c>
      <c r="AA12" s="650"/>
      <c r="AB12" s="650"/>
      <c r="AC12" s="650"/>
      <c r="AD12" s="651">
        <v>172</v>
      </c>
      <c r="AE12" s="651"/>
      <c r="AF12" s="651"/>
      <c r="AG12" s="651"/>
      <c r="AH12" s="651"/>
      <c r="AI12" s="651"/>
      <c r="AJ12" s="651"/>
      <c r="AK12" s="651"/>
      <c r="AL12" s="652">
        <v>0</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2689300</v>
      </c>
      <c r="BH12" s="648"/>
      <c r="BI12" s="648"/>
      <c r="BJ12" s="648"/>
      <c r="BK12" s="648"/>
      <c r="BL12" s="648"/>
      <c r="BM12" s="648"/>
      <c r="BN12" s="649"/>
      <c r="BO12" s="650">
        <v>43.8</v>
      </c>
      <c r="BP12" s="650"/>
      <c r="BQ12" s="650"/>
      <c r="BR12" s="650"/>
      <c r="BS12" s="656" t="s">
        <v>238</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1030679</v>
      </c>
      <c r="CS12" s="648"/>
      <c r="CT12" s="648"/>
      <c r="CU12" s="648"/>
      <c r="CV12" s="648"/>
      <c r="CW12" s="648"/>
      <c r="CX12" s="648"/>
      <c r="CY12" s="649"/>
      <c r="CZ12" s="650">
        <v>2.7</v>
      </c>
      <c r="DA12" s="650"/>
      <c r="DB12" s="650"/>
      <c r="DC12" s="650"/>
      <c r="DD12" s="656">
        <v>154512</v>
      </c>
      <c r="DE12" s="648"/>
      <c r="DF12" s="648"/>
      <c r="DG12" s="648"/>
      <c r="DH12" s="648"/>
      <c r="DI12" s="648"/>
      <c r="DJ12" s="648"/>
      <c r="DK12" s="648"/>
      <c r="DL12" s="648"/>
      <c r="DM12" s="648"/>
      <c r="DN12" s="648"/>
      <c r="DO12" s="648"/>
      <c r="DP12" s="649"/>
      <c r="DQ12" s="656">
        <v>686390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238</v>
      </c>
      <c r="AA13" s="650"/>
      <c r="AB13" s="650"/>
      <c r="AC13" s="650"/>
      <c r="AD13" s="651" t="s">
        <v>127</v>
      </c>
      <c r="AE13" s="651"/>
      <c r="AF13" s="651"/>
      <c r="AG13" s="651"/>
      <c r="AH13" s="651"/>
      <c r="AI13" s="651"/>
      <c r="AJ13" s="651"/>
      <c r="AK13" s="651"/>
      <c r="AL13" s="652" t="s">
        <v>127</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2682065</v>
      </c>
      <c r="BH13" s="648"/>
      <c r="BI13" s="648"/>
      <c r="BJ13" s="648"/>
      <c r="BK13" s="648"/>
      <c r="BL13" s="648"/>
      <c r="BM13" s="648"/>
      <c r="BN13" s="649"/>
      <c r="BO13" s="650">
        <v>43.7</v>
      </c>
      <c r="BP13" s="650"/>
      <c r="BQ13" s="650"/>
      <c r="BR13" s="650"/>
      <c r="BS13" s="656" t="s">
        <v>238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2780866</v>
      </c>
      <c r="CS13" s="648"/>
      <c r="CT13" s="648"/>
      <c r="CU13" s="648"/>
      <c r="CV13" s="648"/>
      <c r="CW13" s="648"/>
      <c r="CX13" s="648"/>
      <c r="CY13" s="649"/>
      <c r="CZ13" s="650">
        <v>7.3</v>
      </c>
      <c r="DA13" s="650"/>
      <c r="DB13" s="650"/>
      <c r="DC13" s="650"/>
      <c r="DD13" s="656">
        <v>1621125</v>
      </c>
      <c r="DE13" s="648"/>
      <c r="DF13" s="648"/>
      <c r="DG13" s="648"/>
      <c r="DH13" s="648"/>
      <c r="DI13" s="648"/>
      <c r="DJ13" s="648"/>
      <c r="DK13" s="648"/>
      <c r="DL13" s="648"/>
      <c r="DM13" s="648"/>
      <c r="DN13" s="648"/>
      <c r="DO13" s="648"/>
      <c r="DP13" s="649"/>
      <c r="DQ13" s="656">
        <v>1176289</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238</v>
      </c>
      <c r="S14" s="648"/>
      <c r="T14" s="648"/>
      <c r="U14" s="648"/>
      <c r="V14" s="648"/>
      <c r="W14" s="648"/>
      <c r="X14" s="648"/>
      <c r="Y14" s="649"/>
      <c r="Z14" s="650" t="s">
        <v>127</v>
      </c>
      <c r="AA14" s="650"/>
      <c r="AB14" s="650"/>
      <c r="AC14" s="650"/>
      <c r="AD14" s="651" t="s">
        <v>238</v>
      </c>
      <c r="AE14" s="651"/>
      <c r="AF14" s="651"/>
      <c r="AG14" s="651"/>
      <c r="AH14" s="651"/>
      <c r="AI14" s="651"/>
      <c r="AJ14" s="651"/>
      <c r="AK14" s="651"/>
      <c r="AL14" s="652" t="s">
        <v>238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228417</v>
      </c>
      <c r="BH14" s="648"/>
      <c r="BI14" s="648"/>
      <c r="BJ14" s="648"/>
      <c r="BK14" s="648"/>
      <c r="BL14" s="648"/>
      <c r="BM14" s="648"/>
      <c r="BN14" s="649"/>
      <c r="BO14" s="650">
        <v>3.7</v>
      </c>
      <c r="BP14" s="650"/>
      <c r="BQ14" s="650"/>
      <c r="BR14" s="650"/>
      <c r="BS14" s="656" t="s">
        <v>127</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1804326</v>
      </c>
      <c r="CS14" s="648"/>
      <c r="CT14" s="648"/>
      <c r="CU14" s="648"/>
      <c r="CV14" s="648"/>
      <c r="CW14" s="648"/>
      <c r="CX14" s="648"/>
      <c r="CY14" s="649"/>
      <c r="CZ14" s="650">
        <v>4.7</v>
      </c>
      <c r="DA14" s="650"/>
      <c r="DB14" s="650"/>
      <c r="DC14" s="650"/>
      <c r="DD14" s="656">
        <v>965011</v>
      </c>
      <c r="DE14" s="648"/>
      <c r="DF14" s="648"/>
      <c r="DG14" s="648"/>
      <c r="DH14" s="648"/>
      <c r="DI14" s="648"/>
      <c r="DJ14" s="648"/>
      <c r="DK14" s="648"/>
      <c r="DL14" s="648"/>
      <c r="DM14" s="648"/>
      <c r="DN14" s="648"/>
      <c r="DO14" s="648"/>
      <c r="DP14" s="649"/>
      <c r="DQ14" s="656">
        <v>852882</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238</v>
      </c>
      <c r="AA15" s="650"/>
      <c r="AB15" s="650"/>
      <c r="AC15" s="650"/>
      <c r="AD15" s="651" t="s">
        <v>127</v>
      </c>
      <c r="AE15" s="651"/>
      <c r="AF15" s="651"/>
      <c r="AG15" s="651"/>
      <c r="AH15" s="651"/>
      <c r="AI15" s="651"/>
      <c r="AJ15" s="651"/>
      <c r="AK15" s="651"/>
      <c r="AL15" s="652" t="s">
        <v>127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369646</v>
      </c>
      <c r="BH15" s="648"/>
      <c r="BI15" s="648"/>
      <c r="BJ15" s="648"/>
      <c r="BK15" s="648"/>
      <c r="BL15" s="648"/>
      <c r="BM15" s="648"/>
      <c r="BN15" s="649"/>
      <c r="BO15" s="650">
        <v>6</v>
      </c>
      <c r="BP15" s="650"/>
      <c r="BQ15" s="650"/>
      <c r="BR15" s="650"/>
      <c r="BS15" s="656" t="s">
        <v>238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2469317</v>
      </c>
      <c r="CS15" s="648"/>
      <c r="CT15" s="648"/>
      <c r="CU15" s="648"/>
      <c r="CV15" s="648"/>
      <c r="CW15" s="648"/>
      <c r="CX15" s="648"/>
      <c r="CY15" s="649"/>
      <c r="CZ15" s="650">
        <v>6.5</v>
      </c>
      <c r="DA15" s="650"/>
      <c r="DB15" s="650"/>
      <c r="DC15" s="650"/>
      <c r="DD15" s="656">
        <v>363191</v>
      </c>
      <c r="DE15" s="648"/>
      <c r="DF15" s="648"/>
      <c r="DG15" s="648"/>
      <c r="DH15" s="648"/>
      <c r="DI15" s="648"/>
      <c r="DJ15" s="648"/>
      <c r="DK15" s="648"/>
      <c r="DL15" s="648"/>
      <c r="DM15" s="648"/>
      <c r="DN15" s="648"/>
      <c r="DO15" s="648"/>
      <c r="DP15" s="649"/>
      <c r="DQ15" s="656">
        <v>2001450</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19720</v>
      </c>
      <c r="S16" s="648"/>
      <c r="T16" s="648"/>
      <c r="U16" s="648"/>
      <c r="V16" s="648"/>
      <c r="W16" s="648"/>
      <c r="X16" s="648"/>
      <c r="Y16" s="649"/>
      <c r="Z16" s="650">
        <v>0.1</v>
      </c>
      <c r="AA16" s="650"/>
      <c r="AB16" s="650"/>
      <c r="AC16" s="650"/>
      <c r="AD16" s="651">
        <v>19720</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238</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193676</v>
      </c>
      <c r="CS16" s="648"/>
      <c r="CT16" s="648"/>
      <c r="CU16" s="648"/>
      <c r="CV16" s="648"/>
      <c r="CW16" s="648"/>
      <c r="CX16" s="648"/>
      <c r="CY16" s="649"/>
      <c r="CZ16" s="650">
        <v>0.5</v>
      </c>
      <c r="DA16" s="650"/>
      <c r="DB16" s="650"/>
      <c r="DC16" s="650"/>
      <c r="DD16" s="656" t="s">
        <v>127</v>
      </c>
      <c r="DE16" s="648"/>
      <c r="DF16" s="648"/>
      <c r="DG16" s="648"/>
      <c r="DH16" s="648"/>
      <c r="DI16" s="648"/>
      <c r="DJ16" s="648"/>
      <c r="DK16" s="648"/>
      <c r="DL16" s="648"/>
      <c r="DM16" s="648"/>
      <c r="DN16" s="648"/>
      <c r="DO16" s="648"/>
      <c r="DP16" s="649"/>
      <c r="DQ16" s="656">
        <v>72167</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65788</v>
      </c>
      <c r="S17" s="648"/>
      <c r="T17" s="648"/>
      <c r="U17" s="648"/>
      <c r="V17" s="648"/>
      <c r="W17" s="648"/>
      <c r="X17" s="648"/>
      <c r="Y17" s="649"/>
      <c r="Z17" s="650">
        <v>0.2</v>
      </c>
      <c r="AA17" s="650"/>
      <c r="AB17" s="650"/>
      <c r="AC17" s="650"/>
      <c r="AD17" s="651">
        <v>65788</v>
      </c>
      <c r="AE17" s="651"/>
      <c r="AF17" s="651"/>
      <c r="AG17" s="651"/>
      <c r="AH17" s="651"/>
      <c r="AI17" s="651"/>
      <c r="AJ17" s="651"/>
      <c r="AK17" s="651"/>
      <c r="AL17" s="652">
        <v>0.4</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238</v>
      </c>
      <c r="BH17" s="648"/>
      <c r="BI17" s="648"/>
      <c r="BJ17" s="648"/>
      <c r="BK17" s="648"/>
      <c r="BL17" s="648"/>
      <c r="BM17" s="648"/>
      <c r="BN17" s="649"/>
      <c r="BO17" s="650" t="s">
        <v>238</v>
      </c>
      <c r="BP17" s="650"/>
      <c r="BQ17" s="650"/>
      <c r="BR17" s="650"/>
      <c r="BS17" s="656" t="s">
        <v>238</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3086281</v>
      </c>
      <c r="CS17" s="648"/>
      <c r="CT17" s="648"/>
      <c r="CU17" s="648"/>
      <c r="CV17" s="648"/>
      <c r="CW17" s="648"/>
      <c r="CX17" s="648"/>
      <c r="CY17" s="649"/>
      <c r="CZ17" s="650">
        <v>8.1</v>
      </c>
      <c r="DA17" s="650"/>
      <c r="DB17" s="650"/>
      <c r="DC17" s="650"/>
      <c r="DD17" s="656" t="s">
        <v>127</v>
      </c>
      <c r="DE17" s="648"/>
      <c r="DF17" s="648"/>
      <c r="DG17" s="648"/>
      <c r="DH17" s="648"/>
      <c r="DI17" s="648"/>
      <c r="DJ17" s="648"/>
      <c r="DK17" s="648"/>
      <c r="DL17" s="648"/>
      <c r="DM17" s="648"/>
      <c r="DN17" s="648"/>
      <c r="DO17" s="648"/>
      <c r="DP17" s="649"/>
      <c r="DQ17" s="656">
        <v>3024664</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50491</v>
      </c>
      <c r="S18" s="648"/>
      <c r="T18" s="648"/>
      <c r="U18" s="648"/>
      <c r="V18" s="648"/>
      <c r="W18" s="648"/>
      <c r="X18" s="648"/>
      <c r="Y18" s="649"/>
      <c r="Z18" s="650">
        <v>0.1</v>
      </c>
      <c r="AA18" s="650"/>
      <c r="AB18" s="650"/>
      <c r="AC18" s="650"/>
      <c r="AD18" s="651">
        <v>50491</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37967</v>
      </c>
      <c r="S19" s="648"/>
      <c r="T19" s="648"/>
      <c r="U19" s="648"/>
      <c r="V19" s="648"/>
      <c r="W19" s="648"/>
      <c r="X19" s="648"/>
      <c r="Y19" s="649"/>
      <c r="Z19" s="650">
        <v>0.1</v>
      </c>
      <c r="AA19" s="650"/>
      <c r="AB19" s="650"/>
      <c r="AC19" s="650"/>
      <c r="AD19" s="651">
        <v>37967</v>
      </c>
      <c r="AE19" s="651"/>
      <c r="AF19" s="651"/>
      <c r="AG19" s="651"/>
      <c r="AH19" s="651"/>
      <c r="AI19" s="651"/>
      <c r="AJ19" s="651"/>
      <c r="AK19" s="651"/>
      <c r="AL19" s="652">
        <v>0.2</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138442</v>
      </c>
      <c r="BH19" s="648"/>
      <c r="BI19" s="648"/>
      <c r="BJ19" s="648"/>
      <c r="BK19" s="648"/>
      <c r="BL19" s="648"/>
      <c r="BM19" s="648"/>
      <c r="BN19" s="649"/>
      <c r="BO19" s="650">
        <v>2.2999999999999998</v>
      </c>
      <c r="BP19" s="650"/>
      <c r="BQ19" s="650"/>
      <c r="BR19" s="650"/>
      <c r="BS19" s="656" t="s">
        <v>238</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127</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8847</v>
      </c>
      <c r="S20" s="648"/>
      <c r="T20" s="648"/>
      <c r="U20" s="648"/>
      <c r="V20" s="648"/>
      <c r="W20" s="648"/>
      <c r="X20" s="648"/>
      <c r="Y20" s="649"/>
      <c r="Z20" s="650">
        <v>0</v>
      </c>
      <c r="AA20" s="650"/>
      <c r="AB20" s="650"/>
      <c r="AC20" s="650"/>
      <c r="AD20" s="651">
        <v>8847</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138442</v>
      </c>
      <c r="BH20" s="648"/>
      <c r="BI20" s="648"/>
      <c r="BJ20" s="648"/>
      <c r="BK20" s="648"/>
      <c r="BL20" s="648"/>
      <c r="BM20" s="648"/>
      <c r="BN20" s="649"/>
      <c r="BO20" s="650">
        <v>2.2999999999999998</v>
      </c>
      <c r="BP20" s="650"/>
      <c r="BQ20" s="650"/>
      <c r="BR20" s="650"/>
      <c r="BS20" s="656" t="s">
        <v>127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38033655</v>
      </c>
      <c r="CS20" s="648"/>
      <c r="CT20" s="648"/>
      <c r="CU20" s="648"/>
      <c r="CV20" s="648"/>
      <c r="CW20" s="648"/>
      <c r="CX20" s="648"/>
      <c r="CY20" s="649"/>
      <c r="CZ20" s="650">
        <v>100</v>
      </c>
      <c r="DA20" s="650"/>
      <c r="DB20" s="650"/>
      <c r="DC20" s="650"/>
      <c r="DD20" s="656">
        <v>5145480</v>
      </c>
      <c r="DE20" s="648"/>
      <c r="DF20" s="648"/>
      <c r="DG20" s="648"/>
      <c r="DH20" s="648"/>
      <c r="DI20" s="648"/>
      <c r="DJ20" s="648"/>
      <c r="DK20" s="648"/>
      <c r="DL20" s="648"/>
      <c r="DM20" s="648"/>
      <c r="DN20" s="648"/>
      <c r="DO20" s="648"/>
      <c r="DP20" s="649"/>
      <c r="DQ20" s="656">
        <v>19165159</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3677</v>
      </c>
      <c r="S21" s="648"/>
      <c r="T21" s="648"/>
      <c r="U21" s="648"/>
      <c r="V21" s="648"/>
      <c r="W21" s="648"/>
      <c r="X21" s="648"/>
      <c r="Y21" s="649"/>
      <c r="Z21" s="650">
        <v>0</v>
      </c>
      <c r="AA21" s="650"/>
      <c r="AB21" s="650"/>
      <c r="AC21" s="650"/>
      <c r="AD21" s="651">
        <v>3677</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50</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8925260</v>
      </c>
      <c r="S22" s="648"/>
      <c r="T22" s="648"/>
      <c r="U22" s="648"/>
      <c r="V22" s="648"/>
      <c r="W22" s="648"/>
      <c r="X22" s="648"/>
      <c r="Y22" s="649"/>
      <c r="Z22" s="650">
        <v>22.8</v>
      </c>
      <c r="AA22" s="650"/>
      <c r="AB22" s="650"/>
      <c r="AC22" s="650"/>
      <c r="AD22" s="651">
        <v>8060655</v>
      </c>
      <c r="AE22" s="651"/>
      <c r="AF22" s="651"/>
      <c r="AG22" s="651"/>
      <c r="AH22" s="651"/>
      <c r="AI22" s="651"/>
      <c r="AJ22" s="651"/>
      <c r="AK22" s="651"/>
      <c r="AL22" s="652">
        <v>51</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238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8060655</v>
      </c>
      <c r="S23" s="648"/>
      <c r="T23" s="648"/>
      <c r="U23" s="648"/>
      <c r="V23" s="648"/>
      <c r="W23" s="648"/>
      <c r="X23" s="648"/>
      <c r="Y23" s="649"/>
      <c r="Z23" s="650">
        <v>20.6</v>
      </c>
      <c r="AA23" s="650"/>
      <c r="AB23" s="650"/>
      <c r="AC23" s="650"/>
      <c r="AD23" s="651">
        <v>8060655</v>
      </c>
      <c r="AE23" s="651"/>
      <c r="AF23" s="651"/>
      <c r="AG23" s="651"/>
      <c r="AH23" s="651"/>
      <c r="AI23" s="651"/>
      <c r="AJ23" s="651"/>
      <c r="AK23" s="651"/>
      <c r="AL23" s="652">
        <v>51</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138392</v>
      </c>
      <c r="BH23" s="648"/>
      <c r="BI23" s="648"/>
      <c r="BJ23" s="648"/>
      <c r="BK23" s="648"/>
      <c r="BL23" s="648"/>
      <c r="BM23" s="648"/>
      <c r="BN23" s="649"/>
      <c r="BO23" s="650">
        <v>2.2999999999999998</v>
      </c>
      <c r="BP23" s="650"/>
      <c r="BQ23" s="650"/>
      <c r="BR23" s="650"/>
      <c r="BS23" s="656" t="s">
        <v>238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864605</v>
      </c>
      <c r="S24" s="648"/>
      <c r="T24" s="648"/>
      <c r="U24" s="648"/>
      <c r="V24" s="648"/>
      <c r="W24" s="648"/>
      <c r="X24" s="648"/>
      <c r="Y24" s="649"/>
      <c r="Z24" s="650">
        <v>2.2000000000000002</v>
      </c>
      <c r="AA24" s="650"/>
      <c r="AB24" s="650"/>
      <c r="AC24" s="650"/>
      <c r="AD24" s="651" t="s">
        <v>238</v>
      </c>
      <c r="AE24" s="651"/>
      <c r="AF24" s="651"/>
      <c r="AG24" s="651"/>
      <c r="AH24" s="651"/>
      <c r="AI24" s="651"/>
      <c r="AJ24" s="651"/>
      <c r="AK24" s="651"/>
      <c r="AL24" s="652" t="s">
        <v>127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127</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16458207</v>
      </c>
      <c r="CS24" s="637"/>
      <c r="CT24" s="637"/>
      <c r="CU24" s="637"/>
      <c r="CV24" s="637"/>
      <c r="CW24" s="637"/>
      <c r="CX24" s="637"/>
      <c r="CY24" s="638"/>
      <c r="CZ24" s="641">
        <v>43.3</v>
      </c>
      <c r="DA24" s="642"/>
      <c r="DB24" s="642"/>
      <c r="DC24" s="661"/>
      <c r="DD24" s="686">
        <v>10537698</v>
      </c>
      <c r="DE24" s="637"/>
      <c r="DF24" s="637"/>
      <c r="DG24" s="637"/>
      <c r="DH24" s="637"/>
      <c r="DI24" s="637"/>
      <c r="DJ24" s="637"/>
      <c r="DK24" s="638"/>
      <c r="DL24" s="686">
        <v>10408555</v>
      </c>
      <c r="DM24" s="637"/>
      <c r="DN24" s="637"/>
      <c r="DO24" s="637"/>
      <c r="DP24" s="637"/>
      <c r="DQ24" s="637"/>
      <c r="DR24" s="637"/>
      <c r="DS24" s="637"/>
      <c r="DT24" s="637"/>
      <c r="DU24" s="637"/>
      <c r="DV24" s="638"/>
      <c r="DW24" s="641">
        <v>63.3</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238</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238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5843315</v>
      </c>
      <c r="CS25" s="683"/>
      <c r="CT25" s="683"/>
      <c r="CU25" s="683"/>
      <c r="CV25" s="683"/>
      <c r="CW25" s="683"/>
      <c r="CX25" s="683"/>
      <c r="CY25" s="684"/>
      <c r="CZ25" s="652">
        <v>15.4</v>
      </c>
      <c r="DA25" s="681"/>
      <c r="DB25" s="681"/>
      <c r="DC25" s="685"/>
      <c r="DD25" s="656">
        <v>5409644</v>
      </c>
      <c r="DE25" s="683"/>
      <c r="DF25" s="683"/>
      <c r="DG25" s="683"/>
      <c r="DH25" s="683"/>
      <c r="DI25" s="683"/>
      <c r="DJ25" s="683"/>
      <c r="DK25" s="684"/>
      <c r="DL25" s="656">
        <v>5284384</v>
      </c>
      <c r="DM25" s="683"/>
      <c r="DN25" s="683"/>
      <c r="DO25" s="683"/>
      <c r="DP25" s="683"/>
      <c r="DQ25" s="683"/>
      <c r="DR25" s="683"/>
      <c r="DS25" s="683"/>
      <c r="DT25" s="683"/>
      <c r="DU25" s="683"/>
      <c r="DV25" s="684"/>
      <c r="DW25" s="652">
        <v>32.1</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16760545</v>
      </c>
      <c r="S26" s="648"/>
      <c r="T26" s="648"/>
      <c r="U26" s="648"/>
      <c r="V26" s="648"/>
      <c r="W26" s="648"/>
      <c r="X26" s="648"/>
      <c r="Y26" s="649"/>
      <c r="Z26" s="650">
        <v>42.8</v>
      </c>
      <c r="AA26" s="650"/>
      <c r="AB26" s="650"/>
      <c r="AC26" s="650"/>
      <c r="AD26" s="651">
        <v>15757548</v>
      </c>
      <c r="AE26" s="651"/>
      <c r="AF26" s="651"/>
      <c r="AG26" s="651"/>
      <c r="AH26" s="651"/>
      <c r="AI26" s="651"/>
      <c r="AJ26" s="651"/>
      <c r="AK26" s="651"/>
      <c r="AL26" s="652">
        <v>99.8</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3579148</v>
      </c>
      <c r="CS26" s="648"/>
      <c r="CT26" s="648"/>
      <c r="CU26" s="648"/>
      <c r="CV26" s="648"/>
      <c r="CW26" s="648"/>
      <c r="CX26" s="648"/>
      <c r="CY26" s="649"/>
      <c r="CZ26" s="652">
        <v>9.4</v>
      </c>
      <c r="DA26" s="681"/>
      <c r="DB26" s="681"/>
      <c r="DC26" s="685"/>
      <c r="DD26" s="656">
        <v>3328133</v>
      </c>
      <c r="DE26" s="648"/>
      <c r="DF26" s="648"/>
      <c r="DG26" s="648"/>
      <c r="DH26" s="648"/>
      <c r="DI26" s="648"/>
      <c r="DJ26" s="648"/>
      <c r="DK26" s="649"/>
      <c r="DL26" s="656" t="s">
        <v>238</v>
      </c>
      <c r="DM26" s="648"/>
      <c r="DN26" s="648"/>
      <c r="DO26" s="648"/>
      <c r="DP26" s="648"/>
      <c r="DQ26" s="648"/>
      <c r="DR26" s="648"/>
      <c r="DS26" s="648"/>
      <c r="DT26" s="648"/>
      <c r="DU26" s="648"/>
      <c r="DV26" s="649"/>
      <c r="DW26" s="652" t="s">
        <v>238</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7373</v>
      </c>
      <c r="S27" s="648"/>
      <c r="T27" s="648"/>
      <c r="U27" s="648"/>
      <c r="V27" s="648"/>
      <c r="W27" s="648"/>
      <c r="X27" s="648"/>
      <c r="Y27" s="649"/>
      <c r="Z27" s="650">
        <v>0</v>
      </c>
      <c r="AA27" s="650"/>
      <c r="AB27" s="650"/>
      <c r="AC27" s="650"/>
      <c r="AD27" s="651">
        <v>7373</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6142876</v>
      </c>
      <c r="BH27" s="648"/>
      <c r="BI27" s="648"/>
      <c r="BJ27" s="648"/>
      <c r="BK27" s="648"/>
      <c r="BL27" s="648"/>
      <c r="BM27" s="648"/>
      <c r="BN27" s="649"/>
      <c r="BO27" s="650">
        <v>100</v>
      </c>
      <c r="BP27" s="650"/>
      <c r="BQ27" s="650"/>
      <c r="BR27" s="650"/>
      <c r="BS27" s="656">
        <v>88905</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7528611</v>
      </c>
      <c r="CS27" s="683"/>
      <c r="CT27" s="683"/>
      <c r="CU27" s="683"/>
      <c r="CV27" s="683"/>
      <c r="CW27" s="683"/>
      <c r="CX27" s="683"/>
      <c r="CY27" s="684"/>
      <c r="CZ27" s="652">
        <v>19.8</v>
      </c>
      <c r="DA27" s="681"/>
      <c r="DB27" s="681"/>
      <c r="DC27" s="685"/>
      <c r="DD27" s="656">
        <v>2103390</v>
      </c>
      <c r="DE27" s="683"/>
      <c r="DF27" s="683"/>
      <c r="DG27" s="683"/>
      <c r="DH27" s="683"/>
      <c r="DI27" s="683"/>
      <c r="DJ27" s="683"/>
      <c r="DK27" s="684"/>
      <c r="DL27" s="656">
        <v>2099507</v>
      </c>
      <c r="DM27" s="683"/>
      <c r="DN27" s="683"/>
      <c r="DO27" s="683"/>
      <c r="DP27" s="683"/>
      <c r="DQ27" s="683"/>
      <c r="DR27" s="683"/>
      <c r="DS27" s="683"/>
      <c r="DT27" s="683"/>
      <c r="DU27" s="683"/>
      <c r="DV27" s="684"/>
      <c r="DW27" s="652">
        <v>12.8</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152990</v>
      </c>
      <c r="S28" s="648"/>
      <c r="T28" s="648"/>
      <c r="U28" s="648"/>
      <c r="V28" s="648"/>
      <c r="W28" s="648"/>
      <c r="X28" s="648"/>
      <c r="Y28" s="649"/>
      <c r="Z28" s="650">
        <v>0.4</v>
      </c>
      <c r="AA28" s="650"/>
      <c r="AB28" s="650"/>
      <c r="AC28" s="650"/>
      <c r="AD28" s="651" t="s">
        <v>238</v>
      </c>
      <c r="AE28" s="651"/>
      <c r="AF28" s="651"/>
      <c r="AG28" s="651"/>
      <c r="AH28" s="651"/>
      <c r="AI28" s="651"/>
      <c r="AJ28" s="651"/>
      <c r="AK28" s="651"/>
      <c r="AL28" s="652" t="s">
        <v>238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3086281</v>
      </c>
      <c r="CS28" s="648"/>
      <c r="CT28" s="648"/>
      <c r="CU28" s="648"/>
      <c r="CV28" s="648"/>
      <c r="CW28" s="648"/>
      <c r="CX28" s="648"/>
      <c r="CY28" s="649"/>
      <c r="CZ28" s="652">
        <v>8.1</v>
      </c>
      <c r="DA28" s="681"/>
      <c r="DB28" s="681"/>
      <c r="DC28" s="685"/>
      <c r="DD28" s="656">
        <v>3024664</v>
      </c>
      <c r="DE28" s="648"/>
      <c r="DF28" s="648"/>
      <c r="DG28" s="648"/>
      <c r="DH28" s="648"/>
      <c r="DI28" s="648"/>
      <c r="DJ28" s="648"/>
      <c r="DK28" s="649"/>
      <c r="DL28" s="656">
        <v>3024664</v>
      </c>
      <c r="DM28" s="648"/>
      <c r="DN28" s="648"/>
      <c r="DO28" s="648"/>
      <c r="DP28" s="648"/>
      <c r="DQ28" s="648"/>
      <c r="DR28" s="648"/>
      <c r="DS28" s="648"/>
      <c r="DT28" s="648"/>
      <c r="DU28" s="648"/>
      <c r="DV28" s="649"/>
      <c r="DW28" s="652">
        <v>18.399999999999999</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408253</v>
      </c>
      <c r="S29" s="648"/>
      <c r="T29" s="648"/>
      <c r="U29" s="648"/>
      <c r="V29" s="648"/>
      <c r="W29" s="648"/>
      <c r="X29" s="648"/>
      <c r="Y29" s="649"/>
      <c r="Z29" s="650">
        <v>1</v>
      </c>
      <c r="AA29" s="650"/>
      <c r="AB29" s="650"/>
      <c r="AC29" s="650"/>
      <c r="AD29" s="651">
        <v>28090</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68</v>
      </c>
      <c r="CG29" s="663"/>
      <c r="CH29" s="663"/>
      <c r="CI29" s="663"/>
      <c r="CJ29" s="663"/>
      <c r="CK29" s="663"/>
      <c r="CL29" s="663"/>
      <c r="CM29" s="663"/>
      <c r="CN29" s="663"/>
      <c r="CO29" s="663"/>
      <c r="CP29" s="663"/>
      <c r="CQ29" s="664"/>
      <c r="CR29" s="647">
        <v>3086281</v>
      </c>
      <c r="CS29" s="683"/>
      <c r="CT29" s="683"/>
      <c r="CU29" s="683"/>
      <c r="CV29" s="683"/>
      <c r="CW29" s="683"/>
      <c r="CX29" s="683"/>
      <c r="CY29" s="684"/>
      <c r="CZ29" s="652">
        <v>8.1</v>
      </c>
      <c r="DA29" s="681"/>
      <c r="DB29" s="681"/>
      <c r="DC29" s="685"/>
      <c r="DD29" s="656">
        <v>3024664</v>
      </c>
      <c r="DE29" s="683"/>
      <c r="DF29" s="683"/>
      <c r="DG29" s="683"/>
      <c r="DH29" s="683"/>
      <c r="DI29" s="683"/>
      <c r="DJ29" s="683"/>
      <c r="DK29" s="684"/>
      <c r="DL29" s="656">
        <v>3024664</v>
      </c>
      <c r="DM29" s="683"/>
      <c r="DN29" s="683"/>
      <c r="DO29" s="683"/>
      <c r="DP29" s="683"/>
      <c r="DQ29" s="683"/>
      <c r="DR29" s="683"/>
      <c r="DS29" s="683"/>
      <c r="DT29" s="683"/>
      <c r="DU29" s="683"/>
      <c r="DV29" s="684"/>
      <c r="DW29" s="652">
        <v>18.399999999999999</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215070</v>
      </c>
      <c r="S30" s="648"/>
      <c r="T30" s="648"/>
      <c r="U30" s="648"/>
      <c r="V30" s="648"/>
      <c r="W30" s="648"/>
      <c r="X30" s="648"/>
      <c r="Y30" s="649"/>
      <c r="Z30" s="650">
        <v>0.5</v>
      </c>
      <c r="AA30" s="650"/>
      <c r="AB30" s="650"/>
      <c r="AC30" s="650"/>
      <c r="AD30" s="651" t="s">
        <v>127</v>
      </c>
      <c r="AE30" s="651"/>
      <c r="AF30" s="651"/>
      <c r="AG30" s="651"/>
      <c r="AH30" s="651"/>
      <c r="AI30" s="651"/>
      <c r="AJ30" s="651"/>
      <c r="AK30" s="651"/>
      <c r="AL30" s="652" t="s">
        <v>127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2980394</v>
      </c>
      <c r="CS30" s="648"/>
      <c r="CT30" s="648"/>
      <c r="CU30" s="648"/>
      <c r="CV30" s="648"/>
      <c r="CW30" s="648"/>
      <c r="CX30" s="648"/>
      <c r="CY30" s="649"/>
      <c r="CZ30" s="652">
        <v>7.8</v>
      </c>
      <c r="DA30" s="681"/>
      <c r="DB30" s="681"/>
      <c r="DC30" s="685"/>
      <c r="DD30" s="656">
        <v>2922983</v>
      </c>
      <c r="DE30" s="648"/>
      <c r="DF30" s="648"/>
      <c r="DG30" s="648"/>
      <c r="DH30" s="648"/>
      <c r="DI30" s="648"/>
      <c r="DJ30" s="648"/>
      <c r="DK30" s="649"/>
      <c r="DL30" s="656">
        <v>2922983</v>
      </c>
      <c r="DM30" s="648"/>
      <c r="DN30" s="648"/>
      <c r="DO30" s="648"/>
      <c r="DP30" s="648"/>
      <c r="DQ30" s="648"/>
      <c r="DR30" s="648"/>
      <c r="DS30" s="648"/>
      <c r="DT30" s="648"/>
      <c r="DU30" s="648"/>
      <c r="DV30" s="649"/>
      <c r="DW30" s="652">
        <v>17.8</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11404782</v>
      </c>
      <c r="S31" s="648"/>
      <c r="T31" s="648"/>
      <c r="U31" s="648"/>
      <c r="V31" s="648"/>
      <c r="W31" s="648"/>
      <c r="X31" s="648"/>
      <c r="Y31" s="649"/>
      <c r="Z31" s="650">
        <v>29.1</v>
      </c>
      <c r="AA31" s="650"/>
      <c r="AB31" s="650"/>
      <c r="AC31" s="650"/>
      <c r="AD31" s="651" t="s">
        <v>238</v>
      </c>
      <c r="AE31" s="651"/>
      <c r="AF31" s="651"/>
      <c r="AG31" s="651"/>
      <c r="AH31" s="651"/>
      <c r="AI31" s="651"/>
      <c r="AJ31" s="651"/>
      <c r="AK31" s="651"/>
      <c r="AL31" s="652" t="s">
        <v>238</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98.3</v>
      </c>
      <c r="BH31" s="702"/>
      <c r="BI31" s="702"/>
      <c r="BJ31" s="702"/>
      <c r="BK31" s="702"/>
      <c r="BL31" s="702"/>
      <c r="BM31" s="642">
        <v>96.5</v>
      </c>
      <c r="BN31" s="702"/>
      <c r="BO31" s="702"/>
      <c r="BP31" s="702"/>
      <c r="BQ31" s="703"/>
      <c r="BR31" s="715">
        <v>99.2</v>
      </c>
      <c r="BS31" s="702"/>
      <c r="BT31" s="702"/>
      <c r="BU31" s="702"/>
      <c r="BV31" s="702"/>
      <c r="BW31" s="702"/>
      <c r="BX31" s="642">
        <v>97.3</v>
      </c>
      <c r="BY31" s="702"/>
      <c r="BZ31" s="702"/>
      <c r="CA31" s="702"/>
      <c r="CB31" s="703"/>
      <c r="CD31" s="689"/>
      <c r="CE31" s="690"/>
      <c r="CF31" s="662" t="s">
        <v>311</v>
      </c>
      <c r="CG31" s="663"/>
      <c r="CH31" s="663"/>
      <c r="CI31" s="663"/>
      <c r="CJ31" s="663"/>
      <c r="CK31" s="663"/>
      <c r="CL31" s="663"/>
      <c r="CM31" s="663"/>
      <c r="CN31" s="663"/>
      <c r="CO31" s="663"/>
      <c r="CP31" s="663"/>
      <c r="CQ31" s="664"/>
      <c r="CR31" s="647">
        <v>105887</v>
      </c>
      <c r="CS31" s="683"/>
      <c r="CT31" s="683"/>
      <c r="CU31" s="683"/>
      <c r="CV31" s="683"/>
      <c r="CW31" s="683"/>
      <c r="CX31" s="683"/>
      <c r="CY31" s="684"/>
      <c r="CZ31" s="652">
        <v>0.3</v>
      </c>
      <c r="DA31" s="681"/>
      <c r="DB31" s="681"/>
      <c r="DC31" s="685"/>
      <c r="DD31" s="656">
        <v>101681</v>
      </c>
      <c r="DE31" s="683"/>
      <c r="DF31" s="683"/>
      <c r="DG31" s="683"/>
      <c r="DH31" s="683"/>
      <c r="DI31" s="683"/>
      <c r="DJ31" s="683"/>
      <c r="DK31" s="684"/>
      <c r="DL31" s="656">
        <v>101681</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127</v>
      </c>
      <c r="S32" s="648"/>
      <c r="T32" s="648"/>
      <c r="U32" s="648"/>
      <c r="V32" s="648"/>
      <c r="W32" s="648"/>
      <c r="X32" s="648"/>
      <c r="Y32" s="649"/>
      <c r="Z32" s="650" t="s">
        <v>127</v>
      </c>
      <c r="AA32" s="650"/>
      <c r="AB32" s="650"/>
      <c r="AC32" s="650"/>
      <c r="AD32" s="651" t="s">
        <v>238</v>
      </c>
      <c r="AE32" s="651"/>
      <c r="AF32" s="651"/>
      <c r="AG32" s="651"/>
      <c r="AH32" s="651"/>
      <c r="AI32" s="651"/>
      <c r="AJ32" s="651"/>
      <c r="AK32" s="651"/>
      <c r="AL32" s="652" t="s">
        <v>238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99.5</v>
      </c>
      <c r="BH32" s="683"/>
      <c r="BI32" s="683"/>
      <c r="BJ32" s="683"/>
      <c r="BK32" s="683"/>
      <c r="BL32" s="683"/>
      <c r="BM32" s="653">
        <v>98.2</v>
      </c>
      <c r="BN32" s="713"/>
      <c r="BO32" s="713"/>
      <c r="BP32" s="713"/>
      <c r="BQ32" s="714"/>
      <c r="BR32" s="716">
        <v>99.4</v>
      </c>
      <c r="BS32" s="683"/>
      <c r="BT32" s="683"/>
      <c r="BU32" s="683"/>
      <c r="BV32" s="683"/>
      <c r="BW32" s="683"/>
      <c r="BX32" s="653">
        <v>98.1</v>
      </c>
      <c r="BY32" s="713"/>
      <c r="BZ32" s="713"/>
      <c r="CA32" s="713"/>
      <c r="CB32" s="714"/>
      <c r="CD32" s="691"/>
      <c r="CE32" s="692"/>
      <c r="CF32" s="662" t="s">
        <v>315</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5"/>
      <c r="DD32" s="656" t="s">
        <v>127</v>
      </c>
      <c r="DE32" s="648"/>
      <c r="DF32" s="648"/>
      <c r="DG32" s="648"/>
      <c r="DH32" s="648"/>
      <c r="DI32" s="648"/>
      <c r="DJ32" s="648"/>
      <c r="DK32" s="649"/>
      <c r="DL32" s="656" t="s">
        <v>238</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3161649</v>
      </c>
      <c r="S33" s="648"/>
      <c r="T33" s="648"/>
      <c r="U33" s="648"/>
      <c r="V33" s="648"/>
      <c r="W33" s="648"/>
      <c r="X33" s="648"/>
      <c r="Y33" s="649"/>
      <c r="Z33" s="650">
        <v>8.1</v>
      </c>
      <c r="AA33" s="650"/>
      <c r="AB33" s="650"/>
      <c r="AC33" s="650"/>
      <c r="AD33" s="651" t="s">
        <v>127</v>
      </c>
      <c r="AE33" s="651"/>
      <c r="AF33" s="651"/>
      <c r="AG33" s="651"/>
      <c r="AH33" s="651"/>
      <c r="AI33" s="651"/>
      <c r="AJ33" s="651"/>
      <c r="AK33" s="651"/>
      <c r="AL33" s="652" t="s">
        <v>238</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97</v>
      </c>
      <c r="BH33" s="718"/>
      <c r="BI33" s="718"/>
      <c r="BJ33" s="718"/>
      <c r="BK33" s="718"/>
      <c r="BL33" s="718"/>
      <c r="BM33" s="719">
        <v>94.5</v>
      </c>
      <c r="BN33" s="718"/>
      <c r="BO33" s="718"/>
      <c r="BP33" s="718"/>
      <c r="BQ33" s="720"/>
      <c r="BR33" s="717">
        <v>99.1</v>
      </c>
      <c r="BS33" s="718"/>
      <c r="BT33" s="718"/>
      <c r="BU33" s="718"/>
      <c r="BV33" s="718"/>
      <c r="BW33" s="718"/>
      <c r="BX33" s="719">
        <v>96.4</v>
      </c>
      <c r="BY33" s="718"/>
      <c r="BZ33" s="718"/>
      <c r="CA33" s="718"/>
      <c r="CB33" s="720"/>
      <c r="CD33" s="662" t="s">
        <v>318</v>
      </c>
      <c r="CE33" s="663"/>
      <c r="CF33" s="663"/>
      <c r="CG33" s="663"/>
      <c r="CH33" s="663"/>
      <c r="CI33" s="663"/>
      <c r="CJ33" s="663"/>
      <c r="CK33" s="663"/>
      <c r="CL33" s="663"/>
      <c r="CM33" s="663"/>
      <c r="CN33" s="663"/>
      <c r="CO33" s="663"/>
      <c r="CP33" s="663"/>
      <c r="CQ33" s="664"/>
      <c r="CR33" s="647">
        <v>16236292</v>
      </c>
      <c r="CS33" s="683"/>
      <c r="CT33" s="683"/>
      <c r="CU33" s="683"/>
      <c r="CV33" s="683"/>
      <c r="CW33" s="683"/>
      <c r="CX33" s="683"/>
      <c r="CY33" s="684"/>
      <c r="CZ33" s="652">
        <v>42.7</v>
      </c>
      <c r="DA33" s="681"/>
      <c r="DB33" s="681"/>
      <c r="DC33" s="685"/>
      <c r="DD33" s="656">
        <v>7774319</v>
      </c>
      <c r="DE33" s="683"/>
      <c r="DF33" s="683"/>
      <c r="DG33" s="683"/>
      <c r="DH33" s="683"/>
      <c r="DI33" s="683"/>
      <c r="DJ33" s="683"/>
      <c r="DK33" s="684"/>
      <c r="DL33" s="656">
        <v>5359757</v>
      </c>
      <c r="DM33" s="683"/>
      <c r="DN33" s="683"/>
      <c r="DO33" s="683"/>
      <c r="DP33" s="683"/>
      <c r="DQ33" s="683"/>
      <c r="DR33" s="683"/>
      <c r="DS33" s="683"/>
      <c r="DT33" s="683"/>
      <c r="DU33" s="683"/>
      <c r="DV33" s="684"/>
      <c r="DW33" s="652">
        <v>32.6</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150628</v>
      </c>
      <c r="S34" s="648"/>
      <c r="T34" s="648"/>
      <c r="U34" s="648"/>
      <c r="V34" s="648"/>
      <c r="W34" s="648"/>
      <c r="X34" s="648"/>
      <c r="Y34" s="649"/>
      <c r="Z34" s="650">
        <v>0.4</v>
      </c>
      <c r="AA34" s="650"/>
      <c r="AB34" s="650"/>
      <c r="AC34" s="650"/>
      <c r="AD34" s="651" t="s">
        <v>127</v>
      </c>
      <c r="AE34" s="651"/>
      <c r="AF34" s="651"/>
      <c r="AG34" s="651"/>
      <c r="AH34" s="651"/>
      <c r="AI34" s="651"/>
      <c r="AJ34" s="651"/>
      <c r="AK34" s="651"/>
      <c r="AL34" s="652" t="s">
        <v>127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3413901</v>
      </c>
      <c r="CS34" s="648"/>
      <c r="CT34" s="648"/>
      <c r="CU34" s="648"/>
      <c r="CV34" s="648"/>
      <c r="CW34" s="648"/>
      <c r="CX34" s="648"/>
      <c r="CY34" s="649"/>
      <c r="CZ34" s="652">
        <v>9</v>
      </c>
      <c r="DA34" s="681"/>
      <c r="DB34" s="681"/>
      <c r="DC34" s="685"/>
      <c r="DD34" s="656">
        <v>2549289</v>
      </c>
      <c r="DE34" s="648"/>
      <c r="DF34" s="648"/>
      <c r="DG34" s="648"/>
      <c r="DH34" s="648"/>
      <c r="DI34" s="648"/>
      <c r="DJ34" s="648"/>
      <c r="DK34" s="649"/>
      <c r="DL34" s="656">
        <v>2085292</v>
      </c>
      <c r="DM34" s="648"/>
      <c r="DN34" s="648"/>
      <c r="DO34" s="648"/>
      <c r="DP34" s="648"/>
      <c r="DQ34" s="648"/>
      <c r="DR34" s="648"/>
      <c r="DS34" s="648"/>
      <c r="DT34" s="648"/>
      <c r="DU34" s="648"/>
      <c r="DV34" s="649"/>
      <c r="DW34" s="652">
        <v>12.7</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272490</v>
      </c>
      <c r="S35" s="648"/>
      <c r="T35" s="648"/>
      <c r="U35" s="648"/>
      <c r="V35" s="648"/>
      <c r="W35" s="648"/>
      <c r="X35" s="648"/>
      <c r="Y35" s="649"/>
      <c r="Z35" s="650">
        <v>0.7</v>
      </c>
      <c r="AA35" s="650"/>
      <c r="AB35" s="650"/>
      <c r="AC35" s="650"/>
      <c r="AD35" s="651" t="s">
        <v>238</v>
      </c>
      <c r="AE35" s="651"/>
      <c r="AF35" s="651"/>
      <c r="AG35" s="651"/>
      <c r="AH35" s="651"/>
      <c r="AI35" s="651"/>
      <c r="AJ35" s="651"/>
      <c r="AK35" s="651"/>
      <c r="AL35" s="652" t="s">
        <v>127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284477</v>
      </c>
      <c r="CS35" s="683"/>
      <c r="CT35" s="683"/>
      <c r="CU35" s="683"/>
      <c r="CV35" s="683"/>
      <c r="CW35" s="683"/>
      <c r="CX35" s="683"/>
      <c r="CY35" s="684"/>
      <c r="CZ35" s="652">
        <v>0.7</v>
      </c>
      <c r="DA35" s="681"/>
      <c r="DB35" s="681"/>
      <c r="DC35" s="685"/>
      <c r="DD35" s="656">
        <v>179209</v>
      </c>
      <c r="DE35" s="683"/>
      <c r="DF35" s="683"/>
      <c r="DG35" s="683"/>
      <c r="DH35" s="683"/>
      <c r="DI35" s="683"/>
      <c r="DJ35" s="683"/>
      <c r="DK35" s="684"/>
      <c r="DL35" s="656">
        <v>179209</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2469671</v>
      </c>
      <c r="S36" s="648"/>
      <c r="T36" s="648"/>
      <c r="U36" s="648"/>
      <c r="V36" s="648"/>
      <c r="W36" s="648"/>
      <c r="X36" s="648"/>
      <c r="Y36" s="649"/>
      <c r="Z36" s="650">
        <v>6.3</v>
      </c>
      <c r="AA36" s="650"/>
      <c r="AB36" s="650"/>
      <c r="AC36" s="650"/>
      <c r="AD36" s="651" t="s">
        <v>238</v>
      </c>
      <c r="AE36" s="651"/>
      <c r="AF36" s="651"/>
      <c r="AG36" s="651"/>
      <c r="AH36" s="651"/>
      <c r="AI36" s="651"/>
      <c r="AJ36" s="651"/>
      <c r="AK36" s="651"/>
      <c r="AL36" s="652" t="s">
        <v>238</v>
      </c>
      <c r="AM36" s="653"/>
      <c r="AN36" s="653"/>
      <c r="AO36" s="654"/>
      <c r="AP36" s="235"/>
      <c r="AQ36" s="721" t="s">
        <v>326</v>
      </c>
      <c r="AR36" s="722"/>
      <c r="AS36" s="722"/>
      <c r="AT36" s="722"/>
      <c r="AU36" s="722"/>
      <c r="AV36" s="722"/>
      <c r="AW36" s="722"/>
      <c r="AX36" s="722"/>
      <c r="AY36" s="723"/>
      <c r="AZ36" s="636">
        <v>3894181</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93921</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9086782</v>
      </c>
      <c r="CS36" s="648"/>
      <c r="CT36" s="648"/>
      <c r="CU36" s="648"/>
      <c r="CV36" s="648"/>
      <c r="CW36" s="648"/>
      <c r="CX36" s="648"/>
      <c r="CY36" s="649"/>
      <c r="CZ36" s="652">
        <v>23.9</v>
      </c>
      <c r="DA36" s="681"/>
      <c r="DB36" s="681"/>
      <c r="DC36" s="685"/>
      <c r="DD36" s="656">
        <v>2631716</v>
      </c>
      <c r="DE36" s="648"/>
      <c r="DF36" s="648"/>
      <c r="DG36" s="648"/>
      <c r="DH36" s="648"/>
      <c r="DI36" s="648"/>
      <c r="DJ36" s="648"/>
      <c r="DK36" s="649"/>
      <c r="DL36" s="656">
        <v>931432</v>
      </c>
      <c r="DM36" s="648"/>
      <c r="DN36" s="648"/>
      <c r="DO36" s="648"/>
      <c r="DP36" s="648"/>
      <c r="DQ36" s="648"/>
      <c r="DR36" s="648"/>
      <c r="DS36" s="648"/>
      <c r="DT36" s="648"/>
      <c r="DU36" s="648"/>
      <c r="DV36" s="649"/>
      <c r="DW36" s="652">
        <v>5.7</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763963</v>
      </c>
      <c r="S37" s="648"/>
      <c r="T37" s="648"/>
      <c r="U37" s="648"/>
      <c r="V37" s="648"/>
      <c r="W37" s="648"/>
      <c r="X37" s="648"/>
      <c r="Y37" s="649"/>
      <c r="Z37" s="650">
        <v>1.9</v>
      </c>
      <c r="AA37" s="650"/>
      <c r="AB37" s="650"/>
      <c r="AC37" s="650"/>
      <c r="AD37" s="651" t="s">
        <v>127</v>
      </c>
      <c r="AE37" s="651"/>
      <c r="AF37" s="651"/>
      <c r="AG37" s="651"/>
      <c r="AH37" s="651"/>
      <c r="AI37" s="651"/>
      <c r="AJ37" s="651"/>
      <c r="AK37" s="651"/>
      <c r="AL37" s="652" t="s">
        <v>238</v>
      </c>
      <c r="AM37" s="653"/>
      <c r="AN37" s="653"/>
      <c r="AO37" s="654"/>
      <c r="AQ37" s="725" t="s">
        <v>330</v>
      </c>
      <c r="AR37" s="726"/>
      <c r="AS37" s="726"/>
      <c r="AT37" s="726"/>
      <c r="AU37" s="726"/>
      <c r="AV37" s="726"/>
      <c r="AW37" s="726"/>
      <c r="AX37" s="726"/>
      <c r="AY37" s="727"/>
      <c r="AZ37" s="647">
        <v>750652</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-15151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72599</v>
      </c>
      <c r="CS37" s="683"/>
      <c r="CT37" s="683"/>
      <c r="CU37" s="683"/>
      <c r="CV37" s="683"/>
      <c r="CW37" s="683"/>
      <c r="CX37" s="683"/>
      <c r="CY37" s="684"/>
      <c r="CZ37" s="652">
        <v>0.2</v>
      </c>
      <c r="DA37" s="681"/>
      <c r="DB37" s="681"/>
      <c r="DC37" s="685"/>
      <c r="DD37" s="656">
        <v>72599</v>
      </c>
      <c r="DE37" s="683"/>
      <c r="DF37" s="683"/>
      <c r="DG37" s="683"/>
      <c r="DH37" s="683"/>
      <c r="DI37" s="683"/>
      <c r="DJ37" s="683"/>
      <c r="DK37" s="684"/>
      <c r="DL37" s="656">
        <v>66593</v>
      </c>
      <c r="DM37" s="683"/>
      <c r="DN37" s="683"/>
      <c r="DO37" s="683"/>
      <c r="DP37" s="683"/>
      <c r="DQ37" s="683"/>
      <c r="DR37" s="683"/>
      <c r="DS37" s="683"/>
      <c r="DT37" s="683"/>
      <c r="DU37" s="683"/>
      <c r="DV37" s="684"/>
      <c r="DW37" s="652">
        <v>0.4</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299961</v>
      </c>
      <c r="S38" s="648"/>
      <c r="T38" s="648"/>
      <c r="U38" s="648"/>
      <c r="V38" s="648"/>
      <c r="W38" s="648"/>
      <c r="X38" s="648"/>
      <c r="Y38" s="649"/>
      <c r="Z38" s="650">
        <v>0.8</v>
      </c>
      <c r="AA38" s="650"/>
      <c r="AB38" s="650"/>
      <c r="AC38" s="650"/>
      <c r="AD38" s="651">
        <v>408</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252822</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7837</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2890707</v>
      </c>
      <c r="CS38" s="648"/>
      <c r="CT38" s="648"/>
      <c r="CU38" s="648"/>
      <c r="CV38" s="648"/>
      <c r="CW38" s="648"/>
      <c r="CX38" s="648"/>
      <c r="CY38" s="649"/>
      <c r="CZ38" s="652">
        <v>7.6</v>
      </c>
      <c r="DA38" s="681"/>
      <c r="DB38" s="681"/>
      <c r="DC38" s="685"/>
      <c r="DD38" s="656">
        <v>2287242</v>
      </c>
      <c r="DE38" s="648"/>
      <c r="DF38" s="648"/>
      <c r="DG38" s="648"/>
      <c r="DH38" s="648"/>
      <c r="DI38" s="648"/>
      <c r="DJ38" s="648"/>
      <c r="DK38" s="649"/>
      <c r="DL38" s="656">
        <v>2163824</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3116395</v>
      </c>
      <c r="S39" s="648"/>
      <c r="T39" s="648"/>
      <c r="U39" s="648"/>
      <c r="V39" s="648"/>
      <c r="W39" s="648"/>
      <c r="X39" s="648"/>
      <c r="Y39" s="649"/>
      <c r="Z39" s="650">
        <v>8</v>
      </c>
      <c r="AA39" s="650"/>
      <c r="AB39" s="650"/>
      <c r="AC39" s="650"/>
      <c r="AD39" s="651" t="s">
        <v>127</v>
      </c>
      <c r="AE39" s="651"/>
      <c r="AF39" s="651"/>
      <c r="AG39" s="651"/>
      <c r="AH39" s="651"/>
      <c r="AI39" s="651"/>
      <c r="AJ39" s="651"/>
      <c r="AK39" s="651"/>
      <c r="AL39" s="652" t="s">
        <v>238</v>
      </c>
      <c r="AM39" s="653"/>
      <c r="AN39" s="653"/>
      <c r="AO39" s="654"/>
      <c r="AQ39" s="725" t="s">
        <v>338</v>
      </c>
      <c r="AR39" s="726"/>
      <c r="AS39" s="726"/>
      <c r="AT39" s="726"/>
      <c r="AU39" s="726"/>
      <c r="AV39" s="726"/>
      <c r="AW39" s="726"/>
      <c r="AX39" s="726"/>
      <c r="AY39" s="727"/>
      <c r="AZ39" s="647">
        <v>19453</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11828</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496425</v>
      </c>
      <c r="CS39" s="683"/>
      <c r="CT39" s="683"/>
      <c r="CU39" s="683"/>
      <c r="CV39" s="683"/>
      <c r="CW39" s="683"/>
      <c r="CX39" s="683"/>
      <c r="CY39" s="684"/>
      <c r="CZ39" s="652">
        <v>1.3</v>
      </c>
      <c r="DA39" s="681"/>
      <c r="DB39" s="681"/>
      <c r="DC39" s="685"/>
      <c r="DD39" s="656">
        <v>126863</v>
      </c>
      <c r="DE39" s="683"/>
      <c r="DF39" s="683"/>
      <c r="DG39" s="683"/>
      <c r="DH39" s="683"/>
      <c r="DI39" s="683"/>
      <c r="DJ39" s="683"/>
      <c r="DK39" s="684"/>
      <c r="DL39" s="656" t="s">
        <v>127</v>
      </c>
      <c r="DM39" s="683"/>
      <c r="DN39" s="683"/>
      <c r="DO39" s="683"/>
      <c r="DP39" s="683"/>
      <c r="DQ39" s="683"/>
      <c r="DR39" s="683"/>
      <c r="DS39" s="683"/>
      <c r="DT39" s="683"/>
      <c r="DU39" s="683"/>
      <c r="DV39" s="684"/>
      <c r="DW39" s="652" t="s">
        <v>127</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238</v>
      </c>
      <c r="S40" s="648"/>
      <c r="T40" s="648"/>
      <c r="U40" s="648"/>
      <c r="V40" s="648"/>
      <c r="W40" s="648"/>
      <c r="X40" s="648"/>
      <c r="Y40" s="649"/>
      <c r="Z40" s="650" t="s">
        <v>238</v>
      </c>
      <c r="AA40" s="650"/>
      <c r="AB40" s="650"/>
      <c r="AC40" s="650"/>
      <c r="AD40" s="651" t="s">
        <v>238</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t="s">
        <v>238</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78</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64000</v>
      </c>
      <c r="CS40" s="648"/>
      <c r="CT40" s="648"/>
      <c r="CU40" s="648"/>
      <c r="CV40" s="648"/>
      <c r="CW40" s="648"/>
      <c r="CX40" s="648"/>
      <c r="CY40" s="649"/>
      <c r="CZ40" s="652">
        <v>0.2</v>
      </c>
      <c r="DA40" s="681"/>
      <c r="DB40" s="681"/>
      <c r="DC40" s="685"/>
      <c r="DD40" s="656" t="s">
        <v>127</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347</v>
      </c>
      <c r="AR41" s="726"/>
      <c r="AS41" s="726"/>
      <c r="AT41" s="726"/>
      <c r="AU41" s="726"/>
      <c r="AV41" s="726"/>
      <c r="AW41" s="726"/>
      <c r="AX41" s="726"/>
      <c r="AY41" s="727"/>
      <c r="AZ41" s="647">
        <v>575344</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238</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653193</v>
      </c>
      <c r="S42" s="648"/>
      <c r="T42" s="648"/>
      <c r="U42" s="648"/>
      <c r="V42" s="648"/>
      <c r="W42" s="648"/>
      <c r="X42" s="648"/>
      <c r="Y42" s="649"/>
      <c r="Z42" s="650">
        <v>1.7</v>
      </c>
      <c r="AA42" s="650"/>
      <c r="AB42" s="650"/>
      <c r="AC42" s="650"/>
      <c r="AD42" s="651" t="s">
        <v>127</v>
      </c>
      <c r="AE42" s="651"/>
      <c r="AF42" s="651"/>
      <c r="AG42" s="651"/>
      <c r="AH42" s="651"/>
      <c r="AI42" s="651"/>
      <c r="AJ42" s="651"/>
      <c r="AK42" s="651"/>
      <c r="AL42" s="652" t="s">
        <v>127</v>
      </c>
      <c r="AM42" s="653"/>
      <c r="AN42" s="653"/>
      <c r="AO42" s="654"/>
      <c r="AQ42" s="746" t="s">
        <v>351</v>
      </c>
      <c r="AR42" s="747"/>
      <c r="AS42" s="747"/>
      <c r="AT42" s="747"/>
      <c r="AU42" s="747"/>
      <c r="AV42" s="747"/>
      <c r="AW42" s="747"/>
      <c r="AX42" s="747"/>
      <c r="AY42" s="748"/>
      <c r="AZ42" s="738">
        <v>2295910</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405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5339156</v>
      </c>
      <c r="CS42" s="648"/>
      <c r="CT42" s="648"/>
      <c r="CU42" s="648"/>
      <c r="CV42" s="648"/>
      <c r="CW42" s="648"/>
      <c r="CX42" s="648"/>
      <c r="CY42" s="649"/>
      <c r="CZ42" s="652">
        <v>14</v>
      </c>
      <c r="DA42" s="653"/>
      <c r="DB42" s="653"/>
      <c r="DC42" s="665"/>
      <c r="DD42" s="656">
        <v>853142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39183770</v>
      </c>
      <c r="S43" s="739"/>
      <c r="T43" s="739"/>
      <c r="U43" s="739"/>
      <c r="V43" s="739"/>
      <c r="W43" s="739"/>
      <c r="X43" s="739"/>
      <c r="Y43" s="740"/>
      <c r="Z43" s="741">
        <v>100</v>
      </c>
      <c r="AA43" s="741"/>
      <c r="AB43" s="741"/>
      <c r="AC43" s="741"/>
      <c r="AD43" s="742">
        <v>15793419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86600</v>
      </c>
      <c r="CS43" s="683"/>
      <c r="CT43" s="683"/>
      <c r="CU43" s="683"/>
      <c r="CV43" s="683"/>
      <c r="CW43" s="683"/>
      <c r="CX43" s="683"/>
      <c r="CY43" s="684"/>
      <c r="CZ43" s="652">
        <v>0.2</v>
      </c>
      <c r="DA43" s="681"/>
      <c r="DB43" s="681"/>
      <c r="DC43" s="685"/>
      <c r="DD43" s="656">
        <v>86600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5145480</v>
      </c>
      <c r="CS44" s="648"/>
      <c r="CT44" s="648"/>
      <c r="CU44" s="648"/>
      <c r="CV44" s="648"/>
      <c r="CW44" s="648"/>
      <c r="CX44" s="648"/>
      <c r="CY44" s="649"/>
      <c r="CZ44" s="652">
        <v>13.5</v>
      </c>
      <c r="DA44" s="653"/>
      <c r="DB44" s="653"/>
      <c r="DC44" s="665"/>
      <c r="DD44" s="656">
        <v>780975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2213409</v>
      </c>
      <c r="CS45" s="683"/>
      <c r="CT45" s="683"/>
      <c r="CU45" s="683"/>
      <c r="CV45" s="683"/>
      <c r="CW45" s="683"/>
      <c r="CX45" s="683"/>
      <c r="CY45" s="684"/>
      <c r="CZ45" s="652">
        <v>5.8</v>
      </c>
      <c r="DA45" s="681"/>
      <c r="DB45" s="681"/>
      <c r="DC45" s="685"/>
      <c r="DD45" s="656">
        <v>327261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2487950</v>
      </c>
      <c r="CS46" s="648"/>
      <c r="CT46" s="648"/>
      <c r="CU46" s="648"/>
      <c r="CV46" s="648"/>
      <c r="CW46" s="648"/>
      <c r="CX46" s="648"/>
      <c r="CY46" s="649"/>
      <c r="CZ46" s="652">
        <v>6.5</v>
      </c>
      <c r="DA46" s="653"/>
      <c r="DB46" s="653"/>
      <c r="DC46" s="665"/>
      <c r="DD46" s="656">
        <v>346635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193676</v>
      </c>
      <c r="CS47" s="683"/>
      <c r="CT47" s="683"/>
      <c r="CU47" s="683"/>
      <c r="CV47" s="683"/>
      <c r="CW47" s="683"/>
      <c r="CX47" s="683"/>
      <c r="CY47" s="684"/>
      <c r="CZ47" s="652">
        <v>0.5</v>
      </c>
      <c r="DA47" s="681"/>
      <c r="DB47" s="681"/>
      <c r="DC47" s="685"/>
      <c r="DD47" s="656">
        <v>72167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127</v>
      </c>
      <c r="DA48" s="653"/>
      <c r="DB48" s="653"/>
      <c r="DC48" s="665"/>
      <c r="DD48" s="656" t="s">
        <v>238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38033655</v>
      </c>
      <c r="CS49" s="718"/>
      <c r="CT49" s="718"/>
      <c r="CU49" s="718"/>
      <c r="CV49" s="718"/>
      <c r="CW49" s="718"/>
      <c r="CX49" s="718"/>
      <c r="CY49" s="749"/>
      <c r="CZ49" s="743">
        <v>100</v>
      </c>
      <c r="DA49" s="750"/>
      <c r="DB49" s="750"/>
      <c r="DC49" s="751"/>
      <c r="DD49" s="752">
        <v>19165159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D8DwX/Tii9xSRqaYDoCrHaOIAiGQLqJ5uuNu0kmeRfmps2yE8EJoaR/5n/4H9E3HaRvTcGPnxZ33n8xtk+nLA==" saltValue="9hLXZHrJxio3wADRXSiG+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39191</v>
      </c>
      <c r="R7" s="783"/>
      <c r="S7" s="783"/>
      <c r="T7" s="783"/>
      <c r="U7" s="783"/>
      <c r="V7" s="783">
        <v>38041</v>
      </c>
      <c r="W7" s="783"/>
      <c r="X7" s="783"/>
      <c r="Y7" s="783"/>
      <c r="Z7" s="783"/>
      <c r="AA7" s="783">
        <v>1150</v>
      </c>
      <c r="AB7" s="783"/>
      <c r="AC7" s="783"/>
      <c r="AD7" s="783"/>
      <c r="AE7" s="784"/>
      <c r="AF7" s="785">
        <v>940</v>
      </c>
      <c r="AG7" s="786"/>
      <c r="AH7" s="786"/>
      <c r="AI7" s="786"/>
      <c r="AJ7" s="787"/>
      <c r="AK7" s="822">
        <v>2470</v>
      </c>
      <c r="AL7" s="823"/>
      <c r="AM7" s="823"/>
      <c r="AN7" s="823"/>
      <c r="AO7" s="823"/>
      <c r="AP7" s="823">
        <v>29544</v>
      </c>
      <c r="AQ7" s="823"/>
      <c r="AR7" s="823"/>
      <c r="AS7" s="823"/>
      <c r="AT7" s="823"/>
      <c r="AU7" s="824" t="s">
        <v>595</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599</v>
      </c>
      <c r="BT7" s="827"/>
      <c r="BU7" s="827"/>
      <c r="BV7" s="827"/>
      <c r="BW7" s="827"/>
      <c r="BX7" s="827"/>
      <c r="BY7" s="827"/>
      <c r="BZ7" s="827"/>
      <c r="CA7" s="827"/>
      <c r="CB7" s="827"/>
      <c r="CC7" s="827"/>
      <c r="CD7" s="827"/>
      <c r="CE7" s="827"/>
      <c r="CF7" s="827"/>
      <c r="CG7" s="828"/>
      <c r="CH7" s="819">
        <v>-10</v>
      </c>
      <c r="CI7" s="820"/>
      <c r="CJ7" s="820"/>
      <c r="CK7" s="820"/>
      <c r="CL7" s="821"/>
      <c r="CM7" s="819">
        <v>-318</v>
      </c>
      <c r="CN7" s="820"/>
      <c r="CO7" s="820"/>
      <c r="CP7" s="820"/>
      <c r="CQ7" s="821"/>
      <c r="CR7" s="819">
        <v>4</v>
      </c>
      <c r="CS7" s="820"/>
      <c r="CT7" s="820"/>
      <c r="CU7" s="820"/>
      <c r="CV7" s="821"/>
      <c r="CW7" s="819" t="s">
        <v>587</v>
      </c>
      <c r="CX7" s="820"/>
      <c r="CY7" s="820"/>
      <c r="CZ7" s="820"/>
      <c r="DA7" s="821"/>
      <c r="DB7" s="819" t="s">
        <v>587</v>
      </c>
      <c r="DC7" s="820"/>
      <c r="DD7" s="820"/>
      <c r="DE7" s="820"/>
      <c r="DF7" s="821"/>
      <c r="DG7" s="819">
        <v>809</v>
      </c>
      <c r="DH7" s="820"/>
      <c r="DI7" s="820"/>
      <c r="DJ7" s="820"/>
      <c r="DK7" s="821"/>
      <c r="DL7" s="819" t="s">
        <v>587</v>
      </c>
      <c r="DM7" s="820"/>
      <c r="DN7" s="820"/>
      <c r="DO7" s="820"/>
      <c r="DP7" s="821"/>
      <c r="DQ7" s="819" t="s">
        <v>587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600</v>
      </c>
      <c r="BT8" s="817"/>
      <c r="BU8" s="817"/>
      <c r="BV8" s="817"/>
      <c r="BW8" s="817"/>
      <c r="BX8" s="817"/>
      <c r="BY8" s="817"/>
      <c r="BZ8" s="817"/>
      <c r="CA8" s="817"/>
      <c r="CB8" s="817"/>
      <c r="CC8" s="817"/>
      <c r="CD8" s="817"/>
      <c r="CE8" s="817"/>
      <c r="CF8" s="817"/>
      <c r="CG8" s="818"/>
      <c r="CH8" s="829">
        <v>0</v>
      </c>
      <c r="CI8" s="830"/>
      <c r="CJ8" s="830"/>
      <c r="CK8" s="830"/>
      <c r="CL8" s="831"/>
      <c r="CM8" s="829">
        <v>16</v>
      </c>
      <c r="CN8" s="830"/>
      <c r="CO8" s="830"/>
      <c r="CP8" s="830"/>
      <c r="CQ8" s="831"/>
      <c r="CR8" s="829">
        <v>30</v>
      </c>
      <c r="CS8" s="830"/>
      <c r="CT8" s="830"/>
      <c r="CU8" s="830"/>
      <c r="CV8" s="831"/>
      <c r="CW8" s="829">
        <v>18</v>
      </c>
      <c r="CX8" s="830"/>
      <c r="CY8" s="830"/>
      <c r="CZ8" s="830"/>
      <c r="DA8" s="831"/>
      <c r="DB8" s="829" t="s">
        <v>587</v>
      </c>
      <c r="DC8" s="830"/>
      <c r="DD8" s="830"/>
      <c r="DE8" s="830"/>
      <c r="DF8" s="831"/>
      <c r="DG8" s="829" t="s">
        <v>587</v>
      </c>
      <c r="DH8" s="830"/>
      <c r="DI8" s="830"/>
      <c r="DJ8" s="830"/>
      <c r="DK8" s="831"/>
      <c r="DL8" s="829" t="s">
        <v>587</v>
      </c>
      <c r="DM8" s="830"/>
      <c r="DN8" s="830"/>
      <c r="DO8" s="830"/>
      <c r="DP8" s="831"/>
      <c r="DQ8" s="829" t="s">
        <v>587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601</v>
      </c>
      <c r="BT9" s="817"/>
      <c r="BU9" s="817"/>
      <c r="BV9" s="817"/>
      <c r="BW9" s="817"/>
      <c r="BX9" s="817"/>
      <c r="BY9" s="817"/>
      <c r="BZ9" s="817"/>
      <c r="CA9" s="817"/>
      <c r="CB9" s="817"/>
      <c r="CC9" s="817"/>
      <c r="CD9" s="817"/>
      <c r="CE9" s="817"/>
      <c r="CF9" s="817"/>
      <c r="CG9" s="818"/>
      <c r="CH9" s="829">
        <v>-14</v>
      </c>
      <c r="CI9" s="830"/>
      <c r="CJ9" s="830"/>
      <c r="CK9" s="830"/>
      <c r="CL9" s="831"/>
      <c r="CM9" s="829">
        <v>-31</v>
      </c>
      <c r="CN9" s="830"/>
      <c r="CO9" s="830"/>
      <c r="CP9" s="830"/>
      <c r="CQ9" s="831"/>
      <c r="CR9" s="829">
        <v>5</v>
      </c>
      <c r="CS9" s="830"/>
      <c r="CT9" s="830"/>
      <c r="CU9" s="830"/>
      <c r="CV9" s="831"/>
      <c r="CW9" s="829" t="s">
        <v>604</v>
      </c>
      <c r="CX9" s="830"/>
      <c r="CY9" s="830"/>
      <c r="CZ9" s="830"/>
      <c r="DA9" s="831"/>
      <c r="DB9" s="829" t="s">
        <v>604</v>
      </c>
      <c r="DC9" s="830"/>
      <c r="DD9" s="830"/>
      <c r="DE9" s="830"/>
      <c r="DF9" s="831"/>
      <c r="DG9" s="829" t="s">
        <v>604</v>
      </c>
      <c r="DH9" s="830"/>
      <c r="DI9" s="830"/>
      <c r="DJ9" s="830"/>
      <c r="DK9" s="831"/>
      <c r="DL9" s="829" t="s">
        <v>604</v>
      </c>
      <c r="DM9" s="830"/>
      <c r="DN9" s="830"/>
      <c r="DO9" s="830"/>
      <c r="DP9" s="831"/>
      <c r="DQ9" s="829" t="s">
        <v>604</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602</v>
      </c>
      <c r="BT10" s="817"/>
      <c r="BU10" s="817"/>
      <c r="BV10" s="817"/>
      <c r="BW10" s="817"/>
      <c r="BX10" s="817"/>
      <c r="BY10" s="817"/>
      <c r="BZ10" s="817"/>
      <c r="CA10" s="817"/>
      <c r="CB10" s="817"/>
      <c r="CC10" s="817"/>
      <c r="CD10" s="817"/>
      <c r="CE10" s="817"/>
      <c r="CF10" s="817"/>
      <c r="CG10" s="818"/>
      <c r="CH10" s="829">
        <v>-2</v>
      </c>
      <c r="CI10" s="830"/>
      <c r="CJ10" s="830"/>
      <c r="CK10" s="830"/>
      <c r="CL10" s="831"/>
      <c r="CM10" s="829">
        <v>154</v>
      </c>
      <c r="CN10" s="830"/>
      <c r="CO10" s="830"/>
      <c r="CP10" s="830"/>
      <c r="CQ10" s="831"/>
      <c r="CR10" s="829">
        <v>5</v>
      </c>
      <c r="CS10" s="830"/>
      <c r="CT10" s="830"/>
      <c r="CU10" s="830"/>
      <c r="CV10" s="831"/>
      <c r="CW10" s="829" t="s">
        <v>604</v>
      </c>
      <c r="CX10" s="830"/>
      <c r="CY10" s="830"/>
      <c r="CZ10" s="830"/>
      <c r="DA10" s="831"/>
      <c r="DB10" s="829" t="s">
        <v>604</v>
      </c>
      <c r="DC10" s="830"/>
      <c r="DD10" s="830"/>
      <c r="DE10" s="830"/>
      <c r="DF10" s="831"/>
      <c r="DG10" s="829" t="s">
        <v>604</v>
      </c>
      <c r="DH10" s="830"/>
      <c r="DI10" s="830"/>
      <c r="DJ10" s="830"/>
      <c r="DK10" s="831"/>
      <c r="DL10" s="829" t="s">
        <v>604</v>
      </c>
      <c r="DM10" s="830"/>
      <c r="DN10" s="830"/>
      <c r="DO10" s="830"/>
      <c r="DP10" s="831"/>
      <c r="DQ10" s="829" t="s">
        <v>604</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603</v>
      </c>
      <c r="BT11" s="817"/>
      <c r="BU11" s="817"/>
      <c r="BV11" s="817"/>
      <c r="BW11" s="817"/>
      <c r="BX11" s="817"/>
      <c r="BY11" s="817"/>
      <c r="BZ11" s="817"/>
      <c r="CA11" s="817"/>
      <c r="CB11" s="817"/>
      <c r="CC11" s="817"/>
      <c r="CD11" s="817"/>
      <c r="CE11" s="817"/>
      <c r="CF11" s="817"/>
      <c r="CG11" s="818"/>
      <c r="CH11" s="829">
        <v>-64</v>
      </c>
      <c r="CI11" s="830"/>
      <c r="CJ11" s="830"/>
      <c r="CK11" s="830"/>
      <c r="CL11" s="831"/>
      <c r="CM11" s="829">
        <v>-109</v>
      </c>
      <c r="CN11" s="830"/>
      <c r="CO11" s="830"/>
      <c r="CP11" s="830"/>
      <c r="CQ11" s="831"/>
      <c r="CR11" s="829">
        <v>30</v>
      </c>
      <c r="CS11" s="830"/>
      <c r="CT11" s="830"/>
      <c r="CU11" s="830"/>
      <c r="CV11" s="831"/>
      <c r="CW11" s="829" t="s">
        <v>604</v>
      </c>
      <c r="CX11" s="830"/>
      <c r="CY11" s="830"/>
      <c r="CZ11" s="830"/>
      <c r="DA11" s="831"/>
      <c r="DB11" s="829" t="s">
        <v>604</v>
      </c>
      <c r="DC11" s="830"/>
      <c r="DD11" s="830"/>
      <c r="DE11" s="830"/>
      <c r="DF11" s="831"/>
      <c r="DG11" s="829" t="s">
        <v>604</v>
      </c>
      <c r="DH11" s="830"/>
      <c r="DI11" s="830"/>
      <c r="DJ11" s="830"/>
      <c r="DK11" s="831"/>
      <c r="DL11" s="829" t="s">
        <v>604</v>
      </c>
      <c r="DM11" s="830"/>
      <c r="DN11" s="830"/>
      <c r="DO11" s="830"/>
      <c r="DP11" s="831"/>
      <c r="DQ11" s="829" t="s">
        <v>604</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39184</v>
      </c>
      <c r="R23" s="842"/>
      <c r="S23" s="842"/>
      <c r="T23" s="842"/>
      <c r="U23" s="842"/>
      <c r="V23" s="842">
        <v>38034</v>
      </c>
      <c r="W23" s="842"/>
      <c r="X23" s="842"/>
      <c r="Y23" s="842"/>
      <c r="Z23" s="842"/>
      <c r="AA23" s="842">
        <v>1150</v>
      </c>
      <c r="AB23" s="842"/>
      <c r="AC23" s="842"/>
      <c r="AD23" s="842"/>
      <c r="AE23" s="843"/>
      <c r="AF23" s="844">
        <v>940</v>
      </c>
      <c r="AG23" s="842"/>
      <c r="AH23" s="842"/>
      <c r="AI23" s="842"/>
      <c r="AJ23" s="845"/>
      <c r="AK23" s="846"/>
      <c r="AL23" s="847"/>
      <c r="AM23" s="847"/>
      <c r="AN23" s="847"/>
      <c r="AO23" s="847"/>
      <c r="AP23" s="842">
        <v>29544</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6581</v>
      </c>
      <c r="R28" s="871"/>
      <c r="S28" s="871"/>
      <c r="T28" s="871"/>
      <c r="U28" s="871"/>
      <c r="V28" s="871">
        <v>6487</v>
      </c>
      <c r="W28" s="871"/>
      <c r="X28" s="871"/>
      <c r="Y28" s="871"/>
      <c r="Z28" s="871"/>
      <c r="AA28" s="871">
        <v>94</v>
      </c>
      <c r="AB28" s="871"/>
      <c r="AC28" s="871"/>
      <c r="AD28" s="871"/>
      <c r="AE28" s="872"/>
      <c r="AF28" s="873">
        <v>94</v>
      </c>
      <c r="AG28" s="871"/>
      <c r="AH28" s="871"/>
      <c r="AI28" s="871"/>
      <c r="AJ28" s="874"/>
      <c r="AK28" s="875">
        <v>575</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6826</v>
      </c>
      <c r="R29" s="807"/>
      <c r="S29" s="807"/>
      <c r="T29" s="807"/>
      <c r="U29" s="807"/>
      <c r="V29" s="807">
        <v>6647</v>
      </c>
      <c r="W29" s="807"/>
      <c r="X29" s="807"/>
      <c r="Y29" s="807"/>
      <c r="Z29" s="807"/>
      <c r="AA29" s="807">
        <v>179</v>
      </c>
      <c r="AB29" s="807"/>
      <c r="AC29" s="807"/>
      <c r="AD29" s="807"/>
      <c r="AE29" s="808"/>
      <c r="AF29" s="809">
        <v>179</v>
      </c>
      <c r="AG29" s="810"/>
      <c r="AH29" s="810"/>
      <c r="AI29" s="810"/>
      <c r="AJ29" s="811"/>
      <c r="AK29" s="878">
        <v>1203</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t="s">
        <v>594</v>
      </c>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765</v>
      </c>
      <c r="R30" s="807"/>
      <c r="S30" s="807"/>
      <c r="T30" s="807"/>
      <c r="U30" s="807"/>
      <c r="V30" s="807">
        <v>763</v>
      </c>
      <c r="W30" s="807"/>
      <c r="X30" s="807"/>
      <c r="Y30" s="807"/>
      <c r="Z30" s="807"/>
      <c r="AA30" s="807">
        <v>2</v>
      </c>
      <c r="AB30" s="807"/>
      <c r="AC30" s="807"/>
      <c r="AD30" s="807"/>
      <c r="AE30" s="808"/>
      <c r="AF30" s="809">
        <v>2</v>
      </c>
      <c r="AG30" s="810"/>
      <c r="AH30" s="810"/>
      <c r="AI30" s="810"/>
      <c r="AJ30" s="811"/>
      <c r="AK30" s="878">
        <v>245</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991</v>
      </c>
      <c r="R31" s="807"/>
      <c r="S31" s="807"/>
      <c r="T31" s="807"/>
      <c r="U31" s="807"/>
      <c r="V31" s="807">
        <v>976</v>
      </c>
      <c r="W31" s="807"/>
      <c r="X31" s="807"/>
      <c r="Y31" s="807"/>
      <c r="Z31" s="807"/>
      <c r="AA31" s="807">
        <v>14</v>
      </c>
      <c r="AB31" s="807"/>
      <c r="AC31" s="807"/>
      <c r="AD31" s="807"/>
      <c r="AE31" s="808"/>
      <c r="AF31" s="809">
        <v>1343</v>
      </c>
      <c r="AG31" s="810"/>
      <c r="AH31" s="810"/>
      <c r="AI31" s="810"/>
      <c r="AJ31" s="811"/>
      <c r="AK31" s="878">
        <v>253</v>
      </c>
      <c r="AL31" s="879"/>
      <c r="AM31" s="879"/>
      <c r="AN31" s="879"/>
      <c r="AO31" s="879"/>
      <c r="AP31" s="879">
        <v>4338</v>
      </c>
      <c r="AQ31" s="879"/>
      <c r="AR31" s="879"/>
      <c r="AS31" s="879"/>
      <c r="AT31" s="879"/>
      <c r="AU31" s="879">
        <v>2646</v>
      </c>
      <c r="AV31" s="879"/>
      <c r="AW31" s="879"/>
      <c r="AX31" s="879"/>
      <c r="AY31" s="879"/>
      <c r="AZ31" s="880" t="s">
        <v>587</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604</v>
      </c>
      <c r="R32" s="807"/>
      <c r="S32" s="807"/>
      <c r="T32" s="807"/>
      <c r="U32" s="807"/>
      <c r="V32" s="807">
        <v>606</v>
      </c>
      <c r="W32" s="807"/>
      <c r="X32" s="807"/>
      <c r="Y32" s="807"/>
      <c r="Z32" s="807"/>
      <c r="AA32" s="807">
        <v>-2</v>
      </c>
      <c r="AB32" s="807"/>
      <c r="AC32" s="807"/>
      <c r="AD32" s="807"/>
      <c r="AE32" s="808"/>
      <c r="AF32" s="809">
        <v>40</v>
      </c>
      <c r="AG32" s="810"/>
      <c r="AH32" s="810"/>
      <c r="AI32" s="810"/>
      <c r="AJ32" s="811"/>
      <c r="AK32" s="878">
        <v>495</v>
      </c>
      <c r="AL32" s="879"/>
      <c r="AM32" s="879"/>
      <c r="AN32" s="879"/>
      <c r="AO32" s="879"/>
      <c r="AP32" s="879">
        <v>5901</v>
      </c>
      <c r="AQ32" s="879"/>
      <c r="AR32" s="879"/>
      <c r="AS32" s="879"/>
      <c r="AT32" s="879"/>
      <c r="AU32" s="879">
        <v>5710</v>
      </c>
      <c r="AV32" s="879"/>
      <c r="AW32" s="879"/>
      <c r="AX32" s="879"/>
      <c r="AY32" s="879"/>
      <c r="AZ32" s="880" t="s">
        <v>587</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1658</v>
      </c>
      <c r="AG63" s="890"/>
      <c r="AH63" s="890"/>
      <c r="AI63" s="890"/>
      <c r="AJ63" s="891"/>
      <c r="AK63" s="892"/>
      <c r="AL63" s="887"/>
      <c r="AM63" s="887"/>
      <c r="AN63" s="887"/>
      <c r="AO63" s="887"/>
      <c r="AP63" s="890">
        <v>10239</v>
      </c>
      <c r="AQ63" s="890"/>
      <c r="AR63" s="890"/>
      <c r="AS63" s="890"/>
      <c r="AT63" s="890"/>
      <c r="AU63" s="890">
        <v>8356</v>
      </c>
      <c r="AV63" s="890"/>
      <c r="AW63" s="890"/>
      <c r="AX63" s="890"/>
      <c r="AY63" s="890"/>
      <c r="AZ63" s="894"/>
      <c r="BA63" s="894"/>
      <c r="BB63" s="894"/>
      <c r="BC63" s="894"/>
      <c r="BD63" s="894"/>
      <c r="BE63" s="895"/>
      <c r="BF63" s="895"/>
      <c r="BG63" s="895"/>
      <c r="BH63" s="895"/>
      <c r="BI63" s="896"/>
      <c r="BJ63" s="897" t="s">
        <v>391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900" t="s">
        <v>416</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588</v>
      </c>
      <c r="C68" s="918"/>
      <c r="D68" s="918"/>
      <c r="E68" s="918"/>
      <c r="F68" s="918"/>
      <c r="G68" s="918"/>
      <c r="H68" s="918"/>
      <c r="I68" s="918"/>
      <c r="J68" s="918"/>
      <c r="K68" s="918"/>
      <c r="L68" s="918"/>
      <c r="M68" s="918"/>
      <c r="N68" s="918"/>
      <c r="O68" s="918"/>
      <c r="P68" s="919"/>
      <c r="Q68" s="920">
        <v>344</v>
      </c>
      <c r="R68" s="914"/>
      <c r="S68" s="914"/>
      <c r="T68" s="914"/>
      <c r="U68" s="914"/>
      <c r="V68" s="914">
        <v>344</v>
      </c>
      <c r="W68" s="914"/>
      <c r="X68" s="914"/>
      <c r="Y68" s="914"/>
      <c r="Z68" s="914"/>
      <c r="AA68" s="914">
        <v>1</v>
      </c>
      <c r="AB68" s="914"/>
      <c r="AC68" s="914"/>
      <c r="AD68" s="914"/>
      <c r="AE68" s="914"/>
      <c r="AF68" s="914">
        <v>1</v>
      </c>
      <c r="AG68" s="914"/>
      <c r="AH68" s="914"/>
      <c r="AI68" s="914"/>
      <c r="AJ68" s="914"/>
      <c r="AK68" s="914">
        <v>2</v>
      </c>
      <c r="AL68" s="914"/>
      <c r="AM68" s="914"/>
      <c r="AN68" s="914"/>
      <c r="AO68" s="914"/>
      <c r="AP68" s="914" t="s">
        <v>587</v>
      </c>
      <c r="AQ68" s="914"/>
      <c r="AR68" s="914"/>
      <c r="AS68" s="914"/>
      <c r="AT68" s="914"/>
      <c r="AU68" s="914" t="s">
        <v>587</v>
      </c>
      <c r="AV68" s="914"/>
      <c r="AW68" s="914"/>
      <c r="AX68" s="914"/>
      <c r="AY68" s="914"/>
      <c r="AZ68" s="915" t="s">
        <v>596</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589</v>
      </c>
      <c r="C69" s="922"/>
      <c r="D69" s="922"/>
      <c r="E69" s="922"/>
      <c r="F69" s="922"/>
      <c r="G69" s="922"/>
      <c r="H69" s="922"/>
      <c r="I69" s="922"/>
      <c r="J69" s="922"/>
      <c r="K69" s="922"/>
      <c r="L69" s="922"/>
      <c r="M69" s="922"/>
      <c r="N69" s="922"/>
      <c r="O69" s="922"/>
      <c r="P69" s="923"/>
      <c r="Q69" s="924">
        <v>24</v>
      </c>
      <c r="R69" s="879"/>
      <c r="S69" s="879"/>
      <c r="T69" s="879"/>
      <c r="U69" s="879"/>
      <c r="V69" s="879">
        <v>24</v>
      </c>
      <c r="W69" s="879"/>
      <c r="X69" s="879"/>
      <c r="Y69" s="879"/>
      <c r="Z69" s="879"/>
      <c r="AA69" s="879">
        <v>0</v>
      </c>
      <c r="AB69" s="879"/>
      <c r="AC69" s="879"/>
      <c r="AD69" s="879"/>
      <c r="AE69" s="879"/>
      <c r="AF69" s="879">
        <v>0</v>
      </c>
      <c r="AG69" s="879"/>
      <c r="AH69" s="879"/>
      <c r="AI69" s="879"/>
      <c r="AJ69" s="879"/>
      <c r="AK69" s="879" t="s">
        <v>587</v>
      </c>
      <c r="AL69" s="879"/>
      <c r="AM69" s="879"/>
      <c r="AN69" s="879"/>
      <c r="AO69" s="879"/>
      <c r="AP69" s="879" t="s">
        <v>587</v>
      </c>
      <c r="AQ69" s="879"/>
      <c r="AR69" s="879"/>
      <c r="AS69" s="879"/>
      <c r="AT69" s="879"/>
      <c r="AU69" s="879" t="s">
        <v>587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590</v>
      </c>
      <c r="C70" s="922"/>
      <c r="D70" s="922"/>
      <c r="E70" s="922"/>
      <c r="F70" s="922"/>
      <c r="G70" s="922"/>
      <c r="H70" s="922"/>
      <c r="I70" s="922"/>
      <c r="J70" s="922"/>
      <c r="K70" s="922"/>
      <c r="L70" s="922"/>
      <c r="M70" s="922"/>
      <c r="N70" s="922"/>
      <c r="O70" s="922"/>
      <c r="P70" s="923"/>
      <c r="Q70" s="924">
        <v>143</v>
      </c>
      <c r="R70" s="879"/>
      <c r="S70" s="879"/>
      <c r="T70" s="879"/>
      <c r="U70" s="879"/>
      <c r="V70" s="879">
        <v>132</v>
      </c>
      <c r="W70" s="879"/>
      <c r="X70" s="879"/>
      <c r="Y70" s="879"/>
      <c r="Z70" s="879"/>
      <c r="AA70" s="879">
        <v>11</v>
      </c>
      <c r="AB70" s="879"/>
      <c r="AC70" s="879"/>
      <c r="AD70" s="879"/>
      <c r="AE70" s="879"/>
      <c r="AF70" s="879">
        <v>11</v>
      </c>
      <c r="AG70" s="879"/>
      <c r="AH70" s="879"/>
      <c r="AI70" s="879"/>
      <c r="AJ70" s="879"/>
      <c r="AK70" s="879" t="s">
        <v>587</v>
      </c>
      <c r="AL70" s="879"/>
      <c r="AM70" s="879"/>
      <c r="AN70" s="879"/>
      <c r="AO70" s="879"/>
      <c r="AP70" s="879" t="s">
        <v>587</v>
      </c>
      <c r="AQ70" s="879"/>
      <c r="AR70" s="879"/>
      <c r="AS70" s="879"/>
      <c r="AT70" s="879"/>
      <c r="AU70" s="879" t="s">
        <v>587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591</v>
      </c>
      <c r="C71" s="922"/>
      <c r="D71" s="922"/>
      <c r="E71" s="922"/>
      <c r="F71" s="922"/>
      <c r="G71" s="922"/>
      <c r="H71" s="922"/>
      <c r="I71" s="922"/>
      <c r="J71" s="922"/>
      <c r="K71" s="922"/>
      <c r="L71" s="922"/>
      <c r="M71" s="922"/>
      <c r="N71" s="922"/>
      <c r="O71" s="922"/>
      <c r="P71" s="923"/>
      <c r="Q71" s="924">
        <v>351</v>
      </c>
      <c r="R71" s="879"/>
      <c r="S71" s="879"/>
      <c r="T71" s="879"/>
      <c r="U71" s="879"/>
      <c r="V71" s="879">
        <v>218</v>
      </c>
      <c r="W71" s="879"/>
      <c r="X71" s="879"/>
      <c r="Y71" s="879"/>
      <c r="Z71" s="879"/>
      <c r="AA71" s="879">
        <v>133</v>
      </c>
      <c r="AB71" s="879"/>
      <c r="AC71" s="879"/>
      <c r="AD71" s="879"/>
      <c r="AE71" s="879"/>
      <c r="AF71" s="879">
        <v>133</v>
      </c>
      <c r="AG71" s="879"/>
      <c r="AH71" s="879"/>
      <c r="AI71" s="879"/>
      <c r="AJ71" s="879"/>
      <c r="AK71" s="879">
        <v>65</v>
      </c>
      <c r="AL71" s="879"/>
      <c r="AM71" s="879"/>
      <c r="AN71" s="879"/>
      <c r="AO71" s="879"/>
      <c r="AP71" s="879" t="s">
        <v>587</v>
      </c>
      <c r="AQ71" s="879"/>
      <c r="AR71" s="879"/>
      <c r="AS71" s="879"/>
      <c r="AT71" s="879"/>
      <c r="AU71" s="879" t="s">
        <v>587</v>
      </c>
      <c r="AV71" s="879"/>
      <c r="AW71" s="879"/>
      <c r="AX71" s="879"/>
      <c r="AY71" s="879"/>
      <c r="AZ71" s="925" t="s">
        <v>597</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592</v>
      </c>
      <c r="C72" s="922"/>
      <c r="D72" s="922"/>
      <c r="E72" s="922"/>
      <c r="F72" s="922"/>
      <c r="G72" s="922"/>
      <c r="H72" s="922"/>
      <c r="I72" s="922"/>
      <c r="J72" s="922"/>
      <c r="K72" s="922"/>
      <c r="L72" s="922"/>
      <c r="M72" s="922"/>
      <c r="N72" s="922"/>
      <c r="O72" s="922"/>
      <c r="P72" s="923"/>
      <c r="Q72" s="924">
        <v>200866</v>
      </c>
      <c r="R72" s="879"/>
      <c r="S72" s="879"/>
      <c r="T72" s="879"/>
      <c r="U72" s="879"/>
      <c r="V72" s="879">
        <v>188873</v>
      </c>
      <c r="W72" s="879"/>
      <c r="X72" s="879"/>
      <c r="Y72" s="879"/>
      <c r="Z72" s="879"/>
      <c r="AA72" s="879">
        <v>11994</v>
      </c>
      <c r="AB72" s="879"/>
      <c r="AC72" s="879"/>
      <c r="AD72" s="879"/>
      <c r="AE72" s="879"/>
      <c r="AF72" s="879">
        <v>11994</v>
      </c>
      <c r="AG72" s="879"/>
      <c r="AH72" s="879"/>
      <c r="AI72" s="879"/>
      <c r="AJ72" s="879"/>
      <c r="AK72" s="879" t="s">
        <v>587</v>
      </c>
      <c r="AL72" s="879"/>
      <c r="AM72" s="879"/>
      <c r="AN72" s="879"/>
      <c r="AO72" s="879"/>
      <c r="AP72" s="879" t="s">
        <v>587</v>
      </c>
      <c r="AQ72" s="879"/>
      <c r="AR72" s="879"/>
      <c r="AS72" s="879"/>
      <c r="AT72" s="879"/>
      <c r="AU72" s="879" t="s">
        <v>587</v>
      </c>
      <c r="AV72" s="879"/>
      <c r="AW72" s="879"/>
      <c r="AX72" s="879"/>
      <c r="AY72" s="879"/>
      <c r="AZ72" s="925" t="s">
        <v>598</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593</v>
      </c>
      <c r="C73" s="922"/>
      <c r="D73" s="922"/>
      <c r="E73" s="922"/>
      <c r="F73" s="922"/>
      <c r="G73" s="922"/>
      <c r="H73" s="922"/>
      <c r="I73" s="922"/>
      <c r="J73" s="922"/>
      <c r="K73" s="922"/>
      <c r="L73" s="922"/>
      <c r="M73" s="922"/>
      <c r="N73" s="922"/>
      <c r="O73" s="922"/>
      <c r="P73" s="923"/>
      <c r="Q73" s="924">
        <v>97</v>
      </c>
      <c r="R73" s="879"/>
      <c r="S73" s="879"/>
      <c r="T73" s="879"/>
      <c r="U73" s="879"/>
      <c r="V73" s="879">
        <v>62</v>
      </c>
      <c r="W73" s="879"/>
      <c r="X73" s="879"/>
      <c r="Y73" s="879"/>
      <c r="Z73" s="879"/>
      <c r="AA73" s="879">
        <v>35</v>
      </c>
      <c r="AB73" s="879"/>
      <c r="AC73" s="879"/>
      <c r="AD73" s="879"/>
      <c r="AE73" s="879"/>
      <c r="AF73" s="879">
        <v>19</v>
      </c>
      <c r="AG73" s="879"/>
      <c r="AH73" s="879"/>
      <c r="AI73" s="879"/>
      <c r="AJ73" s="879"/>
      <c r="AK73" s="879">
        <v>2</v>
      </c>
      <c r="AL73" s="879"/>
      <c r="AM73" s="879"/>
      <c r="AN73" s="879"/>
      <c r="AO73" s="879"/>
      <c r="AP73" s="879" t="s">
        <v>587</v>
      </c>
      <c r="AQ73" s="879"/>
      <c r="AR73" s="879"/>
      <c r="AS73" s="879"/>
      <c r="AT73" s="879"/>
      <c r="AU73" s="879" t="s">
        <v>587</v>
      </c>
      <c r="AV73" s="879"/>
      <c r="AW73" s="879"/>
      <c r="AX73" s="879"/>
      <c r="AY73" s="879"/>
      <c r="AZ73" s="925" t="s">
        <v>596</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12158</v>
      </c>
      <c r="AG88" s="890"/>
      <c r="AH88" s="890"/>
      <c r="AI88" s="890"/>
      <c r="AJ88" s="890"/>
      <c r="AK88" s="887"/>
      <c r="AL88" s="887"/>
      <c r="AM88" s="887"/>
      <c r="AN88" s="887"/>
      <c r="AO88" s="887"/>
      <c r="AP88" s="890" t="s">
        <v>605</v>
      </c>
      <c r="AQ88" s="890"/>
      <c r="AR88" s="890"/>
      <c r="AS88" s="890"/>
      <c r="AT88" s="890"/>
      <c r="AU88" s="890" t="s">
        <v>605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74</v>
      </c>
      <c r="CS102" s="898"/>
      <c r="CT102" s="898"/>
      <c r="CU102" s="898"/>
      <c r="CV102" s="941"/>
      <c r="CW102" s="940">
        <v>18</v>
      </c>
      <c r="CX102" s="898"/>
      <c r="CY102" s="898"/>
      <c r="CZ102" s="898"/>
      <c r="DA102" s="941"/>
      <c r="DB102" s="940" t="s">
        <v>521</v>
      </c>
      <c r="DC102" s="898"/>
      <c r="DD102" s="898"/>
      <c r="DE102" s="898"/>
      <c r="DF102" s="941"/>
      <c r="DG102" s="940">
        <v>809</v>
      </c>
      <c r="DH102" s="898"/>
      <c r="DI102" s="898"/>
      <c r="DJ102" s="898"/>
      <c r="DK102" s="941"/>
      <c r="DL102" s="940" t="s">
        <v>521</v>
      </c>
      <c r="DM102" s="898"/>
      <c r="DN102" s="898"/>
      <c r="DO102" s="898"/>
      <c r="DP102" s="941"/>
      <c r="DQ102" s="940" t="s">
        <v>521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305</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305</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305</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2922192</v>
      </c>
      <c r="AB110" s="950"/>
      <c r="AC110" s="950"/>
      <c r="AD110" s="950"/>
      <c r="AE110" s="951"/>
      <c r="AF110" s="952">
        <v>2996199</v>
      </c>
      <c r="AG110" s="950"/>
      <c r="AH110" s="950"/>
      <c r="AI110" s="950"/>
      <c r="AJ110" s="951"/>
      <c r="AK110" s="952">
        <v>3105734</v>
      </c>
      <c r="AL110" s="950"/>
      <c r="AM110" s="950"/>
      <c r="AN110" s="950"/>
      <c r="AO110" s="951"/>
      <c r="AP110" s="953">
        <v>22.6</v>
      </c>
      <c r="AQ110" s="954"/>
      <c r="AR110" s="954"/>
      <c r="AS110" s="954"/>
      <c r="AT110" s="955"/>
      <c r="AU110" s="956" t="s">
        <v>71</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26419446</v>
      </c>
      <c r="BR110" s="985"/>
      <c r="BS110" s="985"/>
      <c r="BT110" s="985"/>
      <c r="BU110" s="985"/>
      <c r="BV110" s="985">
        <v>29426062</v>
      </c>
      <c r="BW110" s="985"/>
      <c r="BX110" s="985"/>
      <c r="BY110" s="985"/>
      <c r="BZ110" s="985"/>
      <c r="CA110" s="985">
        <v>29543525</v>
      </c>
      <c r="CB110" s="985"/>
      <c r="CC110" s="985"/>
      <c r="CD110" s="985"/>
      <c r="CE110" s="985"/>
      <c r="CF110" s="999">
        <v>215.4</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391</v>
      </c>
      <c r="DM110" s="985"/>
      <c r="DN110" s="985"/>
      <c r="DO110" s="985"/>
      <c r="DP110" s="985"/>
      <c r="DQ110" s="985" t="s">
        <v>437</v>
      </c>
      <c r="DR110" s="985"/>
      <c r="DS110" s="985"/>
      <c r="DT110" s="985"/>
      <c r="DU110" s="985"/>
      <c r="DV110" s="986" t="s">
        <v>127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437</v>
      </c>
      <c r="AL111" s="992"/>
      <c r="AM111" s="992"/>
      <c r="AN111" s="992"/>
      <c r="AO111" s="993"/>
      <c r="AP111" s="995" t="s">
        <v>437</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127</v>
      </c>
      <c r="BW111" s="978"/>
      <c r="BX111" s="978"/>
      <c r="BY111" s="978"/>
      <c r="BZ111" s="978"/>
      <c r="CA111" s="978" t="s">
        <v>127</v>
      </c>
      <c r="CB111" s="978"/>
      <c r="CC111" s="978"/>
      <c r="CD111" s="978"/>
      <c r="CE111" s="978"/>
      <c r="CF111" s="972" t="s">
        <v>127</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437</v>
      </c>
      <c r="AB112" s="1017"/>
      <c r="AC112" s="1017"/>
      <c r="AD112" s="1017"/>
      <c r="AE112" s="1018"/>
      <c r="AF112" s="1019" t="s">
        <v>437</v>
      </c>
      <c r="AG112" s="1017"/>
      <c r="AH112" s="1017"/>
      <c r="AI112" s="1017"/>
      <c r="AJ112" s="1018"/>
      <c r="AK112" s="1019" t="s">
        <v>437</v>
      </c>
      <c r="AL112" s="1017"/>
      <c r="AM112" s="1017"/>
      <c r="AN112" s="1017"/>
      <c r="AO112" s="1018"/>
      <c r="AP112" s="1020" t="s">
        <v>437</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8554117</v>
      </c>
      <c r="BR112" s="978"/>
      <c r="BS112" s="978"/>
      <c r="BT112" s="978"/>
      <c r="BU112" s="978"/>
      <c r="BV112" s="978">
        <v>8952012</v>
      </c>
      <c r="BW112" s="978"/>
      <c r="BX112" s="978"/>
      <c r="BY112" s="978"/>
      <c r="BZ112" s="978"/>
      <c r="CA112" s="978">
        <v>8356368</v>
      </c>
      <c r="CB112" s="978"/>
      <c r="CC112" s="978"/>
      <c r="CD112" s="978"/>
      <c r="CE112" s="978"/>
      <c r="CF112" s="972">
        <v>60.9</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437</v>
      </c>
      <c r="DM112" s="978"/>
      <c r="DN112" s="978"/>
      <c r="DO112" s="978"/>
      <c r="DP112" s="978"/>
      <c r="DQ112" s="978" t="s">
        <v>437</v>
      </c>
      <c r="DR112" s="978"/>
      <c r="DS112" s="978"/>
      <c r="DT112" s="978"/>
      <c r="DU112" s="978"/>
      <c r="DV112" s="979" t="s">
        <v>437</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608623</v>
      </c>
      <c r="AB113" s="992"/>
      <c r="AC113" s="992"/>
      <c r="AD113" s="992"/>
      <c r="AE113" s="993"/>
      <c r="AF113" s="994">
        <v>637620</v>
      </c>
      <c r="AG113" s="992"/>
      <c r="AH113" s="992"/>
      <c r="AI113" s="992"/>
      <c r="AJ113" s="993"/>
      <c r="AK113" s="994">
        <v>734566</v>
      </c>
      <c r="AL113" s="992"/>
      <c r="AM113" s="992"/>
      <c r="AN113" s="992"/>
      <c r="AO113" s="993"/>
      <c r="AP113" s="995">
        <v>5.4</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t="s">
        <v>437</v>
      </c>
      <c r="BR113" s="978"/>
      <c r="BS113" s="978"/>
      <c r="BT113" s="978"/>
      <c r="BU113" s="978"/>
      <c r="BV113" s="978" t="s">
        <v>437</v>
      </c>
      <c r="BW113" s="978"/>
      <c r="BX113" s="978"/>
      <c r="BY113" s="978"/>
      <c r="BZ113" s="978"/>
      <c r="CA113" s="978" t="s">
        <v>437</v>
      </c>
      <c r="CB113" s="978"/>
      <c r="CC113" s="978"/>
      <c r="CD113" s="978"/>
      <c r="CE113" s="978"/>
      <c r="CF113" s="972" t="s">
        <v>127</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437</v>
      </c>
      <c r="DM113" s="1017"/>
      <c r="DN113" s="1017"/>
      <c r="DO113" s="1017"/>
      <c r="DP113" s="1018"/>
      <c r="DQ113" s="1019" t="s">
        <v>437</v>
      </c>
      <c r="DR113" s="1017"/>
      <c r="DS113" s="1017"/>
      <c r="DT113" s="1017"/>
      <c r="DU113" s="1018"/>
      <c r="DV113" s="1020" t="s">
        <v>437</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437</v>
      </c>
      <c r="AB114" s="1017"/>
      <c r="AC114" s="1017"/>
      <c r="AD114" s="1017"/>
      <c r="AE114" s="1018"/>
      <c r="AF114" s="1019" t="s">
        <v>437</v>
      </c>
      <c r="AG114" s="1017"/>
      <c r="AH114" s="1017"/>
      <c r="AI114" s="1017"/>
      <c r="AJ114" s="1018"/>
      <c r="AK114" s="1019" t="s">
        <v>437</v>
      </c>
      <c r="AL114" s="1017"/>
      <c r="AM114" s="1017"/>
      <c r="AN114" s="1017"/>
      <c r="AO114" s="1018"/>
      <c r="AP114" s="1020" t="s">
        <v>437</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5613244</v>
      </c>
      <c r="BR114" s="978"/>
      <c r="BS114" s="978"/>
      <c r="BT114" s="978"/>
      <c r="BU114" s="978"/>
      <c r="BV114" s="978">
        <v>5692781</v>
      </c>
      <c r="BW114" s="978"/>
      <c r="BX114" s="978"/>
      <c r="BY114" s="978"/>
      <c r="BZ114" s="978"/>
      <c r="CA114" s="978">
        <v>5607736</v>
      </c>
      <c r="CB114" s="978"/>
      <c r="CC114" s="978"/>
      <c r="CD114" s="978"/>
      <c r="CE114" s="978"/>
      <c r="CF114" s="972">
        <v>40.9</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437</v>
      </c>
      <c r="DM114" s="1017"/>
      <c r="DN114" s="1017"/>
      <c r="DO114" s="1017"/>
      <c r="DP114" s="1018"/>
      <c r="DQ114" s="1019" t="s">
        <v>437</v>
      </c>
      <c r="DR114" s="1017"/>
      <c r="DS114" s="1017"/>
      <c r="DT114" s="1017"/>
      <c r="DU114" s="1018"/>
      <c r="DV114" s="1020" t="s">
        <v>437</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437</v>
      </c>
      <c r="AB115" s="992"/>
      <c r="AC115" s="992"/>
      <c r="AD115" s="992"/>
      <c r="AE115" s="993"/>
      <c r="AF115" s="994" t="s">
        <v>437</v>
      </c>
      <c r="AG115" s="992"/>
      <c r="AH115" s="992"/>
      <c r="AI115" s="992"/>
      <c r="AJ115" s="993"/>
      <c r="AK115" s="994" t="s">
        <v>437</v>
      </c>
      <c r="AL115" s="992"/>
      <c r="AM115" s="992"/>
      <c r="AN115" s="992"/>
      <c r="AO115" s="993"/>
      <c r="AP115" s="995" t="s">
        <v>437</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v>325924</v>
      </c>
      <c r="BR115" s="978"/>
      <c r="BS115" s="978"/>
      <c r="BT115" s="978"/>
      <c r="BU115" s="978"/>
      <c r="BV115" s="978">
        <v>353730</v>
      </c>
      <c r="BW115" s="978"/>
      <c r="BX115" s="978"/>
      <c r="BY115" s="978"/>
      <c r="BZ115" s="978"/>
      <c r="CA115" s="978">
        <v>318417</v>
      </c>
      <c r="CB115" s="978"/>
      <c r="CC115" s="978"/>
      <c r="CD115" s="978"/>
      <c r="CE115" s="978"/>
      <c r="CF115" s="972">
        <v>2.2999999999999998</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437</v>
      </c>
      <c r="DH115" s="1017"/>
      <c r="DI115" s="1017"/>
      <c r="DJ115" s="1017"/>
      <c r="DK115" s="1018"/>
      <c r="DL115" s="1019" t="s">
        <v>437</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437</v>
      </c>
      <c r="AB116" s="1017"/>
      <c r="AC116" s="1017"/>
      <c r="AD116" s="1017"/>
      <c r="AE116" s="1018"/>
      <c r="AF116" s="1019" t="s">
        <v>437</v>
      </c>
      <c r="AG116" s="1017"/>
      <c r="AH116" s="1017"/>
      <c r="AI116" s="1017"/>
      <c r="AJ116" s="1018"/>
      <c r="AK116" s="1019" t="s">
        <v>437</v>
      </c>
      <c r="AL116" s="1017"/>
      <c r="AM116" s="1017"/>
      <c r="AN116" s="1017"/>
      <c r="AO116" s="1018"/>
      <c r="AP116" s="1020" t="s">
        <v>437</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437</v>
      </c>
      <c r="BR116" s="978"/>
      <c r="BS116" s="978"/>
      <c r="BT116" s="978"/>
      <c r="BU116" s="978"/>
      <c r="BV116" s="978" t="s">
        <v>437</v>
      </c>
      <c r="BW116" s="978"/>
      <c r="BX116" s="978"/>
      <c r="BY116" s="978"/>
      <c r="BZ116" s="978"/>
      <c r="CA116" s="978" t="s">
        <v>437</v>
      </c>
      <c r="CB116" s="978"/>
      <c r="CC116" s="978"/>
      <c r="CD116" s="978"/>
      <c r="CE116" s="978"/>
      <c r="CF116" s="972" t="s">
        <v>437</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437</v>
      </c>
      <c r="DH116" s="1017"/>
      <c r="DI116" s="1017"/>
      <c r="DJ116" s="1017"/>
      <c r="DK116" s="1018"/>
      <c r="DL116" s="1019" t="s">
        <v>437</v>
      </c>
      <c r="DM116" s="1017"/>
      <c r="DN116" s="1017"/>
      <c r="DO116" s="1017"/>
      <c r="DP116" s="1018"/>
      <c r="DQ116" s="1019" t="s">
        <v>437</v>
      </c>
      <c r="DR116" s="1017"/>
      <c r="DS116" s="1017"/>
      <c r="DT116" s="1017"/>
      <c r="DU116" s="1018"/>
      <c r="DV116" s="1020" t="s">
        <v>437</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3530815</v>
      </c>
      <c r="AB117" s="1035"/>
      <c r="AC117" s="1035"/>
      <c r="AD117" s="1035"/>
      <c r="AE117" s="1036"/>
      <c r="AF117" s="1037">
        <v>3633819</v>
      </c>
      <c r="AG117" s="1035"/>
      <c r="AH117" s="1035"/>
      <c r="AI117" s="1035"/>
      <c r="AJ117" s="1036"/>
      <c r="AK117" s="1037">
        <v>3840300</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459</v>
      </c>
      <c r="CB117" s="978"/>
      <c r="CC117" s="978"/>
      <c r="CD117" s="978"/>
      <c r="CE117" s="978"/>
      <c r="CF117" s="972" t="s">
        <v>460</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460</v>
      </c>
      <c r="DH117" s="1017"/>
      <c r="DI117" s="1017"/>
      <c r="DJ117" s="1017"/>
      <c r="DK117" s="1018"/>
      <c r="DL117" s="1019" t="s">
        <v>462</v>
      </c>
      <c r="DM117" s="1017"/>
      <c r="DN117" s="1017"/>
      <c r="DO117" s="1017"/>
      <c r="DP117" s="1018"/>
      <c r="DQ117" s="1019" t="s">
        <v>463</v>
      </c>
      <c r="DR117" s="1017"/>
      <c r="DS117" s="1017"/>
      <c r="DT117" s="1017"/>
      <c r="DU117" s="1018"/>
      <c r="DV117" s="1020" t="s">
        <v>463</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305</v>
      </c>
      <c r="AL118" s="943"/>
      <c r="AM118" s="943"/>
      <c r="AN118" s="943"/>
      <c r="AO118" s="944"/>
      <c r="AP118" s="1029" t="s">
        <v>431</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465</v>
      </c>
      <c r="BR118" s="1056"/>
      <c r="BS118" s="1056"/>
      <c r="BT118" s="1056"/>
      <c r="BU118" s="1056"/>
      <c r="BV118" s="1056" t="s">
        <v>466</v>
      </c>
      <c r="BW118" s="1056"/>
      <c r="BX118" s="1056"/>
      <c r="BY118" s="1056"/>
      <c r="BZ118" s="1056"/>
      <c r="CA118" s="1056" t="s">
        <v>467</v>
      </c>
      <c r="CB118" s="1056"/>
      <c r="CC118" s="1056"/>
      <c r="CD118" s="1056"/>
      <c r="CE118" s="1056"/>
      <c r="CF118" s="972" t="s">
        <v>466</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466</v>
      </c>
      <c r="DH118" s="1017"/>
      <c r="DI118" s="1017"/>
      <c r="DJ118" s="1017"/>
      <c r="DK118" s="1018"/>
      <c r="DL118" s="1019" t="s">
        <v>460</v>
      </c>
      <c r="DM118" s="1017"/>
      <c r="DN118" s="1017"/>
      <c r="DO118" s="1017"/>
      <c r="DP118" s="1018"/>
      <c r="DQ118" s="1019" t="s">
        <v>469</v>
      </c>
      <c r="DR118" s="1017"/>
      <c r="DS118" s="1017"/>
      <c r="DT118" s="1017"/>
      <c r="DU118" s="1018"/>
      <c r="DV118" s="1020" t="s">
        <v>470</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466</v>
      </c>
      <c r="AB119" s="950"/>
      <c r="AC119" s="950"/>
      <c r="AD119" s="950"/>
      <c r="AE119" s="951"/>
      <c r="AF119" s="952" t="s">
        <v>466</v>
      </c>
      <c r="AG119" s="950"/>
      <c r="AH119" s="950"/>
      <c r="AI119" s="950"/>
      <c r="AJ119" s="951"/>
      <c r="AK119" s="952" t="s">
        <v>459</v>
      </c>
      <c r="AL119" s="950"/>
      <c r="AM119" s="950"/>
      <c r="AN119" s="950"/>
      <c r="AO119" s="951"/>
      <c r="AP119" s="953" t="s">
        <v>463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471</v>
      </c>
      <c r="BP119" s="1064"/>
      <c r="BQ119" s="1055">
        <v>40912731</v>
      </c>
      <c r="BR119" s="1056"/>
      <c r="BS119" s="1056"/>
      <c r="BT119" s="1056"/>
      <c r="BU119" s="1056"/>
      <c r="BV119" s="1056">
        <v>44424585</v>
      </c>
      <c r="BW119" s="1056"/>
      <c r="BX119" s="1056"/>
      <c r="BY119" s="1056"/>
      <c r="BZ119" s="1056"/>
      <c r="CA119" s="1056">
        <v>43826046</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466</v>
      </c>
      <c r="DH119" s="1042"/>
      <c r="DI119" s="1042"/>
      <c r="DJ119" s="1042"/>
      <c r="DK119" s="1043"/>
      <c r="DL119" s="1041" t="s">
        <v>462</v>
      </c>
      <c r="DM119" s="1042"/>
      <c r="DN119" s="1042"/>
      <c r="DO119" s="1042"/>
      <c r="DP119" s="1043"/>
      <c r="DQ119" s="1041" t="s">
        <v>469</v>
      </c>
      <c r="DR119" s="1042"/>
      <c r="DS119" s="1042"/>
      <c r="DT119" s="1042"/>
      <c r="DU119" s="1043"/>
      <c r="DV119" s="1044" t="s">
        <v>463</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463</v>
      </c>
      <c r="AG120" s="1017"/>
      <c r="AH120" s="1017"/>
      <c r="AI120" s="1017"/>
      <c r="AJ120" s="1018"/>
      <c r="AK120" s="1019" t="s">
        <v>127</v>
      </c>
      <c r="AL120" s="1017"/>
      <c r="AM120" s="1017"/>
      <c r="AN120" s="1017"/>
      <c r="AO120" s="1018"/>
      <c r="AP120" s="1020" t="s">
        <v>467</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15232664</v>
      </c>
      <c r="BR120" s="985"/>
      <c r="BS120" s="985"/>
      <c r="BT120" s="985"/>
      <c r="BU120" s="985"/>
      <c r="BV120" s="985">
        <v>12286930</v>
      </c>
      <c r="BW120" s="985"/>
      <c r="BX120" s="985"/>
      <c r="BY120" s="985"/>
      <c r="BZ120" s="985"/>
      <c r="CA120" s="985">
        <v>11475421</v>
      </c>
      <c r="CB120" s="985"/>
      <c r="CC120" s="985"/>
      <c r="CD120" s="985"/>
      <c r="CE120" s="985"/>
      <c r="CF120" s="999">
        <v>83.7</v>
      </c>
      <c r="CG120" s="1000"/>
      <c r="CH120" s="1000"/>
      <c r="CI120" s="1000"/>
      <c r="CJ120" s="1000"/>
      <c r="CK120" s="1065" t="s">
        <v>475</v>
      </c>
      <c r="CL120" s="1066"/>
      <c r="CM120" s="1066"/>
      <c r="CN120" s="1066"/>
      <c r="CO120" s="1067"/>
      <c r="CP120" s="1073" t="s">
        <v>476</v>
      </c>
      <c r="CQ120" s="1074"/>
      <c r="CR120" s="1074"/>
      <c r="CS120" s="1074"/>
      <c r="CT120" s="1074"/>
      <c r="CU120" s="1074"/>
      <c r="CV120" s="1074"/>
      <c r="CW120" s="1074"/>
      <c r="CX120" s="1074"/>
      <c r="CY120" s="1074"/>
      <c r="CZ120" s="1074"/>
      <c r="DA120" s="1074"/>
      <c r="DB120" s="1074"/>
      <c r="DC120" s="1074"/>
      <c r="DD120" s="1074"/>
      <c r="DE120" s="1074"/>
      <c r="DF120" s="1075"/>
      <c r="DG120" s="984" t="s">
        <v>463</v>
      </c>
      <c r="DH120" s="985"/>
      <c r="DI120" s="985"/>
      <c r="DJ120" s="985"/>
      <c r="DK120" s="985"/>
      <c r="DL120" s="985" t="s">
        <v>462</v>
      </c>
      <c r="DM120" s="985"/>
      <c r="DN120" s="985"/>
      <c r="DO120" s="985"/>
      <c r="DP120" s="985"/>
      <c r="DQ120" s="985">
        <v>5710040</v>
      </c>
      <c r="DR120" s="985"/>
      <c r="DS120" s="985"/>
      <c r="DT120" s="985"/>
      <c r="DU120" s="985"/>
      <c r="DV120" s="986">
        <v>41.6</v>
      </c>
      <c r="DW120" s="986"/>
      <c r="DX120" s="986"/>
      <c r="DY120" s="986"/>
      <c r="DZ120" s="987"/>
    </row>
    <row r="121" spans="1:130" s="248" customFormat="1" ht="26.25" customHeight="1" x14ac:dyDescent="0.15">
      <c r="A121" s="1117"/>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460</v>
      </c>
      <c r="AB121" s="1017"/>
      <c r="AC121" s="1017"/>
      <c r="AD121" s="1017"/>
      <c r="AE121" s="1018"/>
      <c r="AF121" s="1019" t="s">
        <v>466</v>
      </c>
      <c r="AG121" s="1017"/>
      <c r="AH121" s="1017"/>
      <c r="AI121" s="1017"/>
      <c r="AJ121" s="1018"/>
      <c r="AK121" s="1019" t="s">
        <v>470</v>
      </c>
      <c r="AL121" s="1017"/>
      <c r="AM121" s="1017"/>
      <c r="AN121" s="1017"/>
      <c r="AO121" s="1018"/>
      <c r="AP121" s="1020" t="s">
        <v>466</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1832941</v>
      </c>
      <c r="BR121" s="978"/>
      <c r="BS121" s="978"/>
      <c r="BT121" s="978"/>
      <c r="BU121" s="978"/>
      <c r="BV121" s="978">
        <v>1682723</v>
      </c>
      <c r="BW121" s="978"/>
      <c r="BX121" s="978"/>
      <c r="BY121" s="978"/>
      <c r="BZ121" s="978"/>
      <c r="CA121" s="978">
        <v>1480881</v>
      </c>
      <c r="CB121" s="978"/>
      <c r="CC121" s="978"/>
      <c r="CD121" s="978"/>
      <c r="CE121" s="978"/>
      <c r="CF121" s="972">
        <v>10.8</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2308391</v>
      </c>
      <c r="DH121" s="978"/>
      <c r="DI121" s="978"/>
      <c r="DJ121" s="978"/>
      <c r="DK121" s="978"/>
      <c r="DL121" s="978">
        <v>3193630</v>
      </c>
      <c r="DM121" s="978"/>
      <c r="DN121" s="978"/>
      <c r="DO121" s="978"/>
      <c r="DP121" s="978"/>
      <c r="DQ121" s="978">
        <v>2646328</v>
      </c>
      <c r="DR121" s="978"/>
      <c r="DS121" s="978"/>
      <c r="DT121" s="978"/>
      <c r="DU121" s="978"/>
      <c r="DV121" s="979">
        <v>19.3</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462</v>
      </c>
      <c r="AB122" s="1017"/>
      <c r="AC122" s="1017"/>
      <c r="AD122" s="1017"/>
      <c r="AE122" s="1018"/>
      <c r="AF122" s="1019" t="s">
        <v>463</v>
      </c>
      <c r="AG122" s="1017"/>
      <c r="AH122" s="1017"/>
      <c r="AI122" s="1017"/>
      <c r="AJ122" s="1018"/>
      <c r="AK122" s="1019" t="s">
        <v>470</v>
      </c>
      <c r="AL122" s="1017"/>
      <c r="AM122" s="1017"/>
      <c r="AN122" s="1017"/>
      <c r="AO122" s="1018"/>
      <c r="AP122" s="1020" t="s">
        <v>463</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26486762</v>
      </c>
      <c r="BR122" s="1056"/>
      <c r="BS122" s="1056"/>
      <c r="BT122" s="1056"/>
      <c r="BU122" s="1056"/>
      <c r="BV122" s="1056">
        <v>28505348</v>
      </c>
      <c r="BW122" s="1056"/>
      <c r="BX122" s="1056"/>
      <c r="BY122" s="1056"/>
      <c r="BZ122" s="1056"/>
      <c r="CA122" s="1056">
        <v>28695194</v>
      </c>
      <c r="CB122" s="1056"/>
      <c r="CC122" s="1056"/>
      <c r="CD122" s="1056"/>
      <c r="CE122" s="1056"/>
      <c r="CF122" s="1076">
        <v>209.2</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t="s">
        <v>460</v>
      </c>
      <c r="DH122" s="978"/>
      <c r="DI122" s="978"/>
      <c r="DJ122" s="978"/>
      <c r="DK122" s="978"/>
      <c r="DL122" s="978" t="s">
        <v>469</v>
      </c>
      <c r="DM122" s="978"/>
      <c r="DN122" s="978"/>
      <c r="DO122" s="978"/>
      <c r="DP122" s="978"/>
      <c r="DQ122" s="978" t="s">
        <v>470</v>
      </c>
      <c r="DR122" s="978"/>
      <c r="DS122" s="978"/>
      <c r="DT122" s="978"/>
      <c r="DU122" s="978"/>
      <c r="DV122" s="979" t="s">
        <v>127</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460</v>
      </c>
      <c r="AB123" s="1017"/>
      <c r="AC123" s="1017"/>
      <c r="AD123" s="1017"/>
      <c r="AE123" s="1018"/>
      <c r="AF123" s="1019" t="s">
        <v>482</v>
      </c>
      <c r="AG123" s="1017"/>
      <c r="AH123" s="1017"/>
      <c r="AI123" s="1017"/>
      <c r="AJ123" s="1018"/>
      <c r="AK123" s="1019" t="s">
        <v>463</v>
      </c>
      <c r="AL123" s="1017"/>
      <c r="AM123" s="1017"/>
      <c r="AN123" s="1017"/>
      <c r="AO123" s="1018"/>
      <c r="AP123" s="1020" t="s">
        <v>470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483</v>
      </c>
      <c r="BP123" s="1064"/>
      <c r="BQ123" s="1123">
        <v>43552367</v>
      </c>
      <c r="BR123" s="1124"/>
      <c r="BS123" s="1124"/>
      <c r="BT123" s="1124"/>
      <c r="BU123" s="1124"/>
      <c r="BV123" s="1124">
        <v>42475001</v>
      </c>
      <c r="BW123" s="1124"/>
      <c r="BX123" s="1124"/>
      <c r="BY123" s="1124"/>
      <c r="BZ123" s="1124"/>
      <c r="CA123" s="1124">
        <v>41651496</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t="s">
        <v>463</v>
      </c>
      <c r="DH123" s="1017"/>
      <c r="DI123" s="1017"/>
      <c r="DJ123" s="1017"/>
      <c r="DK123" s="1018"/>
      <c r="DL123" s="1019" t="s">
        <v>127</v>
      </c>
      <c r="DM123" s="1017"/>
      <c r="DN123" s="1017"/>
      <c r="DO123" s="1017"/>
      <c r="DP123" s="1018"/>
      <c r="DQ123" s="1019" t="s">
        <v>470</v>
      </c>
      <c r="DR123" s="1017"/>
      <c r="DS123" s="1017"/>
      <c r="DT123" s="1017"/>
      <c r="DU123" s="1018"/>
      <c r="DV123" s="1020" t="s">
        <v>463</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463</v>
      </c>
      <c r="AG124" s="1017"/>
      <c r="AH124" s="1017"/>
      <c r="AI124" s="1017"/>
      <c r="AJ124" s="1018"/>
      <c r="AK124" s="1019" t="s">
        <v>463</v>
      </c>
      <c r="AL124" s="1017"/>
      <c r="AM124" s="1017"/>
      <c r="AN124" s="1017"/>
      <c r="AO124" s="1018"/>
      <c r="AP124" s="1020" t="s">
        <v>469</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127</v>
      </c>
      <c r="BR124" s="1086"/>
      <c r="BS124" s="1086"/>
      <c r="BT124" s="1086"/>
      <c r="BU124" s="1086"/>
      <c r="BV124" s="1086">
        <v>14.6</v>
      </c>
      <c r="BW124" s="1086"/>
      <c r="BX124" s="1086"/>
      <c r="BY124" s="1086"/>
      <c r="BZ124" s="1086"/>
      <c r="CA124" s="1086">
        <v>15.8</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6245726</v>
      </c>
      <c r="DH124" s="1042"/>
      <c r="DI124" s="1042"/>
      <c r="DJ124" s="1042"/>
      <c r="DK124" s="1043"/>
      <c r="DL124" s="1041">
        <v>5758382</v>
      </c>
      <c r="DM124" s="1042"/>
      <c r="DN124" s="1042"/>
      <c r="DO124" s="1042"/>
      <c r="DP124" s="1043"/>
      <c r="DQ124" s="1041" t="s">
        <v>463</v>
      </c>
      <c r="DR124" s="1042"/>
      <c r="DS124" s="1042"/>
      <c r="DT124" s="1042"/>
      <c r="DU124" s="1043"/>
      <c r="DV124" s="1044" t="s">
        <v>463</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462</v>
      </c>
      <c r="AB125" s="1017"/>
      <c r="AC125" s="1017"/>
      <c r="AD125" s="1017"/>
      <c r="AE125" s="1018"/>
      <c r="AF125" s="1019" t="s">
        <v>466</v>
      </c>
      <c r="AG125" s="1017"/>
      <c r="AH125" s="1017"/>
      <c r="AI125" s="1017"/>
      <c r="AJ125" s="1018"/>
      <c r="AK125" s="1019" t="s">
        <v>463</v>
      </c>
      <c r="AL125" s="1017"/>
      <c r="AM125" s="1017"/>
      <c r="AN125" s="1017"/>
      <c r="AO125" s="1018"/>
      <c r="AP125" s="1020" t="s">
        <v>466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463</v>
      </c>
      <c r="DM125" s="985"/>
      <c r="DN125" s="985"/>
      <c r="DO125" s="985"/>
      <c r="DP125" s="985"/>
      <c r="DQ125" s="985" t="s">
        <v>459</v>
      </c>
      <c r="DR125" s="985"/>
      <c r="DS125" s="985"/>
      <c r="DT125" s="985"/>
      <c r="DU125" s="985"/>
      <c r="DV125" s="986" t="s">
        <v>463</v>
      </c>
      <c r="DW125" s="986"/>
      <c r="DX125" s="986"/>
      <c r="DY125" s="986"/>
      <c r="DZ125" s="987"/>
    </row>
    <row r="126" spans="1:130" s="248" customFormat="1" ht="26.25" customHeight="1" thickBot="1" x14ac:dyDescent="0.2">
      <c r="A126" s="1117"/>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470</v>
      </c>
      <c r="AB126" s="1017"/>
      <c r="AC126" s="1017"/>
      <c r="AD126" s="1017"/>
      <c r="AE126" s="1018"/>
      <c r="AF126" s="1019" t="s">
        <v>466</v>
      </c>
      <c r="AG126" s="1017"/>
      <c r="AH126" s="1017"/>
      <c r="AI126" s="1017"/>
      <c r="AJ126" s="1018"/>
      <c r="AK126" s="1019" t="s">
        <v>127</v>
      </c>
      <c r="AL126" s="1017"/>
      <c r="AM126" s="1017"/>
      <c r="AN126" s="1017"/>
      <c r="AO126" s="1018"/>
      <c r="AP126" s="1020" t="s">
        <v>463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v>325924</v>
      </c>
      <c r="DH126" s="978"/>
      <c r="DI126" s="978"/>
      <c r="DJ126" s="978"/>
      <c r="DK126" s="978"/>
      <c r="DL126" s="978">
        <v>353730</v>
      </c>
      <c r="DM126" s="978"/>
      <c r="DN126" s="978"/>
      <c r="DO126" s="978"/>
      <c r="DP126" s="978"/>
      <c r="DQ126" s="978">
        <v>318417</v>
      </c>
      <c r="DR126" s="978"/>
      <c r="DS126" s="978"/>
      <c r="DT126" s="978"/>
      <c r="DU126" s="978"/>
      <c r="DV126" s="979">
        <v>2.2999999999999998</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470</v>
      </c>
      <c r="AB127" s="1017"/>
      <c r="AC127" s="1017"/>
      <c r="AD127" s="1017"/>
      <c r="AE127" s="1018"/>
      <c r="AF127" s="1019" t="s">
        <v>463</v>
      </c>
      <c r="AG127" s="1017"/>
      <c r="AH127" s="1017"/>
      <c r="AI127" s="1017"/>
      <c r="AJ127" s="1018"/>
      <c r="AK127" s="1019" t="s">
        <v>463</v>
      </c>
      <c r="AL127" s="1017"/>
      <c r="AM127" s="1017"/>
      <c r="AN127" s="1017"/>
      <c r="AO127" s="1018"/>
      <c r="AP127" s="1020" t="s">
        <v>127</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462</v>
      </c>
      <c r="DH127" s="978"/>
      <c r="DI127" s="978"/>
      <c r="DJ127" s="978"/>
      <c r="DK127" s="978"/>
      <c r="DL127" s="978" t="s">
        <v>463</v>
      </c>
      <c r="DM127" s="978"/>
      <c r="DN127" s="978"/>
      <c r="DO127" s="978"/>
      <c r="DP127" s="978"/>
      <c r="DQ127" s="978" t="s">
        <v>460</v>
      </c>
      <c r="DR127" s="978"/>
      <c r="DS127" s="978"/>
      <c r="DT127" s="978"/>
      <c r="DU127" s="978"/>
      <c r="DV127" s="979" t="s">
        <v>465</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145237</v>
      </c>
      <c r="AB128" s="1106"/>
      <c r="AC128" s="1106"/>
      <c r="AD128" s="1106"/>
      <c r="AE128" s="1107"/>
      <c r="AF128" s="1108">
        <v>160122</v>
      </c>
      <c r="AG128" s="1106"/>
      <c r="AH128" s="1106"/>
      <c r="AI128" s="1106"/>
      <c r="AJ128" s="1107"/>
      <c r="AK128" s="1108">
        <v>180741</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469</v>
      </c>
      <c r="BG128" s="1113"/>
      <c r="BH128" s="1113"/>
      <c r="BI128" s="1113"/>
      <c r="BJ128" s="1113"/>
      <c r="BK128" s="1113"/>
      <c r="BL128" s="1114"/>
      <c r="BM128" s="1112">
        <v>12.68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463</v>
      </c>
      <c r="DH128" s="1098"/>
      <c r="DI128" s="1098"/>
      <c r="DJ128" s="1098"/>
      <c r="DK128" s="1098"/>
      <c r="DL128" s="1098" t="s">
        <v>463</v>
      </c>
      <c r="DM128" s="1098"/>
      <c r="DN128" s="1098"/>
      <c r="DO128" s="1098"/>
      <c r="DP128" s="1098"/>
      <c r="DQ128" s="1098" t="s">
        <v>459</v>
      </c>
      <c r="DR128" s="1098"/>
      <c r="DS128" s="1098"/>
      <c r="DT128" s="1098"/>
      <c r="DU128" s="1098"/>
      <c r="DV128" s="1099" t="s">
        <v>459</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16044905</v>
      </c>
      <c r="AB129" s="1017"/>
      <c r="AC129" s="1017"/>
      <c r="AD129" s="1017"/>
      <c r="AE129" s="1018"/>
      <c r="AF129" s="1019">
        <v>15878976</v>
      </c>
      <c r="AG129" s="1017"/>
      <c r="AH129" s="1017"/>
      <c r="AI129" s="1017"/>
      <c r="AJ129" s="1018"/>
      <c r="AK129" s="1019">
        <v>16440420</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127</v>
      </c>
      <c r="BG129" s="1127"/>
      <c r="BH129" s="1127"/>
      <c r="BI129" s="1127"/>
      <c r="BJ129" s="1127"/>
      <c r="BK129" s="1127"/>
      <c r="BL129" s="1128"/>
      <c r="BM129" s="1126">
        <v>17.68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2588173</v>
      </c>
      <c r="AB130" s="1017"/>
      <c r="AC130" s="1017"/>
      <c r="AD130" s="1017"/>
      <c r="AE130" s="1018"/>
      <c r="AF130" s="1019">
        <v>2581780</v>
      </c>
      <c r="AG130" s="1017"/>
      <c r="AH130" s="1017"/>
      <c r="AI130" s="1017"/>
      <c r="AJ130" s="1018"/>
      <c r="AK130" s="1019">
        <v>2723851</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6.4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13456732</v>
      </c>
      <c r="AB131" s="1042"/>
      <c r="AC131" s="1042"/>
      <c r="AD131" s="1042"/>
      <c r="AE131" s="1043"/>
      <c r="AF131" s="1041">
        <v>13297196</v>
      </c>
      <c r="AG131" s="1042"/>
      <c r="AH131" s="1042"/>
      <c r="AI131" s="1042"/>
      <c r="AJ131" s="1043"/>
      <c r="AK131" s="1041">
        <v>13716569</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v>15.8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5.925695277</v>
      </c>
      <c r="AB132" s="1158"/>
      <c r="AC132" s="1158"/>
      <c r="AD132" s="1158"/>
      <c r="AE132" s="1159"/>
      <c r="AF132" s="1160">
        <v>6.7075570979999997</v>
      </c>
      <c r="AG132" s="1158"/>
      <c r="AH132" s="1158"/>
      <c r="AI132" s="1158"/>
      <c r="AJ132" s="1159"/>
      <c r="AK132" s="1160">
        <v>6.8217327680000004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5.8</v>
      </c>
      <c r="AB133" s="1141"/>
      <c r="AC133" s="1141"/>
      <c r="AD133" s="1141"/>
      <c r="AE133" s="1142"/>
      <c r="AF133" s="1140">
        <v>6.1</v>
      </c>
      <c r="AG133" s="1141"/>
      <c r="AH133" s="1141"/>
      <c r="AI133" s="1141"/>
      <c r="AJ133" s="1142"/>
      <c r="AK133" s="1140">
        <v>6.4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RoRR/yIR9pS8OQooZ4gYSsJsWGehmpraqhmMSjzbJ9ZNRwytgtx8sH8cRLEgoq6P3unQWEXYvLwPsdcSiPBBg==" saltValue="7IieFNEj5A937lZd5cvE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aYHMm3Hl5+e3hm1VzKY+16cPA3/9TV/MjztrDyUpMWF6R9K6h1FCG8GHxexs1vdVuhkOKcDyf5gK5KYmC8+Bw==" saltValue="VqzfsX4xinArpzqwSDvM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DFgPgqm2ydFp8mAYBPokMzgm0cWZarqh5h1fp/hceyaqLsypoayPPDdOYHY0p/NM5k/YAnXfMSBdBtvRVIeQ==" saltValue="dPtUlxez5Fsq2iXtBwduag==" spinCount="100000" sheet="1" objects="1" scenarios="1"/>
  <dataConsolidate/>
  <phoneticPr fontId="2"/>
  <printOptions horizontalCentered="1" verticalCentered="1"/>
  <pageMargins left="0" right="0" top="0" bottom="0" header="0" footer="0"/>
  <pageSetup paperSize="9" scale="4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5843315</v>
      </c>
      <c r="AP9" s="314">
        <v>106542</v>
      </c>
      <c r="AQ9" s="315">
        <v>81198</v>
      </c>
      <c r="AR9" s="316">
        <v>31.2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1488</v>
      </c>
      <c r="AP10" s="317">
        <v>27</v>
      </c>
      <c r="AQ10" s="318">
        <v>5531</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v>1383</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v>8</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243962</v>
      </c>
      <c r="AP13" s="317">
        <v>4448</v>
      </c>
      <c r="AQ13" s="318">
        <v>2870</v>
      </c>
      <c r="AR13" s="319">
        <v>55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86600</v>
      </c>
      <c r="AP14" s="317">
        <v>1579</v>
      </c>
      <c r="AQ14" s="318">
        <v>1754</v>
      </c>
      <c r="AR14" s="319">
        <v>-10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-518892</v>
      </c>
      <c r="AP15" s="317">
        <v>-9461</v>
      </c>
      <c r="AQ15" s="318">
        <v>-6387</v>
      </c>
      <c r="AR15" s="319">
        <v>48.1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5656473</v>
      </c>
      <c r="AP16" s="317">
        <v>103136</v>
      </c>
      <c r="AQ16" s="318">
        <v>86357</v>
      </c>
      <c r="AR16" s="319">
        <v>19.399999999999999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10.92</v>
      </c>
      <c r="AP21" s="331">
        <v>8.1999999999999993</v>
      </c>
      <c r="AQ21" s="332">
        <v>2.72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99.6</v>
      </c>
      <c r="AP22" s="336">
        <v>98</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3105734</v>
      </c>
      <c r="AP32" s="345">
        <v>56627</v>
      </c>
      <c r="AQ32" s="346">
        <v>54377</v>
      </c>
      <c r="AR32" s="347">
        <v>4.0999999999999996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521</v>
      </c>
      <c r="AP34" s="345" t="s">
        <v>521</v>
      </c>
      <c r="AQ34" s="346">
        <v>3</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734566</v>
      </c>
      <c r="AP35" s="345">
        <v>13393</v>
      </c>
      <c r="AQ35" s="346">
        <v>13654</v>
      </c>
      <c r="AR35" s="347">
        <v>-1.9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t="s">
        <v>521</v>
      </c>
      <c r="AP36" s="345" t="s">
        <v>521</v>
      </c>
      <c r="AQ36" s="346">
        <v>1462</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t="s">
        <v>521</v>
      </c>
      <c r="AP37" s="345" t="s">
        <v>521</v>
      </c>
      <c r="AQ37" s="346">
        <v>670</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v>-180741</v>
      </c>
      <c r="AP39" s="345">
        <v>-3295</v>
      </c>
      <c r="AQ39" s="346">
        <v>-4140</v>
      </c>
      <c r="AR39" s="347">
        <v>-20.399999999999999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-2723851</v>
      </c>
      <c r="AP40" s="345">
        <v>-49665</v>
      </c>
      <c r="AQ40" s="346">
        <v>-48517</v>
      </c>
      <c r="AR40" s="347">
        <v>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935708</v>
      </c>
      <c r="AP41" s="345">
        <v>17061</v>
      </c>
      <c r="AQ41" s="346">
        <v>17509</v>
      </c>
      <c r="AR41" s="347">
        <v>-2.6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2789410</v>
      </c>
      <c r="AN51" s="367">
        <v>48421</v>
      </c>
      <c r="AO51" s="368">
        <v>-40.4</v>
      </c>
      <c r="AP51" s="369">
        <v>67319</v>
      </c>
      <c r="AQ51" s="370">
        <v>-27</v>
      </c>
      <c r="AR51" s="371">
        <v>-13.4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1481631</v>
      </c>
      <c r="AN52" s="375">
        <v>25720</v>
      </c>
      <c r="AO52" s="376">
        <v>13</v>
      </c>
      <c r="AP52" s="377">
        <v>38101</v>
      </c>
      <c r="AQ52" s="378">
        <v>2.4</v>
      </c>
      <c r="AR52" s="379">
        <v>10.6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5251842</v>
      </c>
      <c r="AN53" s="367">
        <v>91992</v>
      </c>
      <c r="AO53" s="368">
        <v>90</v>
      </c>
      <c r="AP53" s="369">
        <v>70615</v>
      </c>
      <c r="AQ53" s="370">
        <v>4.9000000000000004</v>
      </c>
      <c r="AR53" s="371">
        <v>85.1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2668928</v>
      </c>
      <c r="AN54" s="375">
        <v>46749</v>
      </c>
      <c r="AO54" s="376">
        <v>81.8</v>
      </c>
      <c r="AP54" s="377">
        <v>37382</v>
      </c>
      <c r="AQ54" s="378">
        <v>-1.9</v>
      </c>
      <c r="AR54" s="379">
        <v>83.7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4610239</v>
      </c>
      <c r="AN55" s="367">
        <v>81626</v>
      </c>
      <c r="AO55" s="368">
        <v>-11.3</v>
      </c>
      <c r="AP55" s="369">
        <v>69185</v>
      </c>
      <c r="AQ55" s="370">
        <v>-2</v>
      </c>
      <c r="AR55" s="371">
        <v>-9.3000000000000007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2182599</v>
      </c>
      <c r="AN56" s="375">
        <v>38644</v>
      </c>
      <c r="AO56" s="376">
        <v>-17.3</v>
      </c>
      <c r="AP56" s="377">
        <v>38519</v>
      </c>
      <c r="AQ56" s="378">
        <v>3</v>
      </c>
      <c r="AR56" s="379">
        <v>-20.3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9650723</v>
      </c>
      <c r="AN57" s="367">
        <v>173256</v>
      </c>
      <c r="AO57" s="368">
        <v>112.3</v>
      </c>
      <c r="AP57" s="369">
        <v>70166</v>
      </c>
      <c r="AQ57" s="370">
        <v>1.4</v>
      </c>
      <c r="AR57" s="371">
        <v>110.9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6528509</v>
      </c>
      <c r="AN58" s="375">
        <v>117204</v>
      </c>
      <c r="AO58" s="376">
        <v>203.3</v>
      </c>
      <c r="AP58" s="377">
        <v>36115</v>
      </c>
      <c r="AQ58" s="378">
        <v>-6.2</v>
      </c>
      <c r="AR58" s="379">
        <v>209.5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5145480</v>
      </c>
      <c r="AN59" s="367">
        <v>93819</v>
      </c>
      <c r="AO59" s="368">
        <v>-45.8</v>
      </c>
      <c r="AP59" s="369">
        <v>70329</v>
      </c>
      <c r="AQ59" s="370">
        <v>0.2</v>
      </c>
      <c r="AR59" s="371">
        <v>-46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2487950</v>
      </c>
      <c r="AN60" s="375">
        <v>45363</v>
      </c>
      <c r="AO60" s="376">
        <v>-61.3</v>
      </c>
      <c r="AP60" s="377">
        <v>39403</v>
      </c>
      <c r="AQ60" s="378">
        <v>9.1</v>
      </c>
      <c r="AR60" s="379">
        <v>-70.400000000000006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5489539</v>
      </c>
      <c r="AN61" s="382">
        <v>97823</v>
      </c>
      <c r="AO61" s="383">
        <v>21</v>
      </c>
      <c r="AP61" s="384">
        <v>69523</v>
      </c>
      <c r="AQ61" s="385">
        <v>-4.5</v>
      </c>
      <c r="AR61" s="371">
        <v>25.5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3069923</v>
      </c>
      <c r="AN62" s="375">
        <v>54736</v>
      </c>
      <c r="AO62" s="376">
        <v>43.9</v>
      </c>
      <c r="AP62" s="377">
        <v>37904</v>
      </c>
      <c r="AQ62" s="378">
        <v>1.3</v>
      </c>
      <c r="AR62" s="379">
        <v>42.6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GW/cMp0DKezdalY+pKggWJsJyIh1T4eX5a7jN2AOp158UApxVfMydoFIPL4z3RzlZWEX79fmze7HSHMBAiJTQ==" saltValue="YCyx3fzMl7vD3Z0keSX/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hU0Tw+hjvgUJDxUNpITp35/KbQscABnmMnbQD22gxtlhcVYpu8zyv8r+zBal8hL8R44OIXJsMYAlOOk2iBWA2A==" saltValue="BiyFXqwuECyNLXe1ShwH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2sCvFFeKv4XX8Te+9K7btqYtoKZxMmrbFT/iQwpLVd4pEKrch7LlJ7d4ogVdj61QT85jiNUHMo5DBwS9Fhi7hw==" saltValue="U0kCjrLcjcuopDsFCfpZ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34.15</v>
      </c>
      <c r="G47" s="12">
        <v>31.03</v>
      </c>
      <c r="H47" s="12">
        <v>27.09</v>
      </c>
      <c r="I47" s="12">
        <v>23.32</v>
      </c>
      <c r="J47" s="13">
        <v>22.41</v>
      </c>
    </row>
    <row r="48" spans="2:10" ht="57.75" customHeight="1" x14ac:dyDescent="0.15">
      <c r="B48" s="14"/>
      <c r="C48" s="1202" t="s">
        <v>4</v>
      </c>
      <c r="D48" s="1202"/>
      <c r="E48" s="1203"/>
      <c r="F48" s="15">
        <v>8.56</v>
      </c>
      <c r="G48" s="16">
        <v>10.02</v>
      </c>
      <c r="H48" s="16">
        <v>7.88</v>
      </c>
      <c r="I48" s="16">
        <v>7.59</v>
      </c>
      <c r="J48" s="17">
        <v>5.72</v>
      </c>
    </row>
    <row r="49" spans="2:10" ht="57.75" customHeight="1" thickBot="1" x14ac:dyDescent="0.2">
      <c r="B49" s="18"/>
      <c r="C49" s="1204" t="s">
        <v>5</v>
      </c>
      <c r="D49" s="1204"/>
      <c r="E49" s="1205"/>
      <c r="F49" s="19" t="s">
        <v>568</v>
      </c>
      <c r="G49" s="20" t="s">
        <v>569</v>
      </c>
      <c r="H49" s="20" t="s">
        <v>570</v>
      </c>
      <c r="I49" s="20" t="s">
        <v>571</v>
      </c>
      <c r="J49" s="21" t="s">
        <v>572</v>
      </c>
    </row>
    <row r="50" spans="2:10" ht="13.5" customHeight="1" x14ac:dyDescent="0.15"/>
  </sheetData>
  <sheetProtection algorithmName="SHA-512" hashValue="nBDtie1xhkjxhdRkXhDIt0/Q14+En1OyBzAXN92Mh1OgNb8hAvEyddKv4BceFD73nIqTyTXE3n9p7+uHLzx33Q==" saltValue="DRZEs8DyNEKA6QPNRJLG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2022-03-24T06:07:12Z</cp:lastPrinted>
  <dcterms:created xsi:type="dcterms:W3CDTF">2022-02-02T07:28:03Z</dcterms:created>
  <dcterms:modified xsi:type="dcterms:W3CDTF">2022-09-28T02:59:22Z</dcterms:modified>
  <cp:category/>
</cp:coreProperties>
</file>