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1普通会計\R3財政状況資料集\07県HP掲載用\3月末\"/>
    </mc:Choice>
  </mc:AlternateContent>
  <bookViews>
    <workbookView xWindow="0" yWindow="0" windowWidth="15360" windowHeight="7635" activeTab="2"/>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40"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<sst xmlns="http://schemas.openxmlformats.org/spreadsheetml/2006/main" count="1241" uniqueCount="626">
  <si>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</si>
  <si>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</si>
  <si>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</si>
  <si>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</si>
  <si>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</si>
  <si>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</si>
  <si>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</si>
  <si>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</si>
  <si>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</si>
  <si>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</si>
  <si>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</si>
  <si>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</si>
  <si>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</si>
  <si>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</si>
  <si>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</si>
  <si>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</si>
  <si>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</si>
  <si>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</si>
  <si>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</si>
  <si>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</si>
  <si>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</si>
  <si>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</si>
  <si>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</si>
  <si>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</si>
  <si>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</si>
  <si>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</si>
  <si>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</si>
  <si>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</si>
  <si>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</si>
  <si>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</si>
  <si>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</si>
  <si>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</si>
  <si>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</si>
  <si>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</si>
  <si>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</si>
  <si>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</si>
  <si>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</si>
  <si>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</si>
  <si>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</si>
  <si>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</si>
  <si>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</si>
  <si>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</si>
  <si>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</si>
  <si>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</si>
  <si>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</si>
  <si>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</si>
  <si>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</si>
  <si>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</si>
  <si>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</si>
  <si>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</si>
  <si>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</si>
  <si>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</si>
  <si>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</si>
  <si>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</si>
  <si>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</si>
  <si>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</si>
  <si>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</si>
  <si>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</si>
  <si>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</si>
  <si>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</si>
  <si>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</si>
  <si>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</si>
  <si>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</si>
  <si>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</si>
  <si>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</si>
  <si>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</si>
  <si>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</si>
  <si>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</si>
  <si>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</si>
  <si>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</si>
  <si>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</si>
  <si>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</si>
  <si>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</si>
  <si>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</si>
  <si>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</si>
  <si>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</si>
  <si>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</si>
  <si>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</si>
  <si>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</si>
  <si>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</si>
  <si>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</si>
  <si>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</si>
  <si>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</si>
  <si>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</si>
  <si>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</si>
  <si>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</si>
  <si>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</si>
  <si>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</si>
  <si>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</si>
  <si>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</si>
  <si>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</si>
  <si>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</si>
  <si>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</si>
  <si>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</si>
  <si>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</si>
  <si>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</si>
  <si>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</si>
  <si>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</si>
  <si>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姫島村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</si>
  <si>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</si>
  <si>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</si>
  <si>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</si>
  <si>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</si>
  <si>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</si>
  <si>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</si>
  <si>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</si>
  <si>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</si>
  <si>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</si>
  <si>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</si>
  <si>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</si>
  <si>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</si>
  <si>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</si>
  <si>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</si>
  <si>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</si>
  <si>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</si>
  <si>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</si>
  <si>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</si>
  <si>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</si>
  <si>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</si>
  <si>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</si>
  <si>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</si>
  <si>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</si>
  <si>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</si>
  <si>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</si>
  <si>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</si>
  <si>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</si>
  <si>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</si>
  <si>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</si>
  <si>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</si>
  <si>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</si>
  <si>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</si>
  <si>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</si>
  <si>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</si>
  <si>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</si>
  <si>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</si>
  <si>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</si>
  <si>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</si>
  <si>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</si>
  <si>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</si>
  <si>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</si>
  <si>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</si>
  <si>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</si>
  <si>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</si>
  <si>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</si>
  <si>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</si>
  <si>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</si>
  <si>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</si>
  <si>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</si>
  <si>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</si>
  <si>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</si>
  <si>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</si>
  <si>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</si>
  <si>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</si>
  <si>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</si>
  <si>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</si>
  <si>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</si>
  <si>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</si>
  <si>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</si>
  <si>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</si>
  <si>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</si>
  <si>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</si>
  <si>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</si>
  <si>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</si>
  <si>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</si>
  <si>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</si>
  <si>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</si>
  <si>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</si>
  <si>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</si>
  <si>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</si>
  <si>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</si>
  <si>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</si>
  <si>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</si>
  <si>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</si>
  <si>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</si>
  <si>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</si>
  <si>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</si>
  <si>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</si>
  <si>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</si>
  <si>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</si>
  <si>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</si>
  <si>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</si>
  <si>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</si>
  <si>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</si>
  <si>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</si>
  <si>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</si>
  <si>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</si>
  <si>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</si>
  <si>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</si>
  <si>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</si>
  <si>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</si>
  <si>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</si>
  <si>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</si>
  <si>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</si>
  <si>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</si>
  <si>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</si>
  <si>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</si>
  <si>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</si>
  <si>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</si>
  <si>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</si>
  <si>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</si>
  <si>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</si>
  <si>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</si>
  <si>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</si>
  <si>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</si>
  <si>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</si>
  <si>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</si>
  <si>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</si>
  <si>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</si>
  <si>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</si>
  <si>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</si>
  <si>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</si>
  <si>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</si>
  <si>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</si>
  <si>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</si>
  <si>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</si>
  <si>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大分県姫島村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</si>
  <si>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</si>
  <si>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</si>
  <si>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</si>
  <si>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</si>
  <si>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</si>
  <si>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</si>
  <si>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</si>
  <si>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</si>
  <si>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</si>
  <si>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</si>
  <si>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</si>
  <si>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</si>
  <si>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</si>
  <si>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</si>
  <si>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</si>
  <si>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</si>
  <si>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</si>
  <si>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</si>
  <si>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</si>
  <si>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</si>
  <si>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</si>
  <si>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</si>
  <si>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</si>
  <si>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</si>
  <si>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</si>
  <si>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</si>
  <si>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</si>
  <si>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</si>
  <si>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</si>
  <si>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</si>
  <si>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</si>
  <si>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</si>
  <si>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</si>
  <si>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</si>
  <si>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</si>
  <si>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</si>
  <si>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</si>
  <si>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</si>
  <si>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</si>
  <si>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</si>
  <si>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</si>
  <si>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</si>
  <si>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</si>
  <si>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</si>
  <si>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</si>
  <si>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</si>
  <si>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</si>
  <si>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</si>
  <si>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</si>
  <si>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</si>
  <si>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</si>
  <si>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</si>
  <si>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</si>
  <si>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</si>
  <si>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</si>
  <si>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</si>
  <si>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</si>
  <si>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</si>
  <si>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</si>
  <si>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</si>
  <si>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</si>
  <si>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</si>
  <si>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</si>
  <si>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</si>
  <si>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</si>
  <si>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</si>
  <si>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</si>
  <si>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</si>
  <si>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</si>
  <si>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</si>
  <si>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</si>
  <si>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</si>
  <si>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</si>
  <si>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</si>
  <si>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</si>
  <si>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</si>
  <si>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</si>
  <si>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</si>
  <si>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</si>
  <si>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</si>
  <si>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</si>
  <si>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</si>
  <si>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</si>
  <si>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</si>
  <si>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</si>
  <si>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</si>
  <si>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</si>
  <si>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</si>
  <si>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</si>
  <si>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</si>
  <si>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</si>
  <si>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</si>
  <si>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</si>
  <si>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</si>
  <si>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</si>
  <si>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</si>
  <si>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</si>
  <si>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</si>
  <si>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</si>
  <si>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</si>
  <si>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</si>
  <si>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</si>
  <si>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</si>
  <si>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</si>
  <si>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</si>
  <si>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</si>
  <si>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</si>
  <si>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</si>
  <si>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</si>
  <si>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</si>
  <si>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</si>
  <si>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</si>
  <si>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</si>
  <si>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</si>
  <si>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</si>
  <si>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介護サービス</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</si>
  <si>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</si>
  <si>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</si>
  <si>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</si>
  <si>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</si>
  <si>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</si>
  <si>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</si>
  <si>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</si>
  <si>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下水道</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</si>
  <si>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</si>
  <si>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</si>
  <si>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</si>
  <si>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</si>
  <si>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</si>
  <si>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</si>
  <si>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</si>
  <si>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</si>
  <si>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</si>
  <si>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</si>
  <si>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</si>
  <si>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</si>
  <si>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</si>
  <si>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</si>
  <si>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</si>
  <si>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</si>
  <si>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</si>
  <si>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</si>
  <si>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</si>
  <si>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</si>
  <si>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</si>
  <si>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</si>
  <si>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</si>
  <si>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</si>
  <si>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</si>
  <si>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</si>
  <si>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</si>
  <si>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</si>
  <si>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</si>
  <si>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大分県姫島村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</si>
  <si>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</si>
  <si>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</si>
  <si>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</si>
  <si>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</si>
  <si>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</si>
  <si>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</si>
  <si>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</si>
  <si>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</si>
  <si>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</si>
  <si>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</si>
  <si>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</si>
  <si>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</si>
  <si>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</si>
  <si>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</si>
  <si>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</si>
  <si>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</si>
  <si>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</si>
  <si>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</si>
  <si>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</si>
  <si>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</si>
  <si>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姫島開発総合センター特別会計</t>
    <phoneticPr fontId="5"/>
  </si>
  <si>
    <t>ケーブルテレビ事業特別会計</t>
    <phoneticPr fontId="5"/>
  </si>
  <si>
    <t>生活支援ハウス特別会計（普通会計）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</si>
  <si>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</si>
  <si>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</si>
  <si>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</si>
  <si>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</si>
  <si>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</si>
  <si>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</si>
  <si>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</si>
  <si>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</si>
  <si>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</si>
  <si>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</si>
  <si>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</si>
  <si>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</si>
  <si>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</si>
  <si>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</si>
  <si>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</si>
  <si>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</si>
  <si>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駐車場特別会計</t>
    <phoneticPr fontId="5"/>
  </si>
  <si>
    <t>介護保険特別会計</t>
    <phoneticPr fontId="5"/>
  </si>
  <si>
    <t>生活支援ハウス特別会計</t>
    <phoneticPr fontId="5"/>
  </si>
  <si>
    <t>地域包括支援センター特別会計</t>
    <phoneticPr fontId="5"/>
  </si>
  <si>
    <t>後期高齢者医療特別会計</t>
    <phoneticPr fontId="5"/>
  </si>
  <si>
    <t>-</t>
    <phoneticPr fontId="5"/>
  </si>
  <si>
    <t>簡易水道事業特別会計</t>
    <phoneticPr fontId="5"/>
  </si>
  <si>
    <t>法非適用企業</t>
    <phoneticPr fontId="5"/>
  </si>
  <si>
    <t>姫島丸特別会計</t>
    <phoneticPr fontId="5"/>
  </si>
  <si>
    <t>法非適用企業</t>
    <phoneticPr fontId="5"/>
  </si>
  <si>
    <t>下水道特別会計</t>
    <phoneticPr fontId="5"/>
  </si>
  <si>
    <t>法非適用企業</t>
    <phoneticPr fontId="5"/>
  </si>
  <si>
    <t>漁業集落排水事業特別会計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</si>
  <si>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</si>
  <si>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</si>
  <si>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</si>
  <si>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</si>
  <si>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</si>
  <si>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</si>
  <si>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</si>
  <si>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</si>
  <si>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</si>
  <si>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</si>
  <si>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</si>
  <si>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</si>
  <si>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</si>
  <si>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</si>
  <si>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</si>
  <si>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</si>
  <si>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</si>
  <si>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</si>
  <si>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</si>
  <si>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</si>
  <si>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</si>
  <si>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</si>
  <si>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</si>
  <si>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</si>
  <si>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</si>
  <si>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</si>
  <si>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</si>
  <si>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</si>
  <si>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</si>
  <si>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</si>
  <si>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</si>
  <si>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</si>
  <si>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</si>
  <si>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</si>
  <si>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</si>
  <si>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</si>
  <si>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</si>
  <si>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</si>
  <si>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</si>
  <si>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</si>
  <si>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</si>
  <si>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</si>
  <si>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</si>
  <si>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</si>
  <si>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</si>
  <si>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</si>
  <si>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</si>
  <si>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</si>
  <si>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</si>
  <si>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</si>
  <si>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</si>
  <si>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</si>
  <si>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</si>
  <si>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</si>
  <si>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</si>
  <si>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</si>
  <si>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</si>
  <si>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</si>
  <si>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</si>
  <si>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</si>
  <si>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</si>
  <si>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</si>
  <si>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</si>
  <si>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</si>
  <si>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</si>
  <si>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姫島丸特別会計</t>
    <phoneticPr fontId="5"/>
  </si>
  <si>
    <t>(Ｆ)</t>
    <phoneticPr fontId="5"/>
  </si>
  <si>
    <t>漁業集落排水事業特別会計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</si>
  <si>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</si>
  <si>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</si>
  <si>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</si>
  <si>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</si>
  <si>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</si>
  <si>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</si>
  <si>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</si>
  <si>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</si>
  <si>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</si>
  <si>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</si>
  <si>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</si>
  <si>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</si>
  <si>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</si>
  <si>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</si>
  <si>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</si>
  <si>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</si>
  <si>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</si>
  <si>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</si>
  <si>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</si>
  <si>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</si>
  <si>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</si>
  <si>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</si>
  <si>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</si>
  <si>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</si>
  <si>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</si>
  <si>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</si>
  <si>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</si>
  <si>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</si>
  <si>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</si>
  <si>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</si>
  <si>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</si>
  <si>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</si>
  <si>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</si>
  <si>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</si>
  <si>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</si>
  <si>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</si>
  <si>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</si>
  <si>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</si>
  <si>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</si>
  <si>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</si>
  <si>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</si>
  <si>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</si>
  <si>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</si>
  <si>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</si>
  <si>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</si>
  <si>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</si>
  <si>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</si>
  <si>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</si>
  <si>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</si>
  <si>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</si>
  <si>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</si>
  <si>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</si>
  <si>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</si>
  <si>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</si>
  <si>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</si>
  <si>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</si>
  <si>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</si>
  <si>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</si>
  <si>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</si>
  <si>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</si>
  <si>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</si>
  <si>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</si>
  <si>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</si>
  <si>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</si>
  <si>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</si>
  <si>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</si>
  <si>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</si>
  <si>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</si>
  <si>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</si>
  <si>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</si>
  <si>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</si>
  <si>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</si>
  <si>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</si>
  <si>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</si>
  <si>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</si>
  <si>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</si>
  <si>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</si>
  <si>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</si>
  <si>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</si>
  <si>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</si>
  <si>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</si>
  <si>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</si>
  <si>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</si>
  <si>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</si>
  <si>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</si>
  <si>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</si>
  <si>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</si>
  <si>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</si>
  <si>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</si>
  <si>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11.96</t>
  </si>
  <si>
    <t>▲ 5.77</t>
  </si>
  <si>
    <t>▲ 0.36</t>
  </si>
  <si>
    <t>一般会計</t>
  </si>
  <si>
    <t>介護保険特別会計</t>
  </si>
  <si>
    <t>ケーブルテレビ事業特別会計</t>
  </si>
  <si>
    <t>国民健康保険特別会計</t>
  </si>
  <si>
    <t>駐車場特別会計</t>
  </si>
  <si>
    <t>地域包括支援センター特別会計</t>
  </si>
  <si>
    <t>国民健康保険診療所特別会計</t>
  </si>
  <si>
    <t>簡易水道事業特別会計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</si>
  <si>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</si>
  <si>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</si>
  <si>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</si>
  <si>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</si>
  <si>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</si>
  <si>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</si>
  <si>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</si>
  <si>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</si>
  <si>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</si>
  <si>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大分県退職手当組合</t>
  </si>
  <si>
    <t>大分県消防補償等組合</t>
  </si>
  <si>
    <t>大分県交通災害共済組合（交通災害共済事業会計）</t>
  </si>
  <si>
    <t>大分県市町村会館管理組合</t>
  </si>
  <si>
    <t>大分県後期高齢者医療広域連合（普通会計）</t>
  </si>
  <si>
    <t>大分県後期高齢者医療広域連合（後期高齢者医療事業会計）</t>
  </si>
  <si>
    <t>基金から2百万円繰入</t>
  </si>
  <si>
    <t>基金から122百万円繰入</t>
    <phoneticPr fontId="2"/>
  </si>
  <si>
    <t>基金から繰入無し</t>
    <rPh sb="6" eb="7">
      <t>ナ</t>
    </rPh>
    <phoneticPr fontId="2"/>
  </si>
  <si>
    <t>姫島車えび養殖</t>
  </si>
  <si>
    <t xml:space="preserve">※8：職員の状況については、令和3年地方公務員給与実態調査に基づいている。 </t>
    <phoneticPr fontId="2"/>
  </si>
  <si>
    <t>　村有施設整備基金</t>
    <rPh sb="1" eb="3">
      <t>ソンユウ</t>
    </rPh>
    <rPh sb="3" eb="5">
      <t>シセツ</t>
    </rPh>
    <rPh sb="5" eb="7">
      <t>セイビ</t>
    </rPh>
    <rPh sb="7" eb="9">
      <t>キキン</t>
    </rPh>
    <phoneticPr fontId="18"/>
  </si>
  <si>
    <t>　下水道基金</t>
    <rPh sb="1" eb="4">
      <t>ゲスイドウ</t>
    </rPh>
    <rPh sb="4" eb="6">
      <t>キキン</t>
    </rPh>
    <phoneticPr fontId="18"/>
  </si>
  <si>
    <t>　地域づくり基金</t>
    <rPh sb="1" eb="3">
      <t>チイキ</t>
    </rPh>
    <rPh sb="6" eb="8">
      <t>キキン</t>
    </rPh>
    <phoneticPr fontId="2"/>
  </si>
  <si>
    <t>　水産振興基金</t>
    <rPh sb="1" eb="3">
      <t>スイサン</t>
    </rPh>
    <rPh sb="3" eb="5">
      <t>シンコウ</t>
    </rPh>
    <rPh sb="5" eb="7">
      <t>キキン</t>
    </rPh>
    <phoneticPr fontId="2"/>
  </si>
  <si>
    <t>　奨学基金</t>
    <rPh sb="1" eb="3">
      <t>ショウガク</t>
    </rPh>
    <rPh sb="3" eb="5">
      <t>キキン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</si>
  <si>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</si>
  <si>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</si>
  <si>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３年度の将来負担比率は、△257.0％となっていて、有形固定資産減価償却率についても類似団体と比較して低い。平成２８年度に策定し、令和３年度に改訂を行った、姫島村公共施設等総合管理計画の中で、今後４０年間での更新費用が１２９億１千万円必要と試算している。今後も安全・安心・長期的に公共施設及びインフラ施設を活用できるよう、長寿命化対策や適正な維持・補修等を行うよう取り組んで行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</si>
  <si>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</si>
  <si>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</si>
  <si>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</si>
  <si>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</si>
  <si>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</si>
  <si>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</si>
  <si>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すると低くなっている。本村は離島という地理的条件により、漁港・漁場、下水道等の社会資本の整備を重点的に行っており、その大半の財源に地方債を充当したため、以前は、類似団体と比較して実質公債費比率が高いという状況であった。平成２２年度が起債償還額のピークであり、実質公債費比率が徐々に減少していき、平成２７年度からは、類似団体より低くなっている。しかし、平成３０年度から令和元年度に本村にしては規模の大きい事業（清掃センター建替）を実施し、その後令和２年度から令和４年度にかけて規模の大きな事業(村内光ケーブル網整備事業、車えび種苗生産施設の新設、姫島丸代替船の建造、下水道施設の更新工事)を行っており、その財源の大半に地方債を充当しているため、実質公債費比率の状況を注視しながら、将来の負担とならないよう交付税措置のある地方債のみの借入を行い、財政の健全化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</si>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</sst>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4" fillId="0" borderId="0" xfId="20" applyFont="1" applyFill="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c:ext xmlns:c16="http://schemas.microsoft.com/office/drawing/2014/chart" uri="{C3380CC4-5D6E-409C-BE32-E72D297353CC}">
              <c16:uniqueId val="{00000000-0F18-457E-8361-FD460948CDD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134431</c:v>
                </c:pt>
                <c:pt idx="1">
                  <c:v>215804</c:v>
                </c:pt>
                <c:pt idx="2">
                  <c:v>341495</c:v>
                </c:pt>
                <c:pt idx="3">
                  <c:v>560376</c:v>
                </c:pt>
                <c:pt idx="4">
                  <c:v>137616</c:v>
                </c:pt>
              </c:numCache>
            </c:numRef>
          </c:val>
          <c:smooth val="0"/>
          <c:extLst>
            <c:ext xmlns:c16="http://schemas.microsoft.com/office/drawing/2014/chart" uri="{C3380CC4-5D6E-409C-BE32-E72D297353CC}">
              <c16:uniqueId val="{00000001-0F18-457E-8361-FD460948CDD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20.61</c:v>
                </c:pt>
                <c:pt idx="1">
                  <c:v>15.4</c:v>
                </c:pt>
                <c:pt idx="2">
                  <c:v>18.010000000000002</c:v>
                </c:pt>
                <c:pt idx="3">
                  <c:v>25.82</c:v>
                </c:pt>
                <c:pt idx="4">
                  <c:v>22.81</c:v>
                </c:pt>
              </c:numCache>
            </c:numRef>
          </c:val>
          <c:extLst>
            <c:ext xmlns:c16="http://schemas.microsoft.com/office/drawing/2014/chart" uri="{C3380CC4-5D6E-409C-BE32-E72D297353CC}">
              <c16:uniqueId val="{00000000-D73F-436A-83FC-3FB253F68A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22.46</c:v>
                </c:pt>
                <c:pt idx="1">
                  <c:v>23.07</c:v>
                </c:pt>
                <c:pt idx="2">
                  <c:v>23.87</c:v>
                </c:pt>
                <c:pt idx="3">
                  <c:v>22.85</c:v>
                </c:pt>
                <c:pt idx="4">
                  <c:v>20.5</c:v>
                </c:pt>
              </c:numCache>
            </c:numRef>
          </c:val>
          <c:extLst>
            <c:ext xmlns:c16="http://schemas.microsoft.com/office/drawing/2014/chart" uri="{C3380CC4-5D6E-409C-BE32-E72D297353CC}">
              <c16:uniqueId val="{00000001-D73F-436A-83FC-3FB253F68A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-11.96</c:v>
                </c:pt>
                <c:pt idx="1">
                  <c:v>-5.77</c:v>
                </c:pt>
                <c:pt idx="2">
                  <c:v>2.08</c:v>
                </c:pt>
                <c:pt idx="3">
                  <c:v>8.58</c:v>
                </c:pt>
                <c:pt idx="4">
                  <c:v>-0.36</c:v>
                </c:pt>
              </c:numCache>
            </c:numRef>
          </c:val>
          <c:smooth val="0"/>
          <c:extLst>
            <c:ext xmlns:c16="http://schemas.microsoft.com/office/drawing/2014/chart" uri="{C3380CC4-5D6E-409C-BE32-E72D297353CC}">
              <c16:uniqueId val="{00000002-D73F-436A-83FC-3FB253F68A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0-C03F-429B-9925-0AF622C5C3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03F-429B-9925-0AF622C5C3A7}"/>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0.11</c:v>
                </c:pt>
                <c:pt idx="6">
                  <c:v>#N/A</c:v>
                </c:pt>
                <c:pt idx="7">
                  <c:v>0.01</c:v>
                </c:pt>
                <c:pt idx="8">
                  <c:v>#N/A</c:v>
                </c:pt>
                <c:pt idx="9">
                  <c:v>0.01</c:v>
                </c:pt>
              </c:numCache>
            </c:numRef>
          </c:val>
          <c:extLst>
            <c:ext xmlns:c16="http://schemas.microsoft.com/office/drawing/2014/chart" uri="{C3380CC4-5D6E-409C-BE32-E72D297353CC}">
              <c16:uniqueId val="{00000002-C03F-429B-9925-0AF622C5C3A7}"/>
            </c:ext>
          </c:extLst>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0.06</c:v>
                </c:pt>
                <c:pt idx="2">
                  <c:v>#N/A</c:v>
                </c:pt>
                <c:pt idx="3">
                  <c:v>0.03</c:v>
                </c:pt>
                <c:pt idx="4">
                  <c:v>#N/A</c:v>
                </c:pt>
                <c:pt idx="5">
                  <c:v>0.03</c:v>
                </c:pt>
                <c:pt idx="6">
                  <c:v>#N/A</c:v>
                </c:pt>
                <c:pt idx="7">
                  <c:v>0.05</c:v>
                </c:pt>
                <c:pt idx="8">
                  <c:v>#N/A</c:v>
                </c:pt>
                <c:pt idx="9">
                  <c:v>0.01</c:v>
                </c:pt>
              </c:numCache>
            </c:numRef>
          </c:val>
          <c:extLst>
            <c:ext xmlns:c16="http://schemas.microsoft.com/office/drawing/2014/chart" uri="{C3380CC4-5D6E-409C-BE32-E72D297353CC}">
              <c16:uniqueId val="{00000003-C03F-429B-9925-0AF622C5C3A7}"/>
            </c:ext>
          </c:extLst>
        </c:ser>
        <c:ser>
          <c:idx val="4"/>
          <c:order val="4"/>
          <c:tx>
            <c:strRef>
              <c:f>データシート!$A$31</c:f>
              <c:strCache>
                <c:ptCount val="1"/>
                <c:pt idx="0">
                  <c:v>地域包括支援センター特別会計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7.0000000000000007E-2</c:v>
                </c:pt>
                <c:pt idx="4">
                  <c:v>#N/A</c:v>
                </c:pt>
                <c:pt idx="5">
                  <c:v>0.09</c:v>
                </c:pt>
                <c:pt idx="6">
                  <c:v>#N/A</c:v>
                </c:pt>
                <c:pt idx="7">
                  <c:v>0.08</c:v>
                </c:pt>
                <c:pt idx="8">
                  <c:v>#N/A</c:v>
                </c:pt>
                <c:pt idx="9">
                  <c:v>0.09</c:v>
                </c:pt>
              </c:numCache>
            </c:numRef>
          </c:val>
          <c:extLst>
            <c:ext xmlns:c16="http://schemas.microsoft.com/office/drawing/2014/chart" uri="{C3380CC4-5D6E-409C-BE32-E72D297353CC}">
              <c16:uniqueId val="{00000004-C03F-429B-9925-0AF622C5C3A7}"/>
            </c:ext>
          </c:extLst>
        </c:ser>
        <c:ser>
          <c:idx val="5"/>
          <c:order val="5"/>
          <c:tx>
            <c:strRef>
              <c:f>データシート!$A$32</c:f>
              <c:strCache>
                <c:ptCount val="1"/>
                <c:pt idx="0">
                  <c:v>駐車場特別会計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c:v>
                </c:pt>
                <c:pt idx="4">
                  <c:v>#N/A</c:v>
                </c:pt>
                <c:pt idx="5">
                  <c:v>7.0000000000000007E-2</c:v>
                </c:pt>
                <c:pt idx="6">
                  <c:v>#N/A</c:v>
                </c:pt>
                <c:pt idx="7">
                  <c:v>0.11</c:v>
                </c:pt>
                <c:pt idx="8">
                  <c:v>#N/A</c:v>
                </c:pt>
                <c:pt idx="9">
                  <c:v>0.13</c:v>
                </c:pt>
              </c:numCache>
            </c:numRef>
          </c:val>
          <c:extLst>
            <c:ext xmlns:c16="http://schemas.microsoft.com/office/drawing/2014/chart" uri="{C3380CC4-5D6E-409C-BE32-E72D297353CC}">
              <c16:uniqueId val="{00000005-C03F-429B-9925-0AF622C5C3A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0.19</c:v>
                </c:pt>
                <c:pt idx="2">
                  <c:v>#N/A</c:v>
                </c:pt>
                <c:pt idx="3">
                  <c:v>1</c:v>
                </c:pt>
                <c:pt idx="4">
                  <c:v>#N/A</c:v>
                </c:pt>
                <c:pt idx="5">
                  <c:v>0.12</c:v>
                </c:pt>
                <c:pt idx="6">
                  <c:v>#N/A</c:v>
                </c:pt>
                <c:pt idx="7">
                  <c:v>0.03</c:v>
                </c:pt>
                <c:pt idx="8">
                  <c:v>#N/A</c:v>
                </c:pt>
                <c:pt idx="9">
                  <c:v>0.16</c:v>
                </c:pt>
              </c:numCache>
            </c:numRef>
          </c:val>
          <c:extLst>
            <c:ext xmlns:c16="http://schemas.microsoft.com/office/drawing/2014/chart" uri="{C3380CC4-5D6E-409C-BE32-E72D297353CC}">
              <c16:uniqueId val="{00000006-C03F-429B-9925-0AF622C5C3A7}"/>
            </c:ext>
          </c:extLst>
        </c:ser>
        <c:ser>
          <c:idx val="7"/>
          <c:order val="7"/>
          <c:tx>
            <c:strRef>
              <c:f>データシート!$A$34</c:f>
              <c:strCache>
                <c:ptCount val="1"/>
                <c:pt idx="0">
                  <c:v>ケーブルテレビ事業特別会計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1.92</c:v>
                </c:pt>
              </c:numCache>
            </c:numRef>
          </c:val>
          <c:extLst>
            <c:ext xmlns:c16="http://schemas.microsoft.com/office/drawing/2014/chart" uri="{C3380CC4-5D6E-409C-BE32-E72D297353CC}">
              <c16:uniqueId val="{00000007-C03F-429B-9925-0AF622C5C3A7}"/>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1.55</c:v>
                </c:pt>
                <c:pt idx="2">
                  <c:v>#N/A</c:v>
                </c:pt>
                <c:pt idx="3">
                  <c:v>2.2400000000000002</c:v>
                </c:pt>
                <c:pt idx="4">
                  <c:v>#N/A</c:v>
                </c:pt>
                <c:pt idx="5">
                  <c:v>2.72</c:v>
                </c:pt>
                <c:pt idx="6">
                  <c:v>#N/A</c:v>
                </c:pt>
                <c:pt idx="7">
                  <c:v>0.56999999999999995</c:v>
                </c:pt>
                <c:pt idx="8">
                  <c:v>#N/A</c:v>
                </c:pt>
                <c:pt idx="9">
                  <c:v>2.56</c:v>
                </c:pt>
              </c:numCache>
            </c:numRef>
          </c:val>
          <c:extLst>
            <c:ext xmlns:c16="http://schemas.microsoft.com/office/drawing/2014/chart" uri="{C3380CC4-5D6E-409C-BE32-E72D297353CC}">
              <c16:uniqueId val="{00000008-C03F-429B-9925-0AF622C5C3A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20.6</c:v>
                </c:pt>
                <c:pt idx="2">
                  <c:v>#N/A</c:v>
                </c:pt>
                <c:pt idx="3">
                  <c:v>15.39</c:v>
                </c:pt>
                <c:pt idx="4">
                  <c:v>#N/A</c:v>
                </c:pt>
                <c:pt idx="5">
                  <c:v>18</c:v>
                </c:pt>
                <c:pt idx="6">
                  <c:v>#N/A</c:v>
                </c:pt>
                <c:pt idx="7">
                  <c:v>25.81</c:v>
                </c:pt>
                <c:pt idx="8">
                  <c:v>#N/A</c:v>
                </c:pt>
                <c:pt idx="9">
                  <c:v>20.88</c:v>
                </c:pt>
              </c:numCache>
            </c:numRef>
          </c:val>
          <c:extLst>
            <c:ext xmlns:c16="http://schemas.microsoft.com/office/drawing/2014/chart" uri="{C3380CC4-5D6E-409C-BE32-E72D297353CC}">
              <c16:uniqueId val="{00000009-C03F-429B-9925-0AF622C5C3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277</c:v>
                </c:pt>
                <c:pt idx="5">
                  <c:v>243</c:v>
                </c:pt>
                <c:pt idx="8">
                  <c:v>220</c:v>
                </c:pt>
                <c:pt idx="11">
                  <c:v>209</c:v>
                </c:pt>
                <c:pt idx="14">
                  <c:v>208</c:v>
                </c:pt>
              </c:numCache>
            </c:numRef>
          </c:val>
          <c:extLst>
            <c:ext xmlns:c16="http://schemas.microsoft.com/office/drawing/2014/chart" uri="{C3380CC4-5D6E-409C-BE32-E72D297353CC}">
              <c16:uniqueId val="{00000000-FCFE-46BD-A331-B584ECFD51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CFE-46BD-A331-B584ECFD51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CFE-46BD-A331-B584ECFD51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CFE-46BD-A331-B584ECFD51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60</c:v>
                </c:pt>
                <c:pt idx="3">
                  <c:v>54</c:v>
                </c:pt>
                <c:pt idx="6">
                  <c:v>55</c:v>
                </c:pt>
                <c:pt idx="9">
                  <c:v>60</c:v>
                </c:pt>
                <c:pt idx="12">
                  <c:v>57</c:v>
                </c:pt>
              </c:numCache>
            </c:numRef>
          </c:val>
          <c:extLst>
            <c:ext xmlns:c16="http://schemas.microsoft.com/office/drawing/2014/chart" uri="{C3380CC4-5D6E-409C-BE32-E72D297353CC}">
              <c16:uniqueId val="{00000004-FCFE-46BD-A331-B584ECFD51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CFE-46BD-A331-B584ECFD51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CFE-46BD-A331-B584ECFD51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279</c:v>
                </c:pt>
                <c:pt idx="3">
                  <c:v>236</c:v>
                </c:pt>
                <c:pt idx="6">
                  <c:v>227</c:v>
                </c:pt>
                <c:pt idx="9">
                  <c:v>204</c:v>
                </c:pt>
                <c:pt idx="12">
                  <c:v>193</c:v>
                </c:pt>
              </c:numCache>
            </c:numRef>
          </c:val>
          <c:extLst>
            <c:ext xmlns:c16="http://schemas.microsoft.com/office/drawing/2014/chart" uri="{C3380CC4-5D6E-409C-BE32-E72D297353CC}">
              <c16:uniqueId val="{00000007-FCFE-46BD-A331-B584ECFD51C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62</c:v>
                </c:pt>
                <c:pt idx="2">
                  <c:v>#N/A</c:v>
                </c:pt>
                <c:pt idx="3">
                  <c:v>#N/A</c:v>
                </c:pt>
                <c:pt idx="4">
                  <c:v>47</c:v>
                </c:pt>
                <c:pt idx="5">
                  <c:v>#N/A</c:v>
                </c:pt>
                <c:pt idx="6">
                  <c:v>#N/A</c:v>
                </c:pt>
                <c:pt idx="7">
                  <c:v>62</c:v>
                </c:pt>
                <c:pt idx="8">
                  <c:v>#N/A</c:v>
                </c:pt>
                <c:pt idx="9">
                  <c:v>#N/A</c:v>
                </c:pt>
                <c:pt idx="10">
                  <c:v>55</c:v>
                </c:pt>
                <c:pt idx="11">
                  <c:v>#N/A</c:v>
                </c:pt>
                <c:pt idx="12">
                  <c:v>#N/A</c:v>
                </c:pt>
                <c:pt idx="13">
                  <c:v>42</c:v>
                </c:pt>
                <c:pt idx="14">
                  <c:v>#N/A</c:v>
                </c:pt>
              </c:numCache>
            </c:numRef>
          </c:val>
          <c:smooth val="0"/>
          <c:extLst>
            <c:ext xmlns:c16="http://schemas.microsoft.com/office/drawing/2014/chart" uri="{C3380CC4-5D6E-409C-BE32-E72D297353CC}">
              <c16:uniqueId val="{00000008-FCFE-46BD-A331-B584ECFD51C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1957</c:v>
                </c:pt>
                <c:pt idx="5">
                  <c:v>1888</c:v>
                </c:pt>
                <c:pt idx="8">
                  <c:v>1999</c:v>
                </c:pt>
                <c:pt idx="11">
                  <c:v>2537</c:v>
                </c:pt>
                <c:pt idx="14">
                  <c:v>2475</c:v>
                </c:pt>
              </c:numCache>
            </c:numRef>
          </c:val>
          <c:extLst>
            <c:ext xmlns:c16="http://schemas.microsoft.com/office/drawing/2014/chart" uri="{C3380CC4-5D6E-409C-BE32-E72D297353CC}">
              <c16:uniqueId val="{00000000-63C4-4B7E-8B91-6A11B53DA5A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3C4-4B7E-8B91-6A11B53DA5A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3128</c:v>
                </c:pt>
                <c:pt idx="5">
                  <c:v>3388</c:v>
                </c:pt>
                <c:pt idx="8">
                  <c:v>3491</c:v>
                </c:pt>
                <c:pt idx="11">
                  <c:v>3555</c:v>
                </c:pt>
                <c:pt idx="14">
                  <c:v>4050</c:v>
                </c:pt>
              </c:numCache>
            </c:numRef>
          </c:val>
          <c:extLst>
            <c:ext xmlns:c16="http://schemas.microsoft.com/office/drawing/2014/chart" uri="{C3380CC4-5D6E-409C-BE32-E72D297353CC}">
              <c16:uniqueId val="{00000002-63C4-4B7E-8B91-6A11B53DA5A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C4-4B7E-8B91-6A11B53DA5A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3C4-4B7E-8B91-6A11B53DA5A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3C4-4B7E-8B91-6A11B53DA5A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0</c:v>
                </c:pt>
                <c:pt idx="3">
                  <c:v>0</c:v>
                </c:pt>
                <c:pt idx="6">
                  <c:v>33</c:v>
                </c:pt>
                <c:pt idx="9">
                  <c:v>0</c:v>
                </c:pt>
                <c:pt idx="12">
                  <c:v>0</c:v>
                </c:pt>
              </c:numCache>
            </c:numRef>
          </c:val>
          <c:extLst>
            <c:ext xmlns:c16="http://schemas.microsoft.com/office/drawing/2014/chart" uri="{C3380CC4-5D6E-409C-BE32-E72D297353CC}">
              <c16:uniqueId val="{00000006-63C4-4B7E-8B91-6A11B53DA5A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3C4-4B7E-8B91-6A11B53DA5A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428</c:v>
                </c:pt>
                <c:pt idx="3">
                  <c:v>451</c:v>
                </c:pt>
                <c:pt idx="6">
                  <c:v>383</c:v>
                </c:pt>
                <c:pt idx="9">
                  <c:v>361</c:v>
                </c:pt>
                <c:pt idx="12">
                  <c:v>310</c:v>
                </c:pt>
              </c:numCache>
            </c:numRef>
          </c:val>
          <c:extLst>
            <c:ext xmlns:c16="http://schemas.microsoft.com/office/drawing/2014/chart" uri="{C3380CC4-5D6E-409C-BE32-E72D297353CC}">
              <c16:uniqueId val="{00000008-63C4-4B7E-8B91-6A11B53DA5A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3C4-4B7E-8B91-6A11B53DA5A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1863</c:v>
                </c:pt>
                <c:pt idx="3">
                  <c:v>1862</c:v>
                </c:pt>
                <c:pt idx="6">
                  <c:v>2148</c:v>
                </c:pt>
                <c:pt idx="9">
                  <c:v>2882</c:v>
                </c:pt>
                <c:pt idx="12">
                  <c:v>2855</c:v>
                </c:pt>
              </c:numCache>
            </c:numRef>
          </c:val>
          <c:extLst>
            <c:ext xmlns:c16="http://schemas.microsoft.com/office/drawing/2014/chart" uri="{C3380CC4-5D6E-409C-BE32-E72D297353CC}">
              <c16:uniqueId val="{0000000A-63C4-4B7E-8B91-6A11B53DA5A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3C4-4B7E-8B91-6A11B53DA5A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311</c:v>
                </c:pt>
                <c:pt idx="1">
                  <c:v>311</c:v>
                </c:pt>
                <c:pt idx="2">
                  <c:v>311</c:v>
                </c:pt>
              </c:numCache>
            </c:numRef>
          </c:val>
          <c:extLst>
            <c:ext xmlns:c16="http://schemas.microsoft.com/office/drawing/2014/chart" uri="{C3380CC4-5D6E-409C-BE32-E72D297353CC}">
              <c16:uniqueId val="{00000000-305D-40DA-AD91-F6210D44C54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246</c:v>
                </c:pt>
                <c:pt idx="1">
                  <c:v>247</c:v>
                </c:pt>
                <c:pt idx="2">
                  <c:v>258</c:v>
                </c:pt>
              </c:numCache>
            </c:numRef>
          </c:val>
          <c:extLst>
            <c:ext xmlns:c16="http://schemas.microsoft.com/office/drawing/2014/chart" uri="{C3380CC4-5D6E-409C-BE32-E72D297353CC}">
              <c16:uniqueId val="{00000001-305D-40DA-AD91-F6210D44C54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2811</c:v>
                </c:pt>
                <c:pt idx="1">
                  <c:v>2862</c:v>
                </c:pt>
                <c:pt idx="2">
                  <c:v>3346</c:v>
                </c:pt>
              </c:numCache>
            </c:numRef>
          </c:val>
          <c:extLst>
            <c:ext xmlns:c16="http://schemas.microsoft.com/office/drawing/2014/chart" uri="{C3380CC4-5D6E-409C-BE32-E72D297353CC}">
              <c16:uniqueId val="{00000002-305D-40DA-AD91-F6210D44C54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{8052F4C9-C240-4FBE-837D-39D5A9B07940}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53-4FC5-9399-857BA96C10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{B8424DC8-1B27-4EB9-80FF-718C140B5A94}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53-4FC5-9399-857BA96C10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{8D974703-7A81-4CA4-834B-F200877506C3}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53-4FC5-9399-857BA96C10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{373F8016-43D1-4DD0-AC98-B3F8DA41E480}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53-4FC5-9399-857BA96C10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{43291AC6-4F69-4F88-BD75-DEECA6546C08}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53-4FC5-9399-857BA96C100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{EB8DBBF3-AC1C-42F6-BC2E-5525E27EA1B8}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53-4FC5-9399-857BA96C100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{7D95E937-E6A9-4713-8ECA-1B5359313AA2}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53-4FC5-9399-857BA96C100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{0EA432D6-9CD7-4CE2-A5A6-6E77D78304D0}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53-4FC5-9399-857BA96C100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{B46D5CC5-CE73-4A5F-9269-9ABF84E02C1E}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53-4FC5-9399-857BA96C10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49.7</c:v>
                </c:pt>
                <c:pt idx="8">
                  <c:v>52.7</c:v>
                </c:pt>
                <c:pt idx="16">
                  <c:v>54.1</c:v>
                </c:pt>
                <c:pt idx="24">
                  <c:v>51.5</c:v>
                </c:pt>
                <c:pt idx="32">
                  <c:v>53.4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53-4FC5-9399-857BA96C100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{385967EC-D1A2-4810-858D-C76EC0123CEF}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53-4FC5-9399-857BA96C100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{75902550-597D-4A3A-AC32-34BF599391EA}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53-4FC5-9399-857BA96C10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{48511F9D-E594-4517-8C73-DB1BD554B3BC}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53-4FC5-9399-857BA96C10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{92850309-DBB0-4C52-ABCB-A4EC664B0483}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53-4FC5-9399-857BA96C10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{BE2C7766-7C48-40AC-AC72-18D4770D6F45}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53-4FC5-9399-857BA96C100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{F2C93E4C-C8DC-4F30-A77A-01013268D0E9}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53-4FC5-9399-857BA96C100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{7400DD4D-61E2-46B6-AA6D-9C5E7144F991}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53-4FC5-9399-857BA96C100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{B1DCB33D-6691-4386-81C6-98FE43DEAB2A}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53-4FC5-9399-857BA96C100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{49C97EC7-09FF-45DC-8455-95C8E4AC6752}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53-4FC5-9399-857BA96C10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253-4FC5-9399-857BA96C100C}"/>
            </c:ext>
          </c:extLst>
        </c:ser>
        <c:dLbls>
          <c:showLegendKey val="0"/>
          <c:showVal val="1"/>
          <c:showCatName val="0"/>
          <c:showSerName val="0"/>
          <c:showPercent val="0"/>
          <c:showBubbleSize val="0"/>
        </c:dLbls>
        <c:axId val="46179840"/>
        <c:axId val="46181760"/>
      </c:scatterChart>
      <c:valAx>
        <c:axId val="46179840"/>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{D7474525-5048-41AE-A53A-1635FFD76447}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8BA-4B81-AF86-DB19492F0C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{67BD6877-6313-4E10-B335-5502C93FBCAD}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8BA-4B81-AF86-DB19492F0C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{14630ECB-239F-4EAD-8A3C-971EA8AE105B}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8BA-4B81-AF86-DB19492F0C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{86B5BC61-22A7-42C3-9EF2-3A312E999743}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8BA-4B81-AF86-DB19492F0C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{D1E30D6A-20E8-4B37-95ED-5A48EF3367B8}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8BA-4B81-AF86-DB19492F0C1C}"/>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{F9760313-1FAB-4ABE-8977-0FD75CB27B03}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8BA-4B81-AF86-DB19492F0C1C}"/>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{1AA84192-84C8-4235-9C09-92CA21CED0D9}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8BA-4B81-AF86-DB19492F0C1C}"/>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{CADA9479-69AF-4CEA-9365-AC76A8ECCC32}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8BA-4B81-AF86-DB19492F0C1C}"/>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{4A01E4E1-37BF-43B8-BA8D-9D1A038D6BBD}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8BA-4B81-AF86-DB19492F0C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4.7</c:v>
                </c:pt>
                <c:pt idx="16">
                  <c:v>5.2</c:v>
                </c:pt>
                <c:pt idx="24">
                  <c:v>4.9000000000000004</c:v>
                </c:pt>
                <c:pt idx="32">
                  <c:v>4.5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8BA-4B81-AF86-DB19492F0C1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{EE882FEC-787E-40CF-B675-F969C5A206E4}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8BA-4B81-AF86-DB19492F0C1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{709C8A3E-7D73-4849-B7BC-BEC02B25C895}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8BA-4B81-AF86-DB19492F0C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{BB6EFBFB-00F8-4252-BAA7-F7D7491DBBDD}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8BA-4B81-AF86-DB19492F0C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{57429B26-F730-484C-A3DF-7DFD78087079}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8BA-4B81-AF86-DB19492F0C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{0010011F-F2FC-4397-856E-CC31810A5010}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8BA-4B81-AF86-DB19492F0C1C}"/>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{CB6791A8-668B-4AB2-A77C-5D7BF2DD4EE0}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8BA-4B81-AF86-DB19492F0C1C}"/>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{F7B9EB42-C6A7-45B4-800B-7871DDAFE5A6}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8BA-4B81-AF86-DB19492F0C1C}"/>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{6CEE6E77-0440-4D0B-BC25-1A1A097A7E53}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8BA-4B81-AF86-DB19492F0C1C}"/>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{B7DCDF64-8930-4951-BBCD-E5CDD578123B}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8BA-4B81-AF86-DB19492F0C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8BA-4B81-AF86-DB19492F0C1C}"/>
            </c:ext>
          </c:extLst>
        </c:ser>
        <c:dLbls>
          <c:showLegendKey val="0"/>
          <c:showVal val="1"/>
          <c:showCatName val="0"/>
          <c:showSerName val="0"/>
          <c:showPercent val="0"/>
          <c:showBubbleSize val="0"/>
        </c:dLbls>
        <c:axId val="84219776"/>
        <c:axId val="84234240"/>
      </c:scatterChart>
      <c:valAx>
        <c:axId val="84219776"/>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本村は離島という地理的条件により、漁港・漁場、下水道等の社会資本の整備を重点的に行っており、その大半の財源に地方債を充当している。実質公債費比率は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県内市町村平均と比較すると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低くなっているが、今後は、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清掃センター建替及びケーブルテレビ光ファイバー網整備等の事業において多額の借入を行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ため、その元金償還が始まる令和５年度より増加すると考えている。今後も、将来負担の増とならないよう、交付税措置のある地方債のみの借入を行い、財政の健全化に努めてい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該当なし</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の分子については、横ばいに推移している。また、退職手当支給見込額に対して、多く積立金を保有しており、公営企業債等を含んだ地方債現在高より、充当可能基金と基準財政需要額算入見込額が上回っているため、将来負担比率は０％を下回っている。今後も引き続き、物品調達の見直し等の事務経費の節減や、職員給与費の削減や退職者の補充を必要最小限に抑えるなどの人件費及び物件費の歳出削減策を行い、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大分県姫島村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村有施設整備基金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及び基金利子の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を４９５百万円行ったことにより、４９５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今後の村有施設の整備に充てるため、その他特定目的基金（村有施設整備基金）を増やしていく方針。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本村の基金の使途は、奨学基金、ふるさと創生基金、村有施設整備基金、地域福祉基金、地域づくり事業基金、中山間ふるさと水と土保全対策基金、水産振興基</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金、下水道基金、過疎地域自立促進基金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ＩＴアイランド推進基金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、森林環境譲与税基金がある。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村有施設整備基金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の４７９百万円の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及び減債基金の１１百万円の積立及び基金利子分５百万円の積立を行ったことにより、４９５百万円の増となった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今後の村有施設の整備に充てるため、その他特定目的基金（村有施設整備基金）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及び減債基金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を増やしていく方針。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剰余金の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を超える金額の積立を行い、同額を村有施設整備基金に積み立てるため取り崩している。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金額としては、横ばいになっている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財政調整基金の残高については、現在の残高の水準を維持していく方針。</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長年、基金利子分の積立のみを行ってい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令和３年度については、普通交付税により、臨時財政対策債償還基金費が措置されたため、</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百万円の増となっている。（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Ｒ０３積立額</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１１，７０７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減債基金の残高については、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令和２年度からの大きな事業による借入に対しての公債費が令和５年度より始まり、令和９年度をピークに推移して</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ことを考慮し、地財法による剰余金の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を超えるものの積立を減債基金へ積むことを考えている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
1,876
6.99
2,941,875
2,594,971
345,838
1,516,078
2,855,154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全国平均、大分県平均、類似団体と比較しても率は低くなっているが、年々その率については、上がってきている。</a:t>
          </a:r>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年度に、村内</a:t>
          </a:r>
          <a:r>
            <a:rPr kumimoji="1" lang="ja-JP" altLang="en-US" sz="1100">
              <a:solidFill>
                <a:schemeClr val="dk1"/>
              </a:solidFill>
              <a:effectLst/>
              <a:latin typeface="+mn-lt"/>
              <a:ea typeface="+mn-ea"/>
              <a:cs typeface="+mn-cs"/>
            </a:rPr>
            <a:t>の清掃センターを建て替えた</a:t>
          </a:r>
          <a:r>
            <a:rPr kumimoji="1" lang="ja-JP" altLang="ja-JP" sz="1100">
              <a:solidFill>
                <a:schemeClr val="dk1"/>
              </a:solidFill>
              <a:effectLst/>
              <a:latin typeface="+mn-lt"/>
              <a:ea typeface="+mn-ea"/>
              <a:cs typeface="+mn-cs"/>
            </a:rPr>
            <a:t>ことにより、有形固定資産減価償却率が翌年より大きく下がっている。今後も引き続き、公共施設等総合管理計画や令和元年度に策定した個別施設計画を活用し、長寿命化対策や適正な維持・補修等を行うよう取り組んで行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000-00004E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000-000050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000-000052000000}"/>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id="{00000000-0008-0000-0000-000056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id="{00000000-0008-0000-0000-000057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17326</xdr:rowOff>
    </xdr:from>
    <xdr:to>
      <xdr:col>23</xdr:col>
      <xdr:colOff>136525</xdr:colOff>
      <xdr:row>30</xdr:row>
      <xdr:rowOff>118926</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711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40203</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000-00005E000000}"/>
            </a:ext>
          </a:extLst>
        </xdr:cNvPr>
        <xdr:cNvSpPr txBox="1"/>
      </xdr:nvSpPr>
      <xdr:spPr>
        <a:xfrm>
          <a:off x="4813300" y="5783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68126</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4051300" y="5924550"/>
          <a:ext cx="711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38917</xdr:rowOff>
    </xdr:from>
    <xdr:to>
      <xdr:col>15</xdr:col>
      <xdr:colOff>187325</xdr:colOff>
      <xdr:row>30</xdr:row>
      <xdr:rowOff>140517</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3238500" y="595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30</xdr:row>
      <xdr:rowOff>89717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flipV="1">
          <a:off x="3289300" y="5924550"/>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167186</xdr:rowOff>
    </xdr:from>
    <xdr:to>
      <xdr:col>11</xdr:col>
      <xdr:colOff>187325</xdr:colOff>
      <xdr:row>30</xdr:row>
      <xdr:rowOff>97336</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2476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46536</xdr:rowOff>
    </xdr:from>
    <xdr:to>
      <xdr:col>15</xdr:col>
      <xdr:colOff>136525</xdr:colOff>
      <xdr:row>30</xdr:row>
      <xdr:rowOff>89717</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2527300" y="5961561"/>
          <a:ext cx="7620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74658</xdr:rowOff>
    </xdr:from>
    <xdr:to>
      <xdr:col>7</xdr:col>
      <xdr:colOff>187325</xdr:colOff>
      <xdr:row>30</xdr:row>
      <xdr:rowOff>4808</xdr:rowOff>
    </xdr:to>
    <xdr:sp macro="" textlink="">
      <xdr:nvSpPr>
        <xdr:cNvPr id="101" name="楕円 100">
          <a:extLst>
            <a:ext uri="{FF2B5EF4-FFF2-40B4-BE49-F238E27FC236}">
              <a16:creationId xmlns:a16="http://schemas.microsoft.com/office/drawing/2014/main" id="{00000000-0008-0000-0000-000065000000}"/>
            </a:ext>
          </a:extLst>
        </xdr:cNvPr>
        <xdr:cNvSpPr/>
      </xdr:nvSpPr>
      <xdr:spPr>
        <a:xfrm>
          <a:off x="1714500" y="581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125458</xdr:rowOff>
    </xdr:from>
    <xdr:to>
      <xdr:col>11</xdr:col>
      <xdr:colOff>136525</xdr:colOff>
      <xdr:row>30</xdr:row>
      <xdr:rowOff>46536</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765300" y="5869033"/>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id="{00000000-0008-0000-0000-000067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id="{00000000-0008-0000-0000-0000680000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id="{00000000-0008-0000-0000-00006900000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id="{00000000-0008-0000-0000-00006A00000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76852</xdr:rowOff>
    </xdr:from>
    <xdr:ext cx="405111" cy="259045"/>
    <xdr:sp macro="" textlink="">
      <xdr:nvSpPr>
        <xdr:cNvPr id="107" name="n_1mainValue有形固定資産減価償却率">
          <a:extLst>
            <a:ext uri="{FF2B5EF4-FFF2-40B4-BE49-F238E27FC236}">
              <a16:creationId xmlns:a16="http://schemas.microsoft.com/office/drawing/2014/main" id="{00000000-0008-0000-0000-00006B000000}"/>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157044</xdr:rowOff>
    </xdr:from>
    <xdr:ext cx="405111" cy="259045"/>
    <xdr:sp macro="" textlink="">
      <xdr:nvSpPr>
        <xdr:cNvPr id="108" name="n_2mainValue有形固定資産減価償却率">
          <a:extLst>
            <a:ext uri="{FF2B5EF4-FFF2-40B4-BE49-F238E27FC236}">
              <a16:creationId xmlns:a16="http://schemas.microsoft.com/office/drawing/2014/main" id="{00000000-0008-0000-0000-00006C000000}"/>
            </a:ext>
          </a:extLst>
        </xdr:cNvPr>
        <xdr:cNvSpPr txBox="1"/>
      </xdr:nvSpPr>
      <xdr:spPr>
        <a:xfrm>
          <a:off x="3086744" y="572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113863</xdr:rowOff>
    </xdr:from>
    <xdr:ext cx="405111" cy="259045"/>
    <xdr:sp macro="" textlink="">
      <xdr:nvSpPr>
        <xdr:cNvPr id="109" name="n_3mainValue有形固定資産減価償却率">
          <a:extLst>
            <a:ext uri="{FF2B5EF4-FFF2-40B4-BE49-F238E27FC236}">
              <a16:creationId xmlns:a16="http://schemas.microsoft.com/office/drawing/2014/main" id="{00000000-0008-0000-0000-00006D000000}"/>
            </a:ext>
          </a:extLst>
        </xdr:cNvPr>
        <xdr:cNvSpPr txBox="1"/>
      </xdr:nvSpPr>
      <xdr:spPr>
        <a:xfrm>
          <a:off x="2324744" y="56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21335</xdr:rowOff>
    </xdr:from>
    <xdr:ext cx="405111" cy="259045"/>
    <xdr:sp macro="" textlink="">
      <xdr:nvSpPr>
        <xdr:cNvPr id="110" name="n_4mainValue有形固定資産減価償却率">
          <a:extLst>
            <a:ext uri="{FF2B5EF4-FFF2-40B4-BE49-F238E27FC236}">
              <a16:creationId xmlns:a16="http://schemas.microsoft.com/office/drawing/2014/main" id="{00000000-0008-0000-0000-00006E000000}"/>
            </a:ext>
          </a:extLst>
        </xdr:cNvPr>
        <xdr:cNvSpPr txBox="1"/>
      </xdr:nvSpPr>
      <xdr:spPr>
        <a:xfrm>
          <a:off x="1562744" y="5593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姫島村においては、実質債務の値が負の値になっている。その理由は、将来負担額を充当基金残高が上回っているためである。</a:t>
          </a:r>
          <a:r>
            <a:rPr kumimoji="1" lang="ja-JP" altLang="ja-JP" sz="1100" b="0" i="0" baseline="0">
              <a:solidFill>
                <a:schemeClr val="dk1"/>
              </a:solidFill>
              <a:effectLst/>
              <a:latin typeface="+mn-lt"/>
              <a:ea typeface="+mn-ea"/>
              <a:cs typeface="+mn-cs"/>
            </a:rPr>
            <a:t>今後も引き続き、物品調達の見直し等の事務経費の節減や、職員給与費の削減や退職者の補充を必要最小限に抑えるなどの人件費及び物件費の歳出削減策を行い、財政の健全化に努める。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
1,876
6.99
2,941,875
2,594,971
345,838
1,516,078
2,855,154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154412</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95613</xdr:rowOff>
    </xdr:from>
    <xdr:to>
      <xdr:col>20</xdr:col>
      <xdr:colOff>38100</xdr:colOff>
      <xdr:row>39</xdr:row>
      <xdr:rowOff>25763</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146413</xdr:rowOff>
    </xdr:from>
    <xdr:to>
      <xdr:col>24</xdr:col>
      <xdr:colOff>63500</xdr:colOff>
      <xdr:row>39</xdr:row>
      <xdr:rowOff>10885</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6151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59690</xdr:rowOff>
    </xdr:from>
    <xdr:to>
      <xdr:col>15</xdr:col>
      <xdr:colOff>101600</xdr:colOff>
      <xdr:row>38</xdr:row>
      <xdr:rowOff>161290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110490</xdr:rowOff>
    </xdr:from>
    <xdr:to>
      <xdr:col>19</xdr:col>
      <xdr:colOff>177800</xdr:colOff>
      <xdr:row>38</xdr:row>
      <xdr:rowOff>146413</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2559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56424</xdr:rowOff>
    </xdr:from>
    <xdr:to>
      <xdr:col>10</xdr:col>
      <xdr:colOff>165100</xdr:colOff>
      <xdr:row>38</xdr:row>
      <xdr:rowOff>158024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107224</xdr:rowOff>
    </xdr:from>
    <xdr:to>
      <xdr:col>15</xdr:col>
      <xdr:colOff>50800</xdr:colOff>
      <xdr:row>38</xdr:row>
      <xdr:rowOff>110490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2232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107224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913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42290</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6367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3101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12301</xdr:rowOff>
    </xdr:from>
    <xdr:ext cx="534377"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70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126784</xdr:rowOff>
    </xdr:from>
    <xdr:to>
      <xdr:col>55</xdr:col>
      <xdr:colOff>50800</xdr:colOff>
      <xdr:row>42</xdr:row>
      <xdr:rowOff>56934</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1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41711</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70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127695</xdr:rowOff>
    </xdr:from>
    <xdr:to>
      <xdr:col>50</xdr:col>
      <xdr:colOff>165100</xdr:colOff>
      <xdr:row>42</xdr:row>
      <xdr:rowOff>57845</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15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6134</xdr:rowOff>
    </xdr:from>
    <xdr:to>
      <xdr:col>55</xdr:col>
      <xdr:colOff>0</xdr:colOff>
      <xdr:row>42</xdr:row>
      <xdr:rowOff>7045</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207034"/>
          <a:ext cx="838200" cy="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128363</xdr:rowOff>
    </xdr:from>
    <xdr:to>
      <xdr:col>46</xdr:col>
      <xdr:colOff>38100</xdr:colOff>
      <xdr:row>42</xdr:row>
      <xdr:rowOff>58513</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1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7045</xdr:rowOff>
    </xdr:from>
    <xdr:to>
      <xdr:col>50</xdr:col>
      <xdr:colOff>114300</xdr:colOff>
      <xdr:row>42</xdr:row>
      <xdr:rowOff>7713</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207945"/>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129005</xdr:rowOff>
    </xdr:from>
    <xdr:to>
      <xdr:col>41</xdr:col>
      <xdr:colOff>101600</xdr:colOff>
      <xdr:row>42</xdr:row>
      <xdr:rowOff>59155</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15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7713</xdr:rowOff>
    </xdr:from>
    <xdr:to>
      <xdr:col>45</xdr:col>
      <xdr:colOff>177800</xdr:colOff>
      <xdr:row>42</xdr:row>
      <xdr:rowOff>8355</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208613"/>
          <a:ext cx="889000" cy="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110064</xdr:rowOff>
    </xdr:from>
    <xdr:ext cx="534377"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59411" y="67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115660</xdr:rowOff>
    </xdr:from>
    <xdr:ext cx="534377"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483111" y="68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111048</xdr:rowOff>
    </xdr:from>
    <xdr:ext cx="534377"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594111" y="679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109641</xdr:rowOff>
    </xdr:from>
    <xdr:ext cx="534377"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05111" y="679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48972</xdr:rowOff>
    </xdr:from>
    <xdr:ext cx="534377"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59411" y="724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49640</xdr:rowOff>
    </xdr:from>
    <xdr:ext cx="534377"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483111" y="725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50282</xdr:rowOff>
    </xdr:from>
    <xdr:ext cx="534377"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594111" y="725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673600" y="10387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66766</xdr:rowOff>
    </xdr:from>
    <xdr:to>
      <xdr:col>24</xdr:col>
      <xdr:colOff>114300</xdr:colOff>
      <xdr:row>58</xdr:row>
      <xdr:rowOff>168366</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584700" y="1001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89643</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673600" y="986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117566</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797300" y="1003554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16147</xdr:rowOff>
    </xdr:from>
    <xdr:to>
      <xdr:col>15</xdr:col>
      <xdr:colOff>101600</xdr:colOff>
      <xdr:row>58</xdr:row>
      <xdr:rowOff>117747</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857500" y="996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66947</xdr:rowOff>
    </xdr:from>
    <xdr:to>
      <xdr:col>19</xdr:col>
      <xdr:colOff>177800</xdr:colOff>
      <xdr:row>58</xdr:row>
      <xdr:rowOff>91440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908300" y="1001104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161472</xdr:rowOff>
    </xdr:from>
    <xdr:to>
      <xdr:col>10</xdr:col>
      <xdr:colOff>165100</xdr:colOff>
      <xdr:row>58</xdr:row>
      <xdr:rowOff>91622</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968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40822</xdr:rowOff>
    </xdr:from>
    <xdr:to>
      <xdr:col>15</xdr:col>
      <xdr:colOff>50800</xdr:colOff>
      <xdr:row>58</xdr:row>
      <xdr:rowOff>66947</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019300" y="998492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148409</xdr:rowOff>
    </xdr:from>
    <xdr:to>
      <xdr:col>6</xdr:col>
      <xdr:colOff>38100</xdr:colOff>
      <xdr:row>58</xdr:row>
      <xdr:rowOff>78559</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079500" y="992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27759</xdr:rowOff>
    </xdr:from>
    <xdr:to>
      <xdr:col>10</xdr:col>
      <xdr:colOff>114300</xdr:colOff>
      <xdr:row>58</xdr:row>
      <xdr:rowOff>40822</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130300" y="997185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33762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5820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53357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705744"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12536</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927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134274</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705744" y="973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108149</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816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95086</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927744" y="9696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a:extLst>
            <a:ext uri="{FF2B5EF4-FFF2-40B4-BE49-F238E27FC236}">
              <a16:creationId xmlns:a16="http://schemas.microsoft.com/office/drawing/2014/main" id="{00000000-0008-0000-0100-0000E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27" name="【橋りょう・トンネル】&#10;一人当たり有形固定資産（償却資産）額最小値テキスト">
          <a:extLst>
            <a:ext uri="{FF2B5EF4-FFF2-40B4-BE49-F238E27FC236}">
              <a16:creationId xmlns:a16="http://schemas.microsoft.com/office/drawing/2014/main" id="{00000000-0008-0000-0100-0000E3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29" name="【橋りょう・トンネル】&#10;一人当たり有形固定資産（償却資産）額最大値テキスト">
          <a:extLst>
            <a:ext uri="{FF2B5EF4-FFF2-40B4-BE49-F238E27FC236}">
              <a16:creationId xmlns:a16="http://schemas.microsoft.com/office/drawing/2014/main" id="{00000000-0008-0000-0100-0000E5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53225</xdr:rowOff>
    </xdr:from>
    <xdr:ext cx="690189" cy="259045"/>
    <xdr:sp macro="" textlink="">
      <xdr:nvSpPr>
        <xdr:cNvPr id="231" name="【橋りょう・トンネル】&#10;一人当たり有形固定資産（償却資産）額平均値テキスト">
          <a:extLst>
            <a:ext uri="{FF2B5EF4-FFF2-40B4-BE49-F238E27FC236}">
              <a16:creationId xmlns:a16="http://schemas.microsoft.com/office/drawing/2014/main" id="{00000000-0008-0000-0100-0000E7000000}"/>
            </a:ext>
          </a:extLst>
        </xdr:cNvPr>
        <xdr:cNvSpPr txBox="1"/>
      </xdr:nvSpPr>
      <xdr:spPr>
        <a:xfrm>
          <a:off x="10515600" y="10511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104227</xdr:rowOff>
    </xdr:from>
    <xdr:to>
      <xdr:col>55</xdr:col>
      <xdr:colOff>50800</xdr:colOff>
      <xdr:row>64</xdr:row>
      <xdr:rowOff>34377</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10426700" y="109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19154</xdr:rowOff>
    </xdr:from>
    <xdr:ext cx="534377" cy="259045"/>
    <xdr:sp macro="" textlink="">
      <xdr:nvSpPr>
        <xdr:cNvPr id="243" name="【橋りょう・トンネル】&#10;一人当たり有形固定資産（償却資産）額該当値テキスト">
          <a:extLst>
            <a:ext uri="{FF2B5EF4-FFF2-40B4-BE49-F238E27FC236}">
              <a16:creationId xmlns:a16="http://schemas.microsoft.com/office/drawing/2014/main" id="{00000000-0008-0000-0100-0000F3000000}"/>
            </a:ext>
          </a:extLst>
        </xdr:cNvPr>
        <xdr:cNvSpPr txBox="1"/>
      </xdr:nvSpPr>
      <xdr:spPr>
        <a:xfrm>
          <a:off x="10515600" y="108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104694</xdr:rowOff>
    </xdr:from>
    <xdr:to>
      <xdr:col>50</xdr:col>
      <xdr:colOff>165100</xdr:colOff>
      <xdr:row>64</xdr:row>
      <xdr:rowOff>34844</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588500" y="1090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155027</xdr:rowOff>
    </xdr:from>
    <xdr:to>
      <xdr:col>55</xdr:col>
      <xdr:colOff>0</xdr:colOff>
      <xdr:row>63</xdr:row>
      <xdr:rowOff>155494</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9639300" y="10956377"/>
          <a:ext cx="838200" cy="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105159</xdr:rowOff>
    </xdr:from>
    <xdr:to>
      <xdr:col>46</xdr:col>
      <xdr:colOff>38100</xdr:colOff>
      <xdr:row>64</xdr:row>
      <xdr:rowOff>35309</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699500" y="109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155494</xdr:rowOff>
    </xdr:from>
    <xdr:to>
      <xdr:col>50</xdr:col>
      <xdr:colOff>114300</xdr:colOff>
      <xdr:row>63</xdr:row>
      <xdr:rowOff>155959</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750300" y="10956844"/>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105487</xdr:rowOff>
    </xdr:from>
    <xdr:to>
      <xdr:col>41</xdr:col>
      <xdr:colOff>101600</xdr:colOff>
      <xdr:row>64</xdr:row>
      <xdr:rowOff>35637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810500" y="109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155959</xdr:rowOff>
    </xdr:from>
    <xdr:to>
      <xdr:col>45</xdr:col>
      <xdr:colOff>177800</xdr:colOff>
      <xdr:row>63</xdr:row>
      <xdr:rowOff>156287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861300" y="10957309"/>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106287</xdr:rowOff>
    </xdr:from>
    <xdr:to>
      <xdr:col>36</xdr:col>
      <xdr:colOff>165100</xdr:colOff>
      <xdr:row>64</xdr:row>
      <xdr:rowOff>36437</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921500" y="109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156287</xdr:rowOff>
    </xdr:from>
    <xdr:to>
      <xdr:col>41</xdr:col>
      <xdr:colOff>50800</xdr:colOff>
      <xdr:row>63</xdr:row>
      <xdr:rowOff>157087</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72300" y="1095763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156398</xdr:rowOff>
    </xdr:from>
    <xdr:ext cx="690189" cy="259045"/>
    <xdr:sp macro="" textlink="">
      <xdr:nvSpPr>
        <xdr:cNvPr id="252" name="n_1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9281505" y="104433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3" name="n_2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167173</xdr:rowOff>
    </xdr:from>
    <xdr:ext cx="690189" cy="259045"/>
    <xdr:sp macro="" textlink="">
      <xdr:nvSpPr>
        <xdr:cNvPr id="254" name="n_3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7516205" y="104541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6111</xdr:rowOff>
    </xdr:from>
    <xdr:ext cx="690189" cy="259045"/>
    <xdr:sp macro="" textlink="">
      <xdr:nvSpPr>
        <xdr:cNvPr id="255" name="n_4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66272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25971</xdr:rowOff>
    </xdr:from>
    <xdr:ext cx="534377" cy="259045"/>
    <xdr:sp macro="" textlink="">
      <xdr:nvSpPr>
        <xdr:cNvPr id="256" name="n_1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9359411" y="1099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26436</xdr:rowOff>
    </xdr:from>
    <xdr:ext cx="534377" cy="259045"/>
    <xdr:sp macro="" textlink="">
      <xdr:nvSpPr>
        <xdr:cNvPr id="257" name="n_2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8483111" y="1099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26764</xdr:rowOff>
    </xdr:from>
    <xdr:ext cx="534377" cy="259045"/>
    <xdr:sp macro="" textlink="">
      <xdr:nvSpPr>
        <xdr:cNvPr id="258" name="n_3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7594111" y="1099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27564</xdr:rowOff>
    </xdr:from>
    <xdr:ext cx="534377" cy="259045"/>
    <xdr:sp macro="" textlink="">
      <xdr:nvSpPr>
        <xdr:cNvPr id="259" name="n_4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6705111" y="1100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公営住宅】&#10;有形固定資産減価償却率グラフ枠">
          <a:extLst>
            <a:ext uri="{FF2B5EF4-FFF2-40B4-BE49-F238E27FC236}">
              <a16:creationId xmlns:a16="http://schemas.microsoft.com/office/drawing/2014/main" id="{00000000-0008-0000-01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公営住宅】&#10;有形固定資産減価償却率最小値テキスト">
          <a:extLst>
            <a:ext uri="{FF2B5EF4-FFF2-40B4-BE49-F238E27FC236}">
              <a16:creationId xmlns:a16="http://schemas.microsoft.com/office/drawing/2014/main" id="{00000000-0008-0000-0100-00001D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87" name="【公営住宅】&#10;有形固定資産減価償却率最大値テキスト">
          <a:extLst>
            <a:ext uri="{FF2B5EF4-FFF2-40B4-BE49-F238E27FC236}">
              <a16:creationId xmlns:a16="http://schemas.microsoft.com/office/drawing/2014/main" id="{00000000-0008-0000-0100-00001F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19702</xdr:rowOff>
    </xdr:from>
    <xdr:ext cx="405111" cy="259045"/>
    <xdr:sp macro="" textlink="">
      <xdr:nvSpPr>
        <xdr:cNvPr id="289" name="【公営住宅】&#10;有形固定資産減価償却率平均値テキスト">
          <a:extLst>
            <a:ext uri="{FF2B5EF4-FFF2-40B4-BE49-F238E27FC236}">
              <a16:creationId xmlns:a16="http://schemas.microsoft.com/office/drawing/2014/main" id="{00000000-0008-0000-0100-000021010000}"/>
            </a:ext>
          </a:extLst>
        </xdr:cNvPr>
        <xdr:cNvSpPr txBox="1"/>
      </xdr:nvSpPr>
      <xdr:spPr>
        <a:xfrm>
          <a:off x="4673600" y="1390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111125</xdr:rowOff>
    </xdr:from>
    <xdr:to>
      <xdr:col>24</xdr:col>
      <xdr:colOff>114300</xdr:colOff>
      <xdr:row>84</xdr:row>
      <xdr:rowOff>41275</xdr:rowOff>
    </xdr:to>
    <xdr:sp macro="" textlink="">
      <xdr:nvSpPr>
        <xdr:cNvPr id="300" name="楕円 299">
          <a:extLst>
            <a:ext uri="{FF2B5EF4-FFF2-40B4-BE49-F238E27FC236}">
              <a16:creationId xmlns:a16="http://schemas.microsoft.com/office/drawing/2014/main" id="{00000000-0008-0000-0100-00002C010000}"/>
            </a:ext>
          </a:extLst>
        </xdr:cNvPr>
        <xdr:cNvSpPr/>
      </xdr:nvSpPr>
      <xdr:spPr>
        <a:xfrm>
          <a:off x="45847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89552</xdr:rowOff>
    </xdr:from>
    <xdr:ext cx="405111" cy="259045"/>
    <xdr:sp macro="" textlink="">
      <xdr:nvSpPr>
        <xdr:cNvPr id="301" name="【公営住宅】&#10;有形固定資産減価償却率該当値テキスト">
          <a:extLst>
            <a:ext uri="{FF2B5EF4-FFF2-40B4-BE49-F238E27FC236}">
              <a16:creationId xmlns:a16="http://schemas.microsoft.com/office/drawing/2014/main" id="{00000000-0008-0000-0100-00002D010000}"/>
            </a:ext>
          </a:extLst>
        </xdr:cNvPr>
        <xdr:cNvSpPr txBox="1"/>
      </xdr:nvSpPr>
      <xdr:spPr>
        <a:xfrm>
          <a:off x="4673600"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83</xdr:row>
      <xdr:rowOff>161925</xdr:rowOff>
    </xdr:to>
    <xdr:cxnSp macro="">
      <xdr:nvCxnSpPr>
        <xdr:cNvPr id="303" name="直線コネクタ 302">
          <a:extLst>
            <a:ext uri="{FF2B5EF4-FFF2-40B4-BE49-F238E27FC236}">
              <a16:creationId xmlns:a16="http://schemas.microsoft.com/office/drawing/2014/main" id="{00000000-0008-0000-0100-00002F010000}"/>
            </a:ext>
          </a:extLst>
        </xdr:cNvPr>
        <xdr:cNvCxnSpPr/>
      </xdr:nvCxnSpPr>
      <xdr:spPr>
        <a:xfrm>
          <a:off x="3797300" y="14367511"/>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61595</xdr:rowOff>
    </xdr:from>
    <xdr:to>
      <xdr:col>15</xdr:col>
      <xdr:colOff>101600</xdr:colOff>
      <xdr:row>83</xdr:row>
      <xdr:rowOff>163195</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2857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112395</xdr:rowOff>
    </xdr:from>
    <xdr:to>
      <xdr:col>19</xdr:col>
      <xdr:colOff>177800</xdr:colOff>
      <xdr:row>83</xdr:row>
      <xdr:rowOff>137161</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2908300" y="14342745"/>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36830</xdr:rowOff>
    </xdr:from>
    <xdr:to>
      <xdr:col>10</xdr:col>
      <xdr:colOff>165100</xdr:colOff>
      <xdr:row>83</xdr:row>
      <xdr:rowOff>138430</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196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87630</xdr:rowOff>
    </xdr:from>
    <xdr:to>
      <xdr:col>15</xdr:col>
      <xdr:colOff>50800</xdr:colOff>
      <xdr:row>83</xdr:row>
      <xdr:rowOff>112395</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019300" y="143179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73025</xdr:rowOff>
    </xdr:from>
    <xdr:to>
      <xdr:col>6</xdr:col>
      <xdr:colOff>38100</xdr:colOff>
      <xdr:row>84</xdr:row>
      <xdr:rowOff>3175</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079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87630</xdr:rowOff>
    </xdr:from>
    <xdr:to>
      <xdr:col>10</xdr:col>
      <xdr:colOff>114300</xdr:colOff>
      <xdr:row>83</xdr:row>
      <xdr:rowOff>123825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flipV="1">
          <a:off x="1130300" y="143179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111141</xdr:rowOff>
    </xdr:from>
    <xdr:ext cx="405111" cy="259045"/>
    <xdr:sp macro="" textlink="">
      <xdr:nvSpPr>
        <xdr:cNvPr id="310" name="n_1aveValue【公営住宅】&#10;有形固定資産減価償却率">
          <a:extLst>
            <a:ext uri="{FF2B5EF4-FFF2-40B4-BE49-F238E27FC236}">
              <a16:creationId xmlns:a16="http://schemas.microsoft.com/office/drawing/2014/main" id="{00000000-0008-0000-0100-000036010000}"/>
            </a:ext>
          </a:extLst>
        </xdr:cNvPr>
        <xdr:cNvSpPr txBox="1"/>
      </xdr:nvSpPr>
      <xdr:spPr>
        <a:xfrm>
          <a:off x="3582044" y="1382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311" name="n_2aveValue【公営住宅】&#10;有形固定資産減価償却率">
          <a:extLst>
            <a:ext uri="{FF2B5EF4-FFF2-40B4-BE49-F238E27FC236}">
              <a16:creationId xmlns:a16="http://schemas.microsoft.com/office/drawing/2014/main" id="{00000000-0008-0000-0100-000037010000}"/>
            </a:ext>
          </a:extLst>
        </xdr:cNvPr>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92091</xdr:rowOff>
    </xdr:from>
    <xdr:ext cx="405111" cy="259045"/>
    <xdr:sp macro="" textlink="">
      <xdr:nvSpPr>
        <xdr:cNvPr id="312" name="n_3aveValue【公営住宅】&#10;有形固定資産減価償却率">
          <a:extLst>
            <a:ext uri="{FF2B5EF4-FFF2-40B4-BE49-F238E27FC236}">
              <a16:creationId xmlns:a16="http://schemas.microsoft.com/office/drawing/2014/main" id="{00000000-0008-0000-0100-000038010000}"/>
            </a:ext>
          </a:extLst>
        </xdr:cNvPr>
        <xdr:cNvSpPr txBox="1"/>
      </xdr:nvSpPr>
      <xdr:spPr>
        <a:xfrm>
          <a:off x="1816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73041</xdr:rowOff>
    </xdr:from>
    <xdr:ext cx="405111" cy="259045"/>
    <xdr:sp macro="" textlink="">
      <xdr:nvSpPr>
        <xdr:cNvPr id="313" name="n_4aveValue【公営住宅】&#10;有形固定資産減価償却率">
          <a:extLst>
            <a:ext uri="{FF2B5EF4-FFF2-40B4-BE49-F238E27FC236}">
              <a16:creationId xmlns:a16="http://schemas.microsoft.com/office/drawing/2014/main" id="{00000000-0008-0000-0100-000039010000}"/>
            </a:ext>
          </a:extLst>
        </xdr:cNvPr>
        <xdr:cNvSpPr txBox="1"/>
      </xdr:nvSpPr>
      <xdr:spPr>
        <a:xfrm>
          <a:off x="927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314" name="n_1mainValue【公営住宅】&#10;有形固定資産減価償却率">
          <a:extLst>
            <a:ext uri="{FF2B5EF4-FFF2-40B4-BE49-F238E27FC236}">
              <a16:creationId xmlns:a16="http://schemas.microsoft.com/office/drawing/2014/main" id="{00000000-0008-0000-0100-00003A010000}"/>
            </a:ext>
          </a:extLst>
        </xdr:cNvPr>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154322</xdr:rowOff>
    </xdr:from>
    <xdr:ext cx="405111" cy="259045"/>
    <xdr:sp macro="" textlink="">
      <xdr:nvSpPr>
        <xdr:cNvPr id="315" name="n_2mainValue【公営住宅】&#10;有形固定資産減価償却率">
          <a:extLst>
            <a:ext uri="{FF2B5EF4-FFF2-40B4-BE49-F238E27FC236}">
              <a16:creationId xmlns:a16="http://schemas.microsoft.com/office/drawing/2014/main" id="{00000000-0008-0000-0100-00003B010000}"/>
            </a:ext>
          </a:extLst>
        </xdr:cNvPr>
        <xdr:cNvSpPr txBox="1"/>
      </xdr:nvSpPr>
      <xdr:spPr>
        <a:xfrm>
          <a:off x="2705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129557</xdr:rowOff>
    </xdr:from>
    <xdr:ext cx="405111" cy="259045"/>
    <xdr:sp macro="" textlink="">
      <xdr:nvSpPr>
        <xdr:cNvPr id="316" name="n_3mainValue【公営住宅】&#10;有形固定資産減価償却率">
          <a:extLst>
            <a:ext uri="{FF2B5EF4-FFF2-40B4-BE49-F238E27FC236}">
              <a16:creationId xmlns:a16="http://schemas.microsoft.com/office/drawing/2014/main" id="{00000000-0008-0000-0100-00003C010000}"/>
            </a:ext>
          </a:extLst>
        </xdr:cNvPr>
        <xdr:cNvSpPr txBox="1"/>
      </xdr:nvSpPr>
      <xdr:spPr>
        <a:xfrm>
          <a:off x="1816744"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165752</xdr:rowOff>
    </xdr:from>
    <xdr:ext cx="405111" cy="259045"/>
    <xdr:sp macro="" textlink="">
      <xdr:nvSpPr>
        <xdr:cNvPr id="317" name="n_4mainValue【公営住宅】&#10;有形固定資産減価償却率">
          <a:extLst>
            <a:ext uri="{FF2B5EF4-FFF2-40B4-BE49-F238E27FC236}">
              <a16:creationId xmlns:a16="http://schemas.microsoft.com/office/drawing/2014/main" id="{00000000-0008-0000-0100-00003D010000}"/>
            </a:ext>
          </a:extLst>
        </xdr:cNvPr>
        <xdr:cNvSpPr txBox="1"/>
      </xdr:nvSpPr>
      <xdr:spPr>
        <a:xfrm>
          <a:off x="927744" y="1439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1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100-000058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6" name="【公営住宅】&#10;一人当たり面積最大値テキスト">
          <a:extLst>
            <a:ext uri="{FF2B5EF4-FFF2-40B4-BE49-F238E27FC236}">
              <a16:creationId xmlns:a16="http://schemas.microsoft.com/office/drawing/2014/main" id="{00000000-0008-0000-0100-00005A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100-00005C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0" name="フローチャート: 判断 349">
          <a:extLst>
            <a:ext uri="{FF2B5EF4-FFF2-40B4-BE49-F238E27FC236}">
              <a16:creationId xmlns:a16="http://schemas.microsoft.com/office/drawing/2014/main" id="{00000000-0008-0000-0100-00005E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1" name="フローチャート: 判断 350">
          <a:extLst>
            <a:ext uri="{FF2B5EF4-FFF2-40B4-BE49-F238E27FC236}">
              <a16:creationId xmlns:a16="http://schemas.microsoft.com/office/drawing/2014/main" id="{00000000-0008-0000-0100-00005F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45865</xdr:rowOff>
    </xdr:from>
    <xdr:to>
      <xdr:col>55</xdr:col>
      <xdr:colOff>50800</xdr:colOff>
      <xdr:row>85</xdr:row>
      <xdr:rowOff>147465</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10426700" y="14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24292</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100-000068010000}"/>
            </a:ext>
          </a:extLst>
        </xdr:cNvPr>
        <xdr:cNvSpPr txBox="1"/>
      </xdr:nvSpPr>
      <xdr:spPr>
        <a:xfrm>
          <a:off x="10515600" y="1459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52832</xdr:rowOff>
    </xdr:from>
    <xdr:to>
      <xdr:col>50</xdr:col>
      <xdr:colOff>165100</xdr:colOff>
      <xdr:row>85</xdr:row>
      <xdr:rowOff>154432</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9588500" y="146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96665</xdr:rowOff>
    </xdr:from>
    <xdr:to>
      <xdr:col>55</xdr:col>
      <xdr:colOff>0</xdr:colOff>
      <xdr:row>85</xdr:row>
      <xdr:rowOff>103632</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9639300" y="14669915"/>
          <a:ext cx="838200" cy="6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59689</xdr:rowOff>
    </xdr:from>
    <xdr:to>
      <xdr:col>46</xdr:col>
      <xdr:colOff>38100</xdr:colOff>
      <xdr:row>85</xdr:row>
      <xdr:rowOff>161289</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8699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103632</xdr:rowOff>
    </xdr:from>
    <xdr:to>
      <xdr:col>50</xdr:col>
      <xdr:colOff>114300</xdr:colOff>
      <xdr:row>85</xdr:row>
      <xdr:rowOff>110489</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8750300" y="1467688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64588</xdr:rowOff>
    </xdr:from>
    <xdr:to>
      <xdr:col>41</xdr:col>
      <xdr:colOff>101600</xdr:colOff>
      <xdr:row>85</xdr:row>
      <xdr:rowOff>166188</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7810500" y="1463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110489</xdr:rowOff>
    </xdr:from>
    <xdr:to>
      <xdr:col>45</xdr:col>
      <xdr:colOff>177800</xdr:colOff>
      <xdr:row>85</xdr:row>
      <xdr:rowOff>115388</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7861300" y="146837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70903</xdr:rowOff>
    </xdr:from>
    <xdr:to>
      <xdr:col>36</xdr:col>
      <xdr:colOff>165100</xdr:colOff>
      <xdr:row>86</xdr:row>
      <xdr:rowOff>1053</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6921500" y="1464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115388</xdr:rowOff>
    </xdr:from>
    <xdr:to>
      <xdr:col>41</xdr:col>
      <xdr:colOff>50800</xdr:colOff>
      <xdr:row>85</xdr:row>
      <xdr:rowOff>121703</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6972300" y="14688638"/>
          <a:ext cx="889000" cy="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69" name="n_1aveValue【公営住宅】&#10;一人当たり面積">
          <a:extLst>
            <a:ext uri="{FF2B5EF4-FFF2-40B4-BE49-F238E27FC236}">
              <a16:creationId xmlns:a16="http://schemas.microsoft.com/office/drawing/2014/main" id="{00000000-0008-0000-0100-000071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0" name="n_2aveValue【公営住宅】&#10;一人当たり面積">
          <a:extLst>
            <a:ext uri="{FF2B5EF4-FFF2-40B4-BE49-F238E27FC236}">
              <a16:creationId xmlns:a16="http://schemas.microsoft.com/office/drawing/2014/main" id="{00000000-0008-0000-0100-000072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1" name="n_3aveValue【公営住宅】&#10;一人当たり面積">
          <a:extLst>
            <a:ext uri="{FF2B5EF4-FFF2-40B4-BE49-F238E27FC236}">
              <a16:creationId xmlns:a16="http://schemas.microsoft.com/office/drawing/2014/main" id="{00000000-0008-0000-0100-00007301000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2" name="n_4aveValue【公営住宅】&#10;一人当たり面積">
          <a:extLst>
            <a:ext uri="{FF2B5EF4-FFF2-40B4-BE49-F238E27FC236}">
              <a16:creationId xmlns:a16="http://schemas.microsoft.com/office/drawing/2014/main" id="{00000000-0008-0000-0100-00007401000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145559</xdr:rowOff>
    </xdr:from>
    <xdr:ext cx="469744" cy="259045"/>
    <xdr:sp macro="" textlink="">
      <xdr:nvSpPr>
        <xdr:cNvPr id="373" name="n_1mainValue【公営住宅】&#10;一人当たり面積">
          <a:extLst>
            <a:ext uri="{FF2B5EF4-FFF2-40B4-BE49-F238E27FC236}">
              <a16:creationId xmlns:a16="http://schemas.microsoft.com/office/drawing/2014/main" id="{00000000-0008-0000-0100-000075010000}"/>
            </a:ext>
          </a:extLst>
        </xdr:cNvPr>
        <xdr:cNvSpPr txBox="1"/>
      </xdr:nvSpPr>
      <xdr:spPr>
        <a:xfrm>
          <a:off x="9391727" y="1471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152416</xdr:rowOff>
    </xdr:from>
    <xdr:ext cx="469744" cy="259045"/>
    <xdr:sp macro="" textlink="">
      <xdr:nvSpPr>
        <xdr:cNvPr id="374" name="n_2mainValue【公営住宅】&#10;一人当たり面積">
          <a:extLst>
            <a:ext uri="{FF2B5EF4-FFF2-40B4-BE49-F238E27FC236}">
              <a16:creationId xmlns:a16="http://schemas.microsoft.com/office/drawing/2014/main" id="{00000000-0008-0000-0100-000076010000}"/>
            </a:ext>
          </a:extLst>
        </xdr:cNvPr>
        <xdr:cNvSpPr txBox="1"/>
      </xdr:nvSpPr>
      <xdr:spPr>
        <a:xfrm>
          <a:off x="8515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157315</xdr:rowOff>
    </xdr:from>
    <xdr:ext cx="469744" cy="259045"/>
    <xdr:sp macro="" textlink="">
      <xdr:nvSpPr>
        <xdr:cNvPr id="375" name="n_3mainValue【公営住宅】&#10;一人当たり面積">
          <a:extLst>
            <a:ext uri="{FF2B5EF4-FFF2-40B4-BE49-F238E27FC236}">
              <a16:creationId xmlns:a16="http://schemas.microsoft.com/office/drawing/2014/main" id="{00000000-0008-0000-0100-000077010000}"/>
            </a:ext>
          </a:extLst>
        </xdr:cNvPr>
        <xdr:cNvSpPr txBox="1"/>
      </xdr:nvSpPr>
      <xdr:spPr>
        <a:xfrm>
          <a:off x="7626427" y="1473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163630</xdr:rowOff>
    </xdr:from>
    <xdr:ext cx="469744" cy="259045"/>
    <xdr:sp macro="" textlink="">
      <xdr:nvSpPr>
        <xdr:cNvPr id="376" name="n_4mainValue【公営住宅】&#10;一人当たり面積">
          <a:extLst>
            <a:ext uri="{FF2B5EF4-FFF2-40B4-BE49-F238E27FC236}">
              <a16:creationId xmlns:a16="http://schemas.microsoft.com/office/drawing/2014/main" id="{00000000-0008-0000-0100-000078010000}"/>
            </a:ext>
          </a:extLst>
        </xdr:cNvPr>
        <xdr:cNvSpPr txBox="1"/>
      </xdr:nvSpPr>
      <xdr:spPr>
        <a:xfrm>
          <a:off x="6737427" y="1473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a:extLst>
            <a:ext uri="{FF2B5EF4-FFF2-40B4-BE49-F238E27FC236}">
              <a16:creationId xmlns:a16="http://schemas.microsoft.com/office/drawing/2014/main" id="{00000000-0008-0000-0100-00008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a:extLst>
            <a:ext uri="{FF2B5EF4-FFF2-40B4-BE49-F238E27FC236}">
              <a16:creationId xmlns:a16="http://schemas.microsoft.com/office/drawing/2014/main" id="{00000000-0008-0000-0100-000084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a:extLst>
            <a:ext uri="{FF2B5EF4-FFF2-40B4-BE49-F238E27FC236}">
              <a16:creationId xmlns:a16="http://schemas.microsoft.com/office/drawing/2014/main" id="{00000000-0008-0000-0100-000086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a:extLst>
            <a:ext uri="{FF2B5EF4-FFF2-40B4-BE49-F238E27FC236}">
              <a16:creationId xmlns:a16="http://schemas.microsoft.com/office/drawing/2014/main" id="{00000000-0008-0000-0100-000088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a:extLst>
            <a:ext uri="{FF2B5EF4-FFF2-40B4-BE49-F238E27FC236}">
              <a16:creationId xmlns:a16="http://schemas.microsoft.com/office/drawing/2014/main" id="{00000000-0008-0000-0100-00008A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港湾・漁港】&#10;有形固定資産減価償却率グラフ枠">
          <a:extLst>
            <a:ext uri="{FF2B5EF4-FFF2-40B4-BE49-F238E27FC236}">
              <a16:creationId xmlns:a16="http://schemas.microsoft.com/office/drawing/2014/main" id="{00000000-0008-0000-01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33745</xdr:rowOff>
    </xdr:from>
    <xdr:to>
      <xdr:col>24</xdr:col>
      <xdr:colOff>62865</xdr:colOff>
      <xdr:row>109</xdr:row>
      <xdr:rowOff>35379</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4634865" y="17178745"/>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3" name="【港湾・漁港】&#10;有形固定資産減価償却率最小値テキスト">
          <a:extLst>
            <a:ext uri="{FF2B5EF4-FFF2-40B4-BE49-F238E27FC236}">
              <a16:creationId xmlns:a16="http://schemas.microsoft.com/office/drawing/2014/main" id="{00000000-0008-0000-0100-000093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151872</xdr:rowOff>
    </xdr:from>
    <xdr:ext cx="340478" cy="259045"/>
    <xdr:sp macro="" textlink="">
      <xdr:nvSpPr>
        <xdr:cNvPr id="405" name="【港湾・漁港】&#10;有形固定資産減価償却率最大値テキスト">
          <a:extLst>
            <a:ext uri="{FF2B5EF4-FFF2-40B4-BE49-F238E27FC236}">
              <a16:creationId xmlns:a16="http://schemas.microsoft.com/office/drawing/2014/main" id="{00000000-0008-0000-0100-000095010000}"/>
            </a:ext>
          </a:extLst>
        </xdr:cNvPr>
        <xdr:cNvSpPr txBox="1"/>
      </xdr:nvSpPr>
      <xdr:spPr>
        <a:xfrm>
          <a:off x="4673600" y="169539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33745</xdr:rowOff>
    </xdr:from>
    <xdr:to>
      <xdr:col>24</xdr:col>
      <xdr:colOff>152400</xdr:colOff>
      <xdr:row>100</xdr:row>
      <xdr:rowOff>33745</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4546600" y="1717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152416</xdr:rowOff>
    </xdr:from>
    <xdr:ext cx="405111" cy="259045"/>
    <xdr:sp macro="" textlink="">
      <xdr:nvSpPr>
        <xdr:cNvPr id="407" name="【港湾・漁港】&#10;有形固定資産減価償却率平均値テキスト">
          <a:extLst>
            <a:ext uri="{FF2B5EF4-FFF2-40B4-BE49-F238E27FC236}">
              <a16:creationId xmlns:a16="http://schemas.microsoft.com/office/drawing/2014/main" id="{00000000-0008-0000-0100-000097010000}"/>
            </a:ext>
          </a:extLst>
        </xdr:cNvPr>
        <xdr:cNvSpPr txBox="1"/>
      </xdr:nvSpPr>
      <xdr:spPr>
        <a:xfrm>
          <a:off x="4673600" y="17983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2539</xdr:rowOff>
    </xdr:from>
    <xdr:to>
      <xdr:col>24</xdr:col>
      <xdr:colOff>114300</xdr:colOff>
      <xdr:row>105</xdr:row>
      <xdr:rowOff>104139</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4584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25400</xdr:rowOff>
    </xdr:from>
    <xdr:to>
      <xdr:col>20</xdr:col>
      <xdr:colOff>38100</xdr:colOff>
      <xdr:row>105</xdr:row>
      <xdr:rowOff>127000</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3746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2539</xdr:rowOff>
    </xdr:from>
    <xdr:to>
      <xdr:col>15</xdr:col>
      <xdr:colOff>101600</xdr:colOff>
      <xdr:row>105</xdr:row>
      <xdr:rowOff>104139</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2857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100512</xdr:rowOff>
    </xdr:from>
    <xdr:to>
      <xdr:col>10</xdr:col>
      <xdr:colOff>165100</xdr:colOff>
      <xdr:row>105</xdr:row>
      <xdr:rowOff>30662</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968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4584700" y="178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64606</xdr:rowOff>
    </xdr:from>
    <xdr:ext cx="405111" cy="259045"/>
    <xdr:sp macro="" textlink="">
      <xdr:nvSpPr>
        <xdr:cNvPr id="419" name="【港湾・漁港】&#10;有形固定資産減価償却率該当値テキスト">
          <a:extLst>
            <a:ext uri="{FF2B5EF4-FFF2-40B4-BE49-F238E27FC236}">
              <a16:creationId xmlns:a16="http://schemas.microsoft.com/office/drawing/2014/main" id="{00000000-0008-0000-0100-0000A3010000}"/>
            </a:ext>
          </a:extLst>
        </xdr:cNvPr>
        <xdr:cNvSpPr txBox="1"/>
      </xdr:nvSpPr>
      <xdr:spPr>
        <a:xfrm>
          <a:off x="4673600" y="17723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17236</xdr:rowOff>
    </xdr:from>
    <xdr:to>
      <xdr:col>20</xdr:col>
      <xdr:colOff>38100</xdr:colOff>
      <xdr:row>104</xdr:row>
      <xdr:rowOff>118836</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3746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68036</xdr:rowOff>
    </xdr:from>
    <xdr:to>
      <xdr:col>24</xdr:col>
      <xdr:colOff>63500</xdr:colOff>
      <xdr:row>104</xdr:row>
      <xdr:rowOff>92529</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3797300" y="1789883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154395</xdr:rowOff>
    </xdr:from>
    <xdr:to>
      <xdr:col>15</xdr:col>
      <xdr:colOff>101600</xdr:colOff>
      <xdr:row>104</xdr:row>
      <xdr:rowOff>84545</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2857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33745</xdr:rowOff>
    </xdr:from>
    <xdr:to>
      <xdr:col>19</xdr:col>
      <xdr:colOff>177800</xdr:colOff>
      <xdr:row>104</xdr:row>
      <xdr:rowOff>68036</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2908300" y="1786454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129902</xdr:rowOff>
    </xdr:from>
    <xdr:to>
      <xdr:col>10</xdr:col>
      <xdr:colOff>165100</xdr:colOff>
      <xdr:row>104</xdr:row>
      <xdr:rowOff>60052</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968500" y="1778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9252</xdr:rowOff>
    </xdr:from>
    <xdr:to>
      <xdr:col>15</xdr:col>
      <xdr:colOff>50800</xdr:colOff>
      <xdr:row>104</xdr:row>
      <xdr:rowOff>33745</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2019300" y="178400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102144</xdr:rowOff>
    </xdr:from>
    <xdr:to>
      <xdr:col>6</xdr:col>
      <xdr:colOff>38100</xdr:colOff>
      <xdr:row>104</xdr:row>
      <xdr:rowOff>32294</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079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152944</xdr:rowOff>
    </xdr:from>
    <xdr:to>
      <xdr:col>10</xdr:col>
      <xdr:colOff>114300</xdr:colOff>
      <xdr:row>104</xdr:row>
      <xdr:rowOff>9252</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130300" y="1781229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118127</xdr:rowOff>
    </xdr:from>
    <xdr:ext cx="405111" cy="259045"/>
    <xdr:sp macro="" textlink="">
      <xdr:nvSpPr>
        <xdr:cNvPr id="428" name="n_1aveValue【港湾・漁港】&#10;有形固定資産減価償却率">
          <a:extLst>
            <a:ext uri="{FF2B5EF4-FFF2-40B4-BE49-F238E27FC236}">
              <a16:creationId xmlns:a16="http://schemas.microsoft.com/office/drawing/2014/main" id="{00000000-0008-0000-0100-0000AC010000}"/>
            </a:ext>
          </a:extLst>
        </xdr:cNvPr>
        <xdr:cNvSpPr txBox="1"/>
      </xdr:nvSpPr>
      <xdr:spPr>
        <a:xfrm>
          <a:off x="35820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95266</xdr:rowOff>
    </xdr:from>
    <xdr:ext cx="405111" cy="259045"/>
    <xdr:sp macro="" textlink="">
      <xdr:nvSpPr>
        <xdr:cNvPr id="429" name="n_2aveValue【港湾・漁港】&#10;有形固定資産減価償却率">
          <a:extLst>
            <a:ext uri="{FF2B5EF4-FFF2-40B4-BE49-F238E27FC236}">
              <a16:creationId xmlns:a16="http://schemas.microsoft.com/office/drawing/2014/main" id="{00000000-0008-0000-0100-0000AD010000}"/>
            </a:ext>
          </a:extLst>
        </xdr:cNvPr>
        <xdr:cNvSpPr txBox="1"/>
      </xdr:nvSpPr>
      <xdr:spPr>
        <a:xfrm>
          <a:off x="2705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21789</xdr:rowOff>
    </xdr:from>
    <xdr:ext cx="405111" cy="259045"/>
    <xdr:sp macro="" textlink="">
      <xdr:nvSpPr>
        <xdr:cNvPr id="430" name="n_3aveValue【港湾・漁港】&#10;有形固定資産減価償却率">
          <a:extLst>
            <a:ext uri="{FF2B5EF4-FFF2-40B4-BE49-F238E27FC236}">
              <a16:creationId xmlns:a16="http://schemas.microsoft.com/office/drawing/2014/main" id="{00000000-0008-0000-0100-0000AE010000}"/>
            </a:ext>
          </a:extLst>
        </xdr:cNvPr>
        <xdr:cNvSpPr txBox="1"/>
      </xdr:nvSpPr>
      <xdr:spPr>
        <a:xfrm>
          <a:off x="1816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158948</xdr:rowOff>
    </xdr:from>
    <xdr:ext cx="405111" cy="259045"/>
    <xdr:sp macro="" textlink="">
      <xdr:nvSpPr>
        <xdr:cNvPr id="431" name="n_4aveValue【港湾・漁港】&#10;有形固定資産減価償却率">
          <a:extLst>
            <a:ext uri="{FF2B5EF4-FFF2-40B4-BE49-F238E27FC236}">
              <a16:creationId xmlns:a16="http://schemas.microsoft.com/office/drawing/2014/main" id="{00000000-0008-0000-0100-0000AF010000}"/>
            </a:ext>
          </a:extLst>
        </xdr:cNvPr>
        <xdr:cNvSpPr txBox="1"/>
      </xdr:nvSpPr>
      <xdr:spPr>
        <a:xfrm>
          <a:off x="927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135363</xdr:rowOff>
    </xdr:from>
    <xdr:ext cx="405111" cy="259045"/>
    <xdr:sp macro="" textlink="">
      <xdr:nvSpPr>
        <xdr:cNvPr id="432" name="n_1mainValue【港湾・漁港】&#10;有形固定資産減価償却率">
          <a:extLst>
            <a:ext uri="{FF2B5EF4-FFF2-40B4-BE49-F238E27FC236}">
              <a16:creationId xmlns:a16="http://schemas.microsoft.com/office/drawing/2014/main" id="{00000000-0008-0000-0100-0000B0010000}"/>
            </a:ext>
          </a:extLst>
        </xdr:cNvPr>
        <xdr:cNvSpPr txBox="1"/>
      </xdr:nvSpPr>
      <xdr:spPr>
        <a:xfrm>
          <a:off x="35820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101072</xdr:rowOff>
    </xdr:from>
    <xdr:ext cx="405111" cy="259045"/>
    <xdr:sp macro="" textlink="">
      <xdr:nvSpPr>
        <xdr:cNvPr id="433" name="n_2mainValue【港湾・漁港】&#10;有形固定資産減価償却率">
          <a:extLst>
            <a:ext uri="{FF2B5EF4-FFF2-40B4-BE49-F238E27FC236}">
              <a16:creationId xmlns:a16="http://schemas.microsoft.com/office/drawing/2014/main" id="{00000000-0008-0000-0100-0000B1010000}"/>
            </a:ext>
          </a:extLst>
        </xdr:cNvPr>
        <xdr:cNvSpPr txBox="1"/>
      </xdr:nvSpPr>
      <xdr:spPr>
        <a:xfrm>
          <a:off x="2705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76579</xdr:rowOff>
    </xdr:from>
    <xdr:ext cx="405111" cy="259045"/>
    <xdr:sp macro="" textlink="">
      <xdr:nvSpPr>
        <xdr:cNvPr id="434" name="n_3mainValue【港湾・漁港】&#10;有形固定資産減価償却率">
          <a:extLst>
            <a:ext uri="{FF2B5EF4-FFF2-40B4-BE49-F238E27FC236}">
              <a16:creationId xmlns:a16="http://schemas.microsoft.com/office/drawing/2014/main" id="{00000000-0008-0000-0100-0000B2010000}"/>
            </a:ext>
          </a:extLst>
        </xdr:cNvPr>
        <xdr:cNvSpPr txBox="1"/>
      </xdr:nvSpPr>
      <xdr:spPr>
        <a:xfrm>
          <a:off x="18167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48821</xdr:rowOff>
    </xdr:from>
    <xdr:ext cx="405111" cy="259045"/>
    <xdr:sp macro="" textlink="">
      <xdr:nvSpPr>
        <xdr:cNvPr id="435" name="n_4mainValue【港湾・漁港】&#10;有形固定資産減価償却率">
          <a:extLst>
            <a:ext uri="{FF2B5EF4-FFF2-40B4-BE49-F238E27FC236}">
              <a16:creationId xmlns:a16="http://schemas.microsoft.com/office/drawing/2014/main" id="{00000000-0008-0000-0100-0000B3010000}"/>
            </a:ext>
          </a:extLst>
        </xdr:cNvPr>
        <xdr:cNvSpPr txBox="1"/>
      </xdr:nvSpPr>
      <xdr:spPr>
        <a:xfrm>
          <a:off x="927744" y="1753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港湾・漁港】&#10;一人当たり有形固定資産（償却資産）額グラフ枠">
          <a:extLst>
            <a:ext uri="{FF2B5EF4-FFF2-40B4-BE49-F238E27FC236}">
              <a16:creationId xmlns:a16="http://schemas.microsoft.com/office/drawing/2014/main" id="{00000000-0008-0000-0100-0000C8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34333</xdr:rowOff>
    </xdr:from>
    <xdr:to>
      <xdr:col>54</xdr:col>
      <xdr:colOff>189865</xdr:colOff>
      <xdr:row>108</xdr:row>
      <xdr:rowOff>76138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0476865" y="17179333"/>
          <a:ext cx="0" cy="1413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79965</xdr:rowOff>
    </xdr:from>
    <xdr:ext cx="378565" cy="259045"/>
    <xdr:sp macro="" textlink="">
      <xdr:nvSpPr>
        <xdr:cNvPr id="458" name="【港湾・漁港】&#10;一人当たり有形固定資産（償却資産）額最小値テキスト">
          <a:extLst>
            <a:ext uri="{FF2B5EF4-FFF2-40B4-BE49-F238E27FC236}">
              <a16:creationId xmlns:a16="http://schemas.microsoft.com/office/drawing/2014/main" id="{00000000-0008-0000-0100-0000CA010000}"/>
            </a:ext>
          </a:extLst>
        </xdr:cNvPr>
        <xdr:cNvSpPr txBox="1"/>
      </xdr:nvSpPr>
      <xdr:spPr>
        <a:xfrm>
          <a:off x="10515600" y="1859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76138</xdr:rowOff>
    </xdr:from>
    <xdr:to>
      <xdr:col>55</xdr:col>
      <xdr:colOff>88900</xdr:colOff>
      <xdr:row>108</xdr:row>
      <xdr:rowOff>76138</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0388600" y="18592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152460</xdr:rowOff>
    </xdr:from>
    <xdr:ext cx="690189" cy="259045"/>
    <xdr:sp macro="" textlink="">
      <xdr:nvSpPr>
        <xdr:cNvPr id="460" name="【港湾・漁港】&#10;一人当たり有形固定資産（償却資産）額最大値テキスト">
          <a:extLst>
            <a:ext uri="{FF2B5EF4-FFF2-40B4-BE49-F238E27FC236}">
              <a16:creationId xmlns:a16="http://schemas.microsoft.com/office/drawing/2014/main" id="{00000000-0008-0000-0100-0000CC010000}"/>
            </a:ext>
          </a:extLst>
        </xdr:cNvPr>
        <xdr:cNvSpPr txBox="1"/>
      </xdr:nvSpPr>
      <xdr:spPr>
        <a:xfrm>
          <a:off x="10515600" y="16954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34333</xdr:rowOff>
    </xdr:from>
    <xdr:to>
      <xdr:col>55</xdr:col>
      <xdr:colOff>88900</xdr:colOff>
      <xdr:row>100</xdr:row>
      <xdr:rowOff>34333</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0388600" y="171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45362</xdr:rowOff>
    </xdr:from>
    <xdr:ext cx="690189" cy="259045"/>
    <xdr:sp macro="" textlink="">
      <xdr:nvSpPr>
        <xdr:cNvPr id="462" name="【港湾・漁港】&#10;一人当たり有形固定資産（償却資産）額平均値テキスト">
          <a:extLst>
            <a:ext uri="{FF2B5EF4-FFF2-40B4-BE49-F238E27FC236}">
              <a16:creationId xmlns:a16="http://schemas.microsoft.com/office/drawing/2014/main" id="{00000000-0008-0000-0100-0000CE010000}"/>
            </a:ext>
          </a:extLst>
        </xdr:cNvPr>
        <xdr:cNvSpPr txBox="1"/>
      </xdr:nvSpPr>
      <xdr:spPr>
        <a:xfrm>
          <a:off x="10515600" y="18219062"/>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66935</xdr:rowOff>
    </xdr:from>
    <xdr:to>
      <xdr:col>55</xdr:col>
      <xdr:colOff>50800</xdr:colOff>
      <xdr:row>106</xdr:row>
      <xdr:rowOff>168535</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10426700" y="1824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112505</xdr:rowOff>
    </xdr:from>
    <xdr:to>
      <xdr:col>50</xdr:col>
      <xdr:colOff>165100</xdr:colOff>
      <xdr:row>105</xdr:row>
      <xdr:rowOff>42655</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9588500" y="179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89782</xdr:rowOff>
    </xdr:from>
    <xdr:to>
      <xdr:col>46</xdr:col>
      <xdr:colOff>38100</xdr:colOff>
      <xdr:row>105</xdr:row>
      <xdr:rowOff>19932</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8699500" y="1792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98575</xdr:rowOff>
    </xdr:from>
    <xdr:to>
      <xdr:col>41</xdr:col>
      <xdr:colOff>101600</xdr:colOff>
      <xdr:row>105</xdr:row>
      <xdr:rowOff>28725</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7810500" y="179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138013</xdr:rowOff>
    </xdr:from>
    <xdr:to>
      <xdr:col>36</xdr:col>
      <xdr:colOff>165100</xdr:colOff>
      <xdr:row>105</xdr:row>
      <xdr:rowOff>68163</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6921500" y="1796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12497</xdr:rowOff>
    </xdr:from>
    <xdr:to>
      <xdr:col>55</xdr:col>
      <xdr:colOff>50800</xdr:colOff>
      <xdr:row>101</xdr:row>
      <xdr:rowOff>114097</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10426700" y="1732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35374</xdr:rowOff>
    </xdr:from>
    <xdr:ext cx="690189" cy="259045"/>
    <xdr:sp macro="" textlink="">
      <xdr:nvSpPr>
        <xdr:cNvPr id="474" name="【港湾・漁港】&#10;一人当たり有形固定資産（償却資産）額該当値テキスト">
          <a:extLst>
            <a:ext uri="{FF2B5EF4-FFF2-40B4-BE49-F238E27FC236}">
              <a16:creationId xmlns:a16="http://schemas.microsoft.com/office/drawing/2014/main" id="{00000000-0008-0000-0100-0000DA010000}"/>
            </a:ext>
          </a:extLst>
        </xdr:cNvPr>
        <xdr:cNvSpPr txBox="1"/>
      </xdr:nvSpPr>
      <xdr:spPr>
        <a:xfrm>
          <a:off x="10515600" y="17180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56790</xdr:rowOff>
    </xdr:from>
    <xdr:to>
      <xdr:col>50</xdr:col>
      <xdr:colOff>165100</xdr:colOff>
      <xdr:row>101</xdr:row>
      <xdr:rowOff>158390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9588500" y="173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63297</xdr:rowOff>
    </xdr:from>
    <xdr:to>
      <xdr:col>55</xdr:col>
      <xdr:colOff>0</xdr:colOff>
      <xdr:row>101</xdr:row>
      <xdr:rowOff>107590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9639300" y="17379747"/>
          <a:ext cx="838200" cy="4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93932</xdr:rowOff>
    </xdr:from>
    <xdr:to>
      <xdr:col>46</xdr:col>
      <xdr:colOff>38100</xdr:colOff>
      <xdr:row>102</xdr:row>
      <xdr:rowOff>24082</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8699500" y="1741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107590</xdr:rowOff>
    </xdr:from>
    <xdr:to>
      <xdr:col>50</xdr:col>
      <xdr:colOff>114300</xdr:colOff>
      <xdr:row>101</xdr:row>
      <xdr:rowOff>144732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8750300" y="17424040"/>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129327</xdr:rowOff>
    </xdr:from>
    <xdr:to>
      <xdr:col>41</xdr:col>
      <xdr:colOff>101600</xdr:colOff>
      <xdr:row>102</xdr:row>
      <xdr:rowOff>59477</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7810500" y="174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144732</xdr:rowOff>
    </xdr:from>
    <xdr:to>
      <xdr:col>45</xdr:col>
      <xdr:colOff>177800</xdr:colOff>
      <xdr:row>102</xdr:row>
      <xdr:rowOff>8677</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flipV="1">
          <a:off x="7861300" y="17461182"/>
          <a:ext cx="889000" cy="3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164929</xdr:rowOff>
    </xdr:from>
    <xdr:to>
      <xdr:col>36</xdr:col>
      <xdr:colOff>165100</xdr:colOff>
      <xdr:row>102</xdr:row>
      <xdr:rowOff>95079</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6921500" y="1748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8677</xdr:rowOff>
    </xdr:from>
    <xdr:to>
      <xdr:col>41</xdr:col>
      <xdr:colOff>50800</xdr:colOff>
      <xdr:row>102</xdr:row>
      <xdr:rowOff>44279</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flipV="1">
          <a:off x="6972300" y="17496577"/>
          <a:ext cx="889000" cy="3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105</xdr:row>
      <xdr:rowOff>33782</xdr:rowOff>
    </xdr:from>
    <xdr:ext cx="690189" cy="259045"/>
    <xdr:sp macro="" textlink="">
      <xdr:nvSpPr>
        <xdr:cNvPr id="483" name="n_1aveValue【港湾・漁港】&#10;一人当たり有形固定資産（償却資産）額">
          <a:extLst>
            <a:ext uri="{FF2B5EF4-FFF2-40B4-BE49-F238E27FC236}">
              <a16:creationId xmlns:a16="http://schemas.microsoft.com/office/drawing/2014/main" id="{00000000-0008-0000-0100-0000E3010000}"/>
            </a:ext>
          </a:extLst>
        </xdr:cNvPr>
        <xdr:cNvSpPr txBox="1"/>
      </xdr:nvSpPr>
      <xdr:spPr>
        <a:xfrm>
          <a:off x="9281505" y="180360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11059</xdr:rowOff>
    </xdr:from>
    <xdr:ext cx="690189" cy="259045"/>
    <xdr:sp macro="" textlink="">
      <xdr:nvSpPr>
        <xdr:cNvPr id="484" name="n_2aveValue【港湾・漁港】&#10;一人当たり有形固定資産（償却資産）額">
          <a:extLst>
            <a:ext uri="{FF2B5EF4-FFF2-40B4-BE49-F238E27FC236}">
              <a16:creationId xmlns:a16="http://schemas.microsoft.com/office/drawing/2014/main" id="{00000000-0008-0000-0100-0000E4010000}"/>
            </a:ext>
          </a:extLst>
        </xdr:cNvPr>
        <xdr:cNvSpPr txBox="1"/>
      </xdr:nvSpPr>
      <xdr:spPr>
        <a:xfrm>
          <a:off x="8405205" y="180133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105</xdr:row>
      <xdr:rowOff>19852</xdr:rowOff>
    </xdr:from>
    <xdr:ext cx="690189" cy="259045"/>
    <xdr:sp macro="" textlink="">
      <xdr:nvSpPr>
        <xdr:cNvPr id="485" name="n_3aveValue【港湾・漁港】&#10;一人当たり有形固定資産（償却資産）額">
          <a:extLst>
            <a:ext uri="{FF2B5EF4-FFF2-40B4-BE49-F238E27FC236}">
              <a16:creationId xmlns:a16="http://schemas.microsoft.com/office/drawing/2014/main" id="{00000000-0008-0000-0100-0000E5010000}"/>
            </a:ext>
          </a:extLst>
        </xdr:cNvPr>
        <xdr:cNvSpPr txBox="1"/>
      </xdr:nvSpPr>
      <xdr:spPr>
        <a:xfrm>
          <a:off x="7516205" y="180221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59290</xdr:rowOff>
    </xdr:from>
    <xdr:ext cx="690189" cy="259045"/>
    <xdr:sp macro="" textlink="">
      <xdr:nvSpPr>
        <xdr:cNvPr id="486" name="n_4aveValue【港湾・漁港】&#10;一人当たり有形固定資産（償却資産）額">
          <a:extLst>
            <a:ext uri="{FF2B5EF4-FFF2-40B4-BE49-F238E27FC236}">
              <a16:creationId xmlns:a16="http://schemas.microsoft.com/office/drawing/2014/main" id="{00000000-0008-0000-0100-0000E6010000}"/>
            </a:ext>
          </a:extLst>
        </xdr:cNvPr>
        <xdr:cNvSpPr txBox="1"/>
      </xdr:nvSpPr>
      <xdr:spPr>
        <a:xfrm>
          <a:off x="6627205" y="180615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100</xdr:row>
      <xdr:rowOff>3467</xdr:rowOff>
    </xdr:from>
    <xdr:ext cx="690189" cy="259045"/>
    <xdr:sp macro="" textlink="">
      <xdr:nvSpPr>
        <xdr:cNvPr id="487" name="n_1mainValue【港湾・漁港】&#10;一人当たり有形固定資産（償却資産）額">
          <a:extLst>
            <a:ext uri="{FF2B5EF4-FFF2-40B4-BE49-F238E27FC236}">
              <a16:creationId xmlns:a16="http://schemas.microsoft.com/office/drawing/2014/main" id="{00000000-0008-0000-0100-0000E7010000}"/>
            </a:ext>
          </a:extLst>
        </xdr:cNvPr>
        <xdr:cNvSpPr txBox="1"/>
      </xdr:nvSpPr>
      <xdr:spPr>
        <a:xfrm>
          <a:off x="9281505" y="171484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100</xdr:row>
      <xdr:rowOff>40609</xdr:rowOff>
    </xdr:from>
    <xdr:ext cx="690189" cy="259045"/>
    <xdr:sp macro="" textlink="">
      <xdr:nvSpPr>
        <xdr:cNvPr id="488" name="n_2mainValue【港湾・漁港】&#10;一人当たり有形固定資産（償却資産）額">
          <a:extLst>
            <a:ext uri="{FF2B5EF4-FFF2-40B4-BE49-F238E27FC236}">
              <a16:creationId xmlns:a16="http://schemas.microsoft.com/office/drawing/2014/main" id="{00000000-0008-0000-0100-0000E8010000}"/>
            </a:ext>
          </a:extLst>
        </xdr:cNvPr>
        <xdr:cNvSpPr txBox="1"/>
      </xdr:nvSpPr>
      <xdr:spPr>
        <a:xfrm>
          <a:off x="8405205" y="1718560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100</xdr:row>
      <xdr:rowOff>76004</xdr:rowOff>
    </xdr:from>
    <xdr:ext cx="690189" cy="259045"/>
    <xdr:sp macro="" textlink="">
      <xdr:nvSpPr>
        <xdr:cNvPr id="489" name="n_3mainValue【港湾・漁港】&#10;一人当たり有形固定資産（償却資産）額">
          <a:extLst>
            <a:ext uri="{FF2B5EF4-FFF2-40B4-BE49-F238E27FC236}">
              <a16:creationId xmlns:a16="http://schemas.microsoft.com/office/drawing/2014/main" id="{00000000-0008-0000-0100-0000E9010000}"/>
            </a:ext>
          </a:extLst>
        </xdr:cNvPr>
        <xdr:cNvSpPr txBox="1"/>
      </xdr:nvSpPr>
      <xdr:spPr>
        <a:xfrm>
          <a:off x="7516205" y="172210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100</xdr:row>
      <xdr:rowOff>111606</xdr:rowOff>
    </xdr:from>
    <xdr:ext cx="690189" cy="259045"/>
    <xdr:sp macro="" textlink="">
      <xdr:nvSpPr>
        <xdr:cNvPr id="490" name="n_4mainValue【港湾・漁港】&#10;一人当たり有形固定資産（償却資産）額">
          <a:extLst>
            <a:ext uri="{FF2B5EF4-FFF2-40B4-BE49-F238E27FC236}">
              <a16:creationId xmlns:a16="http://schemas.microsoft.com/office/drawing/2014/main" id="{00000000-0008-0000-0100-0000EA010000}"/>
            </a:ext>
          </a:extLst>
        </xdr:cNvPr>
        <xdr:cNvSpPr txBox="1"/>
      </xdr:nvSpPr>
      <xdr:spPr>
        <a:xfrm>
          <a:off x="6627205" y="1725660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00000000-0008-0000-0100-0000F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認定こども園・幼稚園・保育所】&#10;有形固定資産減価償却率グラフ枠">
          <a:extLst>
            <a:ext uri="{FF2B5EF4-FFF2-40B4-BE49-F238E27FC236}">
              <a16:creationId xmlns:a16="http://schemas.microsoft.com/office/drawing/2014/main" id="{00000000-0008-0000-0100-000003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7" name="【認定こども園・幼稚園・保育所】&#10;有形固定資産減価償却率最小値テキスト">
          <a:extLst>
            <a:ext uri="{FF2B5EF4-FFF2-40B4-BE49-F238E27FC236}">
              <a16:creationId xmlns:a16="http://schemas.microsoft.com/office/drawing/2014/main" id="{00000000-0008-0000-0100-00000502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519" name="【認定こども園・幼稚園・保育所】&#10;有形固定資産減価償却率最大値テキスト">
          <a:extLst>
            <a:ext uri="{FF2B5EF4-FFF2-40B4-BE49-F238E27FC236}">
              <a16:creationId xmlns:a16="http://schemas.microsoft.com/office/drawing/2014/main" id="{00000000-0008-0000-0100-00000702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520" name="直線コネクタ 519">
          <a:extLst>
            <a:ext uri="{FF2B5EF4-FFF2-40B4-BE49-F238E27FC236}">
              <a16:creationId xmlns:a16="http://schemas.microsoft.com/office/drawing/2014/main" id="{00000000-0008-0000-0100-00000802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521" name="【認定こども園・幼稚園・保育所】&#10;有形固定資産減価償却率平均値テキスト">
          <a:extLst>
            <a:ext uri="{FF2B5EF4-FFF2-40B4-BE49-F238E27FC236}">
              <a16:creationId xmlns:a16="http://schemas.microsoft.com/office/drawing/2014/main" id="{00000000-0008-0000-0100-000009020000}"/>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522" name="フローチャート: 判断 521">
          <a:extLst>
            <a:ext uri="{FF2B5EF4-FFF2-40B4-BE49-F238E27FC236}">
              <a16:creationId xmlns:a16="http://schemas.microsoft.com/office/drawing/2014/main" id="{00000000-0008-0000-0100-00000A02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532" name="楕円 531">
          <a:extLst>
            <a:ext uri="{FF2B5EF4-FFF2-40B4-BE49-F238E27FC236}">
              <a16:creationId xmlns:a16="http://schemas.microsoft.com/office/drawing/2014/main" id="{00000000-0008-0000-0100-000014020000}"/>
            </a:ext>
          </a:extLst>
        </xdr:cNvPr>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83837</xdr:rowOff>
    </xdr:from>
    <xdr:ext cx="405111" cy="259045"/>
    <xdr:sp macro="" textlink="">
      <xdr:nvSpPr>
        <xdr:cNvPr id="533" name="【認定こども園・幼稚園・保育所】&#10;有形固定資産減価償却率該当値テキスト">
          <a:extLst>
            <a:ext uri="{FF2B5EF4-FFF2-40B4-BE49-F238E27FC236}">
              <a16:creationId xmlns:a16="http://schemas.microsoft.com/office/drawing/2014/main" id="{00000000-0008-0000-0100-000015020000}"/>
            </a:ext>
          </a:extLst>
        </xdr:cNvPr>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77651</xdr:rowOff>
    </xdr:from>
    <xdr:to>
      <xdr:col>81</xdr:col>
      <xdr:colOff>101600</xdr:colOff>
      <xdr:row>41</xdr:row>
      <xdr:rowOff>7801</xdr:rowOff>
    </xdr:to>
    <xdr:sp macro="" textlink="">
      <xdr:nvSpPr>
        <xdr:cNvPr id="534" name="楕円 533">
          <a:extLst>
            <a:ext uri="{FF2B5EF4-FFF2-40B4-BE49-F238E27FC236}">
              <a16:creationId xmlns:a16="http://schemas.microsoft.com/office/drawing/2014/main" id="{00000000-0008-0000-0100-000016020000}"/>
            </a:ext>
          </a:extLst>
        </xdr:cNvPr>
        <xdr:cNvSpPr/>
      </xdr:nvSpPr>
      <xdr:spPr>
        <a:xfrm>
          <a:off x="15430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128451</xdr:rowOff>
    </xdr:from>
    <xdr:to>
      <xdr:col>85</xdr:col>
      <xdr:colOff>127000</xdr:colOff>
      <xdr:row>40</xdr:row>
      <xdr:rowOff>156210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5481300" y="69864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56424</xdr:rowOff>
    </xdr:from>
    <xdr:to>
      <xdr:col>76</xdr:col>
      <xdr:colOff>165100</xdr:colOff>
      <xdr:row>40</xdr:row>
      <xdr:rowOff>158024</xdr:rowOff>
    </xdr:to>
    <xdr:sp macro="" textlink="">
      <xdr:nvSpPr>
        <xdr:cNvPr id="536" name="楕円 535">
          <a:extLst>
            <a:ext uri="{FF2B5EF4-FFF2-40B4-BE49-F238E27FC236}">
              <a16:creationId xmlns:a16="http://schemas.microsoft.com/office/drawing/2014/main" id="{00000000-0008-0000-0100-000018020000}"/>
            </a:ext>
          </a:extLst>
        </xdr:cNvPr>
        <xdr:cNvSpPr/>
      </xdr:nvSpPr>
      <xdr:spPr>
        <a:xfrm>
          <a:off x="14541500" y="691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107224</xdr:rowOff>
    </xdr:from>
    <xdr:to>
      <xdr:col>81</xdr:col>
      <xdr:colOff>50800</xdr:colOff>
      <xdr:row>40</xdr:row>
      <xdr:rowOff>128451</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4592300" y="696522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31931</xdr:rowOff>
    </xdr:from>
    <xdr:to>
      <xdr:col>72</xdr:col>
      <xdr:colOff>38100</xdr:colOff>
      <xdr:row>40</xdr:row>
      <xdr:rowOff>133531</xdr:rowOff>
    </xdr:to>
    <xdr:sp macro="" textlink="">
      <xdr:nvSpPr>
        <xdr:cNvPr id="538" name="楕円 537">
          <a:extLst>
            <a:ext uri="{FF2B5EF4-FFF2-40B4-BE49-F238E27FC236}">
              <a16:creationId xmlns:a16="http://schemas.microsoft.com/office/drawing/2014/main" id="{00000000-0008-0000-0100-00001A020000}"/>
            </a:ext>
          </a:extLst>
        </xdr:cNvPr>
        <xdr:cNvSpPr/>
      </xdr:nvSpPr>
      <xdr:spPr>
        <a:xfrm>
          <a:off x="13652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82731</xdr:rowOff>
    </xdr:from>
    <xdr:to>
      <xdr:col>76</xdr:col>
      <xdr:colOff>114300</xdr:colOff>
      <xdr:row>40</xdr:row>
      <xdr:rowOff>107224</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3703300" y="694073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35197</xdr:rowOff>
    </xdr:from>
    <xdr:to>
      <xdr:col>67</xdr:col>
      <xdr:colOff>101600</xdr:colOff>
      <xdr:row>40</xdr:row>
      <xdr:rowOff>136797</xdr:rowOff>
    </xdr:to>
    <xdr:sp macro="" textlink="">
      <xdr:nvSpPr>
        <xdr:cNvPr id="540" name="楕円 539">
          <a:extLst>
            <a:ext uri="{FF2B5EF4-FFF2-40B4-BE49-F238E27FC236}">
              <a16:creationId xmlns:a16="http://schemas.microsoft.com/office/drawing/2014/main" id="{00000000-0008-0000-0100-00001C020000}"/>
            </a:ext>
          </a:extLst>
        </xdr:cNvPr>
        <xdr:cNvSpPr/>
      </xdr:nvSpPr>
      <xdr:spPr>
        <a:xfrm>
          <a:off x="1276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82731</xdr:rowOff>
    </xdr:from>
    <xdr:to>
      <xdr:col>71</xdr:col>
      <xdr:colOff>177800</xdr:colOff>
      <xdr:row>40</xdr:row>
      <xdr:rowOff>85997</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flipV="1">
          <a:off x="12814300" y="69407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542" name="n_1aveValue【認定こども園・幼稚園・保育所】&#10;有形固定資産減価償却率">
          <a:extLst>
            <a:ext uri="{FF2B5EF4-FFF2-40B4-BE49-F238E27FC236}">
              <a16:creationId xmlns:a16="http://schemas.microsoft.com/office/drawing/2014/main" id="{00000000-0008-0000-0100-00001E02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543" name="n_2aveValue【認定こども園・幼稚園・保育所】&#10;有形固定資産減価償却率">
          <a:extLst>
            <a:ext uri="{FF2B5EF4-FFF2-40B4-BE49-F238E27FC236}">
              <a16:creationId xmlns:a16="http://schemas.microsoft.com/office/drawing/2014/main" id="{00000000-0008-0000-0100-00001F02000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544" name="n_3aveValue【認定こども園・幼稚園・保育所】&#10;有形固定資産減価償却率">
          <a:extLst>
            <a:ext uri="{FF2B5EF4-FFF2-40B4-BE49-F238E27FC236}">
              <a16:creationId xmlns:a16="http://schemas.microsoft.com/office/drawing/2014/main" id="{00000000-0008-0000-0100-00002002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104338</xdr:rowOff>
    </xdr:from>
    <xdr:ext cx="405111" cy="259045"/>
    <xdr:sp macro="" textlink="">
      <xdr:nvSpPr>
        <xdr:cNvPr id="545" name="n_4aveValue【認定こども園・幼稚園・保育所】&#10;有形固定資産減価償却率">
          <a:extLst>
            <a:ext uri="{FF2B5EF4-FFF2-40B4-BE49-F238E27FC236}">
              <a16:creationId xmlns:a16="http://schemas.microsoft.com/office/drawing/2014/main" id="{00000000-0008-0000-0100-000021020000}"/>
            </a:ext>
          </a:extLst>
        </xdr:cNvPr>
        <xdr:cNvSpPr txBox="1"/>
      </xdr:nvSpPr>
      <xdr:spPr>
        <a:xfrm>
          <a:off x="12611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170378</xdr:rowOff>
    </xdr:from>
    <xdr:ext cx="405111" cy="259045"/>
    <xdr:sp macro="" textlink="">
      <xdr:nvSpPr>
        <xdr:cNvPr id="546" name="n_1mainValue【認定こども園・幼稚園・保育所】&#10;有形固定資産減価償却率">
          <a:extLst>
            <a:ext uri="{FF2B5EF4-FFF2-40B4-BE49-F238E27FC236}">
              <a16:creationId xmlns:a16="http://schemas.microsoft.com/office/drawing/2014/main" id="{00000000-0008-0000-0100-000022020000}"/>
            </a:ext>
          </a:extLst>
        </xdr:cNvPr>
        <xdr:cNvSpPr txBox="1"/>
      </xdr:nvSpPr>
      <xdr:spPr>
        <a:xfrm>
          <a:off x="15266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149151</xdr:rowOff>
    </xdr:from>
    <xdr:ext cx="405111" cy="259045"/>
    <xdr:sp macro="" textlink="">
      <xdr:nvSpPr>
        <xdr:cNvPr id="547" name="n_2mainValue【認定こども園・幼稚園・保育所】&#10;有形固定資産減価償却率">
          <a:extLst>
            <a:ext uri="{FF2B5EF4-FFF2-40B4-BE49-F238E27FC236}">
              <a16:creationId xmlns:a16="http://schemas.microsoft.com/office/drawing/2014/main" id="{00000000-0008-0000-0100-000023020000}"/>
            </a:ext>
          </a:extLst>
        </xdr:cNvPr>
        <xdr:cNvSpPr txBox="1"/>
      </xdr:nvSpPr>
      <xdr:spPr>
        <a:xfrm>
          <a:off x="14389744" y="700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124658</xdr:rowOff>
    </xdr:from>
    <xdr:ext cx="405111" cy="259045"/>
    <xdr:sp macro="" textlink="">
      <xdr:nvSpPr>
        <xdr:cNvPr id="548" name="n_3mainValue【認定こども園・幼稚園・保育所】&#10;有形固定資産減価償却率">
          <a:extLst>
            <a:ext uri="{FF2B5EF4-FFF2-40B4-BE49-F238E27FC236}">
              <a16:creationId xmlns:a16="http://schemas.microsoft.com/office/drawing/2014/main" id="{00000000-0008-0000-0100-000024020000}"/>
            </a:ext>
          </a:extLst>
        </xdr:cNvPr>
        <xdr:cNvSpPr txBox="1"/>
      </xdr:nvSpPr>
      <xdr:spPr>
        <a:xfrm>
          <a:off x="13500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127924</xdr:rowOff>
    </xdr:from>
    <xdr:ext cx="405111" cy="259045"/>
    <xdr:sp macro="" textlink="">
      <xdr:nvSpPr>
        <xdr:cNvPr id="549" name="n_4mainValue【認定こども園・幼稚園・保育所】&#10;有形固定資産減価償却率">
          <a:extLst>
            <a:ext uri="{FF2B5EF4-FFF2-40B4-BE49-F238E27FC236}">
              <a16:creationId xmlns:a16="http://schemas.microsoft.com/office/drawing/2014/main" id="{00000000-0008-0000-0100-000025020000}"/>
            </a:ext>
          </a:extLst>
        </xdr:cNvPr>
        <xdr:cNvSpPr txBox="1"/>
      </xdr:nvSpPr>
      <xdr:spPr>
        <a:xfrm>
          <a:off x="12611744" y="698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認定こども園・幼稚園・保育所】&#10;一人当たり面積グラフ枠">
          <a:extLst>
            <a:ext uri="{FF2B5EF4-FFF2-40B4-BE49-F238E27FC236}">
              <a16:creationId xmlns:a16="http://schemas.microsoft.com/office/drawing/2014/main" id="{00000000-0008-0000-0100-00003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572" name="【認定こども園・幼稚園・保育所】&#10;一人当たり面積最小値テキスト">
          <a:extLst>
            <a:ext uri="{FF2B5EF4-FFF2-40B4-BE49-F238E27FC236}">
              <a16:creationId xmlns:a16="http://schemas.microsoft.com/office/drawing/2014/main" id="{00000000-0008-0000-0100-00003C02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573" name="直線コネクタ 572">
          <a:extLst>
            <a:ext uri="{FF2B5EF4-FFF2-40B4-BE49-F238E27FC236}">
              <a16:creationId xmlns:a16="http://schemas.microsoft.com/office/drawing/2014/main" id="{00000000-0008-0000-0100-00003D02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574" name="【認定こども園・幼稚園・保育所】&#10;一人当たり面積最大値テキスト">
          <a:extLst>
            <a:ext uri="{FF2B5EF4-FFF2-40B4-BE49-F238E27FC236}">
              <a16:creationId xmlns:a16="http://schemas.microsoft.com/office/drawing/2014/main" id="{00000000-0008-0000-0100-00003E02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7028</xdr:rowOff>
    </xdr:from>
    <xdr:ext cx="469744" cy="259045"/>
    <xdr:sp macro="" textlink="">
      <xdr:nvSpPr>
        <xdr:cNvPr id="576" name="【認定こども園・幼稚園・保育所】&#10;一人当たり面積平均値テキスト">
          <a:extLst>
            <a:ext uri="{FF2B5EF4-FFF2-40B4-BE49-F238E27FC236}">
              <a16:creationId xmlns:a16="http://schemas.microsoft.com/office/drawing/2014/main" id="{00000000-0008-0000-0100-000040020000}"/>
            </a:ext>
          </a:extLst>
        </xdr:cNvPr>
        <xdr:cNvSpPr txBox="1"/>
      </xdr:nvSpPr>
      <xdr:spPr>
        <a:xfrm>
          <a:off x="22199600" y="6693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578" name="フローチャート: 判断 577">
          <a:extLst>
            <a:ext uri="{FF2B5EF4-FFF2-40B4-BE49-F238E27FC236}">
              <a16:creationId xmlns:a16="http://schemas.microsoft.com/office/drawing/2014/main" id="{00000000-0008-0000-0100-00004202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579" name="フローチャート: 判断 578">
          <a:extLst>
            <a:ext uri="{FF2B5EF4-FFF2-40B4-BE49-F238E27FC236}">
              <a16:creationId xmlns:a16="http://schemas.microsoft.com/office/drawing/2014/main" id="{00000000-0008-0000-0100-00004302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580" name="フローチャート: 判断 579">
          <a:extLst>
            <a:ext uri="{FF2B5EF4-FFF2-40B4-BE49-F238E27FC236}">
              <a16:creationId xmlns:a16="http://schemas.microsoft.com/office/drawing/2014/main" id="{00000000-0008-0000-0100-00004402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581" name="フローチャート: 判断 580">
          <a:extLst>
            <a:ext uri="{FF2B5EF4-FFF2-40B4-BE49-F238E27FC236}">
              <a16:creationId xmlns:a16="http://schemas.microsoft.com/office/drawing/2014/main" id="{00000000-0008-0000-0100-00004502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15799</xdr:rowOff>
    </xdr:from>
    <xdr:to>
      <xdr:col>116</xdr:col>
      <xdr:colOff>114300</xdr:colOff>
      <xdr:row>39</xdr:row>
      <xdr:rowOff>117399</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22110700" y="670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38676</xdr:rowOff>
    </xdr:from>
    <xdr:ext cx="469744" cy="259045"/>
    <xdr:sp macro="" textlink="">
      <xdr:nvSpPr>
        <xdr:cNvPr id="588" name="【認定こども園・幼稚園・保育所】&#10;一人当たり面積該当値テキスト">
          <a:extLst>
            <a:ext uri="{FF2B5EF4-FFF2-40B4-BE49-F238E27FC236}">
              <a16:creationId xmlns:a16="http://schemas.microsoft.com/office/drawing/2014/main" id="{00000000-0008-0000-0100-00004C020000}"/>
            </a:ext>
          </a:extLst>
        </xdr:cNvPr>
        <xdr:cNvSpPr txBox="1"/>
      </xdr:nvSpPr>
      <xdr:spPr>
        <a:xfrm>
          <a:off x="22199600" y="655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27686</xdr:rowOff>
    </xdr:from>
    <xdr:to>
      <xdr:col>112</xdr:col>
      <xdr:colOff>38100</xdr:colOff>
      <xdr:row>39</xdr:row>
      <xdr:rowOff>129286</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21272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66599</xdr:rowOff>
    </xdr:from>
    <xdr:to>
      <xdr:col>116</xdr:col>
      <xdr:colOff>63500</xdr:colOff>
      <xdr:row>39</xdr:row>
      <xdr:rowOff>78486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flipV="1">
          <a:off x="21323300" y="675314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39574</xdr:rowOff>
    </xdr:from>
    <xdr:to>
      <xdr:col>107</xdr:col>
      <xdr:colOff>101600</xdr:colOff>
      <xdr:row>39</xdr:row>
      <xdr:rowOff>141174</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20383500" y="67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78486</xdr:rowOff>
    </xdr:from>
    <xdr:to>
      <xdr:col>111</xdr:col>
      <xdr:colOff>177800</xdr:colOff>
      <xdr:row>39</xdr:row>
      <xdr:rowOff>90374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flipV="1">
          <a:off x="20434300" y="6765036"/>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47803</xdr:rowOff>
    </xdr:from>
    <xdr:to>
      <xdr:col>102</xdr:col>
      <xdr:colOff>165100</xdr:colOff>
      <xdr:row>39</xdr:row>
      <xdr:rowOff>149403</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19494500" y="673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90374</xdr:rowOff>
    </xdr:from>
    <xdr:to>
      <xdr:col>107</xdr:col>
      <xdr:colOff>50800</xdr:colOff>
      <xdr:row>39</xdr:row>
      <xdr:rowOff>98603</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flipV="1">
          <a:off x="19545300" y="6776924"/>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63347</xdr:rowOff>
    </xdr:from>
    <xdr:to>
      <xdr:col>98</xdr:col>
      <xdr:colOff>38100</xdr:colOff>
      <xdr:row>39</xdr:row>
      <xdr:rowOff>164947</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18605500" y="67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98603</xdr:rowOff>
    </xdr:from>
    <xdr:to>
      <xdr:col>102</xdr:col>
      <xdr:colOff>114300</xdr:colOff>
      <xdr:row>39</xdr:row>
      <xdr:rowOff>114147</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18656300" y="6785153"/>
          <a:ext cx="889000" cy="1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134129</xdr:rowOff>
    </xdr:from>
    <xdr:ext cx="469744" cy="259045"/>
    <xdr:sp macro="" textlink="">
      <xdr:nvSpPr>
        <xdr:cNvPr id="597" name="n_1aveValue【認定こども園・幼稚園・保育所】&#10;一人当たり面積">
          <a:extLst>
            <a:ext uri="{FF2B5EF4-FFF2-40B4-BE49-F238E27FC236}">
              <a16:creationId xmlns:a16="http://schemas.microsoft.com/office/drawing/2014/main" id="{00000000-0008-0000-0100-000055020000}"/>
            </a:ext>
          </a:extLst>
        </xdr:cNvPr>
        <xdr:cNvSpPr txBox="1"/>
      </xdr:nvSpPr>
      <xdr:spPr>
        <a:xfrm>
          <a:off x="21075727" y="682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139616</xdr:rowOff>
    </xdr:from>
    <xdr:ext cx="469744" cy="259045"/>
    <xdr:sp macro="" textlink="">
      <xdr:nvSpPr>
        <xdr:cNvPr id="598" name="n_2aveValue【認定こども園・幼稚園・保育所】&#10;一人当たり面積">
          <a:extLst>
            <a:ext uri="{FF2B5EF4-FFF2-40B4-BE49-F238E27FC236}">
              <a16:creationId xmlns:a16="http://schemas.microsoft.com/office/drawing/2014/main" id="{00000000-0008-0000-0100-000056020000}"/>
            </a:ext>
          </a:extLst>
        </xdr:cNvPr>
        <xdr:cNvSpPr txBox="1"/>
      </xdr:nvSpPr>
      <xdr:spPr>
        <a:xfrm>
          <a:off x="20199427" y="68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148759</xdr:rowOff>
    </xdr:from>
    <xdr:ext cx="469744" cy="259045"/>
    <xdr:sp macro="" textlink="">
      <xdr:nvSpPr>
        <xdr:cNvPr id="599" name="n_3aveValue【認定こども園・幼稚園・保育所】&#10;一人当たり面積">
          <a:extLst>
            <a:ext uri="{FF2B5EF4-FFF2-40B4-BE49-F238E27FC236}">
              <a16:creationId xmlns:a16="http://schemas.microsoft.com/office/drawing/2014/main" id="{00000000-0008-0000-0100-000057020000}"/>
            </a:ext>
          </a:extLst>
        </xdr:cNvPr>
        <xdr:cNvSpPr txBox="1"/>
      </xdr:nvSpPr>
      <xdr:spPr>
        <a:xfrm>
          <a:off x="19310427" y="683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600" name="n_4aveValue【認定こども園・幼稚園・保育所】&#10;一人当たり面積">
          <a:extLst>
            <a:ext uri="{FF2B5EF4-FFF2-40B4-BE49-F238E27FC236}">
              <a16:creationId xmlns:a16="http://schemas.microsoft.com/office/drawing/2014/main" id="{00000000-0008-0000-0100-000058020000}"/>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145813</xdr:rowOff>
    </xdr:from>
    <xdr:ext cx="469744" cy="259045"/>
    <xdr:sp macro="" textlink="">
      <xdr:nvSpPr>
        <xdr:cNvPr id="601" name="n_1mainValue【認定こども園・幼稚園・保育所】&#10;一人当たり面積">
          <a:extLst>
            <a:ext uri="{FF2B5EF4-FFF2-40B4-BE49-F238E27FC236}">
              <a16:creationId xmlns:a16="http://schemas.microsoft.com/office/drawing/2014/main" id="{00000000-0008-0000-0100-000059020000}"/>
            </a:ext>
          </a:extLst>
        </xdr:cNvPr>
        <xdr:cNvSpPr txBox="1"/>
      </xdr:nvSpPr>
      <xdr:spPr>
        <a:xfrm>
          <a:off x="210757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157701</xdr:rowOff>
    </xdr:from>
    <xdr:ext cx="469744" cy="259045"/>
    <xdr:sp macro="" textlink="">
      <xdr:nvSpPr>
        <xdr:cNvPr id="602" name="n_2mainValue【認定こども園・幼稚園・保育所】&#10;一人当たり面積">
          <a:extLst>
            <a:ext uri="{FF2B5EF4-FFF2-40B4-BE49-F238E27FC236}">
              <a16:creationId xmlns:a16="http://schemas.microsoft.com/office/drawing/2014/main" id="{00000000-0008-0000-0100-00005A020000}"/>
            </a:ext>
          </a:extLst>
        </xdr:cNvPr>
        <xdr:cNvSpPr txBox="1"/>
      </xdr:nvSpPr>
      <xdr:spPr>
        <a:xfrm>
          <a:off x="20199427" y="650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165930</xdr:rowOff>
    </xdr:from>
    <xdr:ext cx="469744" cy="259045"/>
    <xdr:sp macro="" textlink="">
      <xdr:nvSpPr>
        <xdr:cNvPr id="603" name="n_3mainValue【認定こども園・幼稚園・保育所】&#10;一人当たり面積">
          <a:extLst>
            <a:ext uri="{FF2B5EF4-FFF2-40B4-BE49-F238E27FC236}">
              <a16:creationId xmlns:a16="http://schemas.microsoft.com/office/drawing/2014/main" id="{00000000-0008-0000-0100-00005B020000}"/>
            </a:ext>
          </a:extLst>
        </xdr:cNvPr>
        <xdr:cNvSpPr txBox="1"/>
      </xdr:nvSpPr>
      <xdr:spPr>
        <a:xfrm>
          <a:off x="19310427" y="650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156074</xdr:rowOff>
    </xdr:from>
    <xdr:ext cx="469744" cy="259045"/>
    <xdr:sp macro="" textlink="">
      <xdr:nvSpPr>
        <xdr:cNvPr id="604" name="n_4mainValue【認定こども園・幼稚園・保育所】&#10;一人当たり面積">
          <a:extLst>
            <a:ext uri="{FF2B5EF4-FFF2-40B4-BE49-F238E27FC236}">
              <a16:creationId xmlns:a16="http://schemas.microsoft.com/office/drawing/2014/main" id="{00000000-0008-0000-0100-00005C020000}"/>
            </a:ext>
          </a:extLst>
        </xdr:cNvPr>
        <xdr:cNvSpPr txBox="1"/>
      </xdr:nvSpPr>
      <xdr:spPr>
        <a:xfrm>
          <a:off x="18421427" y="684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a:extLst>
            <a:ext uri="{FF2B5EF4-FFF2-40B4-BE49-F238E27FC236}">
              <a16:creationId xmlns:a16="http://schemas.microsoft.com/office/drawing/2014/main" id="{00000000-0008-0000-0100-00007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1" name="【学校施設】&#10;有形固定資産減価償却率最小値テキスト">
          <a:extLst>
            <a:ext uri="{FF2B5EF4-FFF2-40B4-BE49-F238E27FC236}">
              <a16:creationId xmlns:a16="http://schemas.microsoft.com/office/drawing/2014/main" id="{00000000-0008-0000-0100-000077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633" name="【学校施設】&#10;有形固定資産減価償却率最大値テキスト">
          <a:extLst>
            <a:ext uri="{FF2B5EF4-FFF2-40B4-BE49-F238E27FC236}">
              <a16:creationId xmlns:a16="http://schemas.microsoft.com/office/drawing/2014/main" id="{00000000-0008-0000-0100-000079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19430</xdr:rowOff>
    </xdr:from>
    <xdr:ext cx="405111" cy="259045"/>
    <xdr:sp macro="" textlink="">
      <xdr:nvSpPr>
        <xdr:cNvPr id="635" name="【学校施設】&#10;有形固定資産減価償却率平均値テキスト">
          <a:extLst>
            <a:ext uri="{FF2B5EF4-FFF2-40B4-BE49-F238E27FC236}">
              <a16:creationId xmlns:a16="http://schemas.microsoft.com/office/drawing/2014/main" id="{00000000-0008-0000-0100-00007B020000}"/>
            </a:ext>
          </a:extLst>
        </xdr:cNvPr>
        <xdr:cNvSpPr txBox="1"/>
      </xdr:nvSpPr>
      <xdr:spPr>
        <a:xfrm>
          <a:off x="16357600" y="10306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637" name="フローチャート: 判断 636">
          <a:extLst>
            <a:ext uri="{FF2B5EF4-FFF2-40B4-BE49-F238E27FC236}">
              <a16:creationId xmlns:a16="http://schemas.microsoft.com/office/drawing/2014/main" id="{00000000-0008-0000-0100-00007D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638" name="フローチャート: 判断 637">
          <a:extLst>
            <a:ext uri="{FF2B5EF4-FFF2-40B4-BE49-F238E27FC236}">
              <a16:creationId xmlns:a16="http://schemas.microsoft.com/office/drawing/2014/main" id="{00000000-0008-0000-0100-00007E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639" name="フローチャート: 判断 638">
          <a:extLst>
            <a:ext uri="{FF2B5EF4-FFF2-40B4-BE49-F238E27FC236}">
              <a16:creationId xmlns:a16="http://schemas.microsoft.com/office/drawing/2014/main" id="{00000000-0008-0000-0100-00007F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640" name="フローチャート: 判断 639">
          <a:extLst>
            <a:ext uri="{FF2B5EF4-FFF2-40B4-BE49-F238E27FC236}">
              <a16:creationId xmlns:a16="http://schemas.microsoft.com/office/drawing/2014/main" id="{00000000-0008-0000-0100-000080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102688</xdr:rowOff>
    </xdr:from>
    <xdr:to>
      <xdr:col>85</xdr:col>
      <xdr:colOff>177800</xdr:colOff>
      <xdr:row>62</xdr:row>
      <xdr:rowOff>32838</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16268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81115</xdr:rowOff>
    </xdr:from>
    <xdr:ext cx="405111" cy="259045"/>
    <xdr:sp macro="" textlink="">
      <xdr:nvSpPr>
        <xdr:cNvPr id="647" name="【学校施設】&#10;有形固定資産減価償却率該当値テキスト">
          <a:extLst>
            <a:ext uri="{FF2B5EF4-FFF2-40B4-BE49-F238E27FC236}">
              <a16:creationId xmlns:a16="http://schemas.microsoft.com/office/drawing/2014/main" id="{00000000-0008-0000-0100-000087020000}"/>
            </a:ext>
          </a:extLst>
        </xdr:cNvPr>
        <xdr:cNvSpPr txBox="1"/>
      </xdr:nvSpPr>
      <xdr:spPr>
        <a:xfrm>
          <a:off x="16357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55335</xdr:rowOff>
    </xdr:from>
    <xdr:to>
      <xdr:col>81</xdr:col>
      <xdr:colOff>101600</xdr:colOff>
      <xdr:row>61</xdr:row>
      <xdr:rowOff>156935</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5430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106135</xdr:rowOff>
    </xdr:from>
    <xdr:to>
      <xdr:col>85</xdr:col>
      <xdr:colOff>127000</xdr:colOff>
      <xdr:row>61</xdr:row>
      <xdr:rowOff>153488</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5481300" y="10564585"/>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106135</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4592300" y="105123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153307</xdr:rowOff>
    </xdr:from>
    <xdr:to>
      <xdr:col>72</xdr:col>
      <xdr:colOff>38100</xdr:colOff>
      <xdr:row>61</xdr:row>
      <xdr:rowOff>83457</xdr:rowOff>
    </xdr:to>
    <xdr:sp macro="" textlink="">
      <xdr:nvSpPr>
        <xdr:cNvPr id="652" name="楕円 651">
          <a:extLst>
            <a:ext uri="{FF2B5EF4-FFF2-40B4-BE49-F238E27FC236}">
              <a16:creationId xmlns:a16="http://schemas.microsoft.com/office/drawing/2014/main" id="{00000000-0008-0000-0100-00008C020000}"/>
            </a:ext>
          </a:extLst>
        </xdr:cNvPr>
        <xdr:cNvSpPr/>
      </xdr:nvSpPr>
      <xdr:spPr>
        <a:xfrm>
          <a:off x="13652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32657</xdr:rowOff>
    </xdr:from>
    <xdr:to>
      <xdr:col>76</xdr:col>
      <xdr:colOff>114300</xdr:colOff>
      <xdr:row>61</xdr:row>
      <xdr:rowOff>53884</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3703300" y="104911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109220</xdr:rowOff>
    </xdr:from>
    <xdr:to>
      <xdr:col>67</xdr:col>
      <xdr:colOff>101600</xdr:colOff>
      <xdr:row>61</xdr:row>
      <xdr:rowOff>39370</xdr:rowOff>
    </xdr:to>
    <xdr:sp macro="" textlink="">
      <xdr:nvSpPr>
        <xdr:cNvPr id="654" name="楕円 653">
          <a:extLst>
            <a:ext uri="{FF2B5EF4-FFF2-40B4-BE49-F238E27FC236}">
              <a16:creationId xmlns:a16="http://schemas.microsoft.com/office/drawing/2014/main" id="{00000000-0008-0000-0100-00008E020000}"/>
            </a:ext>
          </a:extLst>
        </xdr:cNvPr>
        <xdr:cNvSpPr/>
      </xdr:nvSpPr>
      <xdr:spPr>
        <a:xfrm>
          <a:off x="12763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160020</xdr:rowOff>
    </xdr:from>
    <xdr:to>
      <xdr:col>71</xdr:col>
      <xdr:colOff>177800</xdr:colOff>
      <xdr:row>61</xdr:row>
      <xdr:rowOff>32657</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2814300" y="104470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88554</xdr:rowOff>
    </xdr:from>
    <xdr:ext cx="405111" cy="259045"/>
    <xdr:sp macro="" textlink="">
      <xdr:nvSpPr>
        <xdr:cNvPr id="656" name="n_1aveValue【学校施設】&#10;有形固定資産減価償却率">
          <a:extLst>
            <a:ext uri="{FF2B5EF4-FFF2-40B4-BE49-F238E27FC236}">
              <a16:creationId xmlns:a16="http://schemas.microsoft.com/office/drawing/2014/main" id="{00000000-0008-0000-0100-000090020000}"/>
            </a:ext>
          </a:extLst>
        </xdr:cNvPr>
        <xdr:cNvSpPr txBox="1"/>
      </xdr:nvSpPr>
      <xdr:spPr>
        <a:xfrm>
          <a:off x="15266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47733</xdr:rowOff>
    </xdr:from>
    <xdr:ext cx="405111" cy="259045"/>
    <xdr:sp macro="" textlink="">
      <xdr:nvSpPr>
        <xdr:cNvPr id="657" name="n_2aveValue【学校施設】&#10;有形固定資産減価償却率">
          <a:extLst>
            <a:ext uri="{FF2B5EF4-FFF2-40B4-BE49-F238E27FC236}">
              <a16:creationId xmlns:a16="http://schemas.microsoft.com/office/drawing/2014/main" id="{00000000-0008-0000-0100-000091020000}"/>
            </a:ext>
          </a:extLst>
        </xdr:cNvPr>
        <xdr:cNvSpPr txBox="1"/>
      </xdr:nvSpPr>
      <xdr:spPr>
        <a:xfrm>
          <a:off x="14389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37936</xdr:rowOff>
    </xdr:from>
    <xdr:ext cx="405111" cy="259045"/>
    <xdr:sp macro="" textlink="">
      <xdr:nvSpPr>
        <xdr:cNvPr id="658" name="n_3aveValue【学校施設】&#10;有形固定資産減価償却率">
          <a:extLst>
            <a:ext uri="{FF2B5EF4-FFF2-40B4-BE49-F238E27FC236}">
              <a16:creationId xmlns:a16="http://schemas.microsoft.com/office/drawing/2014/main" id="{00000000-0008-0000-0100-000092020000}"/>
            </a:ext>
          </a:extLst>
        </xdr:cNvPr>
        <xdr:cNvSpPr txBox="1"/>
      </xdr:nvSpPr>
      <xdr:spPr>
        <a:xfrm>
          <a:off x="13500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24873</xdr:rowOff>
    </xdr:from>
    <xdr:ext cx="405111" cy="259045"/>
    <xdr:sp macro="" textlink="">
      <xdr:nvSpPr>
        <xdr:cNvPr id="659" name="n_4aveValue【学校施設】&#10;有形固定資産減価償却率">
          <a:extLst>
            <a:ext uri="{FF2B5EF4-FFF2-40B4-BE49-F238E27FC236}">
              <a16:creationId xmlns:a16="http://schemas.microsoft.com/office/drawing/2014/main" id="{00000000-0008-0000-0100-000093020000}"/>
            </a:ext>
          </a:extLst>
        </xdr:cNvPr>
        <xdr:cNvSpPr txBox="1"/>
      </xdr:nvSpPr>
      <xdr:spPr>
        <a:xfrm>
          <a:off x="12611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148062</xdr:rowOff>
    </xdr:from>
    <xdr:ext cx="405111" cy="259045"/>
    <xdr:sp macro="" textlink="">
      <xdr:nvSpPr>
        <xdr:cNvPr id="660" name="n_1mainValue【学校施設】&#10;有形固定資産減価償却率">
          <a:extLst>
            <a:ext uri="{FF2B5EF4-FFF2-40B4-BE49-F238E27FC236}">
              <a16:creationId xmlns:a16="http://schemas.microsoft.com/office/drawing/2014/main" id="{00000000-0008-0000-0100-000094020000}"/>
            </a:ext>
          </a:extLst>
        </xdr:cNvPr>
        <xdr:cNvSpPr txBox="1"/>
      </xdr:nvSpPr>
      <xdr:spPr>
        <a:xfrm>
          <a:off x="15266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661" name="n_2mainValue【学校施設】&#10;有形固定資産減価償却率">
          <a:extLst>
            <a:ext uri="{FF2B5EF4-FFF2-40B4-BE49-F238E27FC236}">
              <a16:creationId xmlns:a16="http://schemas.microsoft.com/office/drawing/2014/main" id="{00000000-0008-0000-0100-000095020000}"/>
            </a:ext>
          </a:extLst>
        </xdr:cNvPr>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74584</xdr:rowOff>
    </xdr:from>
    <xdr:ext cx="405111" cy="259045"/>
    <xdr:sp macro="" textlink="">
      <xdr:nvSpPr>
        <xdr:cNvPr id="662" name="n_3mainValue【学校施設】&#10;有形固定資産減価償却率">
          <a:extLst>
            <a:ext uri="{FF2B5EF4-FFF2-40B4-BE49-F238E27FC236}">
              <a16:creationId xmlns:a16="http://schemas.microsoft.com/office/drawing/2014/main" id="{00000000-0008-0000-0100-000096020000}"/>
            </a:ext>
          </a:extLst>
        </xdr:cNvPr>
        <xdr:cNvSpPr txBox="1"/>
      </xdr:nvSpPr>
      <xdr:spPr>
        <a:xfrm>
          <a:off x="13500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30497</xdr:rowOff>
    </xdr:from>
    <xdr:ext cx="405111" cy="259045"/>
    <xdr:sp macro="" textlink="">
      <xdr:nvSpPr>
        <xdr:cNvPr id="663" name="n_4mainValue【学校施設】&#10;有形固定資産減価償却率">
          <a:extLst>
            <a:ext uri="{FF2B5EF4-FFF2-40B4-BE49-F238E27FC236}">
              <a16:creationId xmlns:a16="http://schemas.microsoft.com/office/drawing/2014/main" id="{00000000-0008-0000-0100-000097020000}"/>
            </a:ext>
          </a:extLst>
        </xdr:cNvPr>
        <xdr:cNvSpPr txBox="1"/>
      </xdr:nvSpPr>
      <xdr:spPr>
        <a:xfrm>
          <a:off x="12611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a:extLst>
            <a:ext uri="{FF2B5EF4-FFF2-40B4-BE49-F238E27FC236}">
              <a16:creationId xmlns:a16="http://schemas.microsoft.com/office/drawing/2014/main" id="{00000000-0008-0000-0100-00009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a:extLst>
            <a:ext uri="{FF2B5EF4-FFF2-40B4-BE49-F238E27FC236}">
              <a16:creationId xmlns:a16="http://schemas.microsoft.com/office/drawing/2014/main" id="{00000000-0008-0000-0100-00009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a:extLst>
            <a:ext uri="{FF2B5EF4-FFF2-40B4-BE49-F238E27FC236}">
              <a16:creationId xmlns:a16="http://schemas.microsoft.com/office/drawing/2014/main" id="{00000000-0008-0000-0100-00009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a:extLst>
            <a:ext uri="{FF2B5EF4-FFF2-40B4-BE49-F238E27FC236}">
              <a16:creationId xmlns:a16="http://schemas.microsoft.com/office/drawing/2014/main" id="{00000000-0008-0000-0100-00009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a:extLst>
            <a:ext uri="{FF2B5EF4-FFF2-40B4-BE49-F238E27FC236}">
              <a16:creationId xmlns:a16="http://schemas.microsoft.com/office/drawing/2014/main" id="{00000000-0008-0000-0100-00009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00000000-0008-0000-0100-0000A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学校施設】&#10;一人当たり面積グラフ枠">
          <a:extLst>
            <a:ext uri="{FF2B5EF4-FFF2-40B4-BE49-F238E27FC236}">
              <a16:creationId xmlns:a16="http://schemas.microsoft.com/office/drawing/2014/main" id="{00000000-0008-0000-0100-0000A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686" name="【学校施設】&#10;一人当たり面積最小値テキスト">
          <a:extLst>
            <a:ext uri="{FF2B5EF4-FFF2-40B4-BE49-F238E27FC236}">
              <a16:creationId xmlns:a16="http://schemas.microsoft.com/office/drawing/2014/main" id="{00000000-0008-0000-0100-0000AE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688" name="【学校施設】&#10;一人当たり面積最大値テキスト">
          <a:extLst>
            <a:ext uri="{FF2B5EF4-FFF2-40B4-BE49-F238E27FC236}">
              <a16:creationId xmlns:a16="http://schemas.microsoft.com/office/drawing/2014/main" id="{00000000-0008-0000-0100-0000B0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690" name="【学校施設】&#10;一人当たり面積平均値テキスト">
          <a:extLst>
            <a:ext uri="{FF2B5EF4-FFF2-40B4-BE49-F238E27FC236}">
              <a16:creationId xmlns:a16="http://schemas.microsoft.com/office/drawing/2014/main" id="{00000000-0008-0000-0100-0000B2020000}"/>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691" name="フローチャート: 判断 690">
          <a:extLst>
            <a:ext uri="{FF2B5EF4-FFF2-40B4-BE49-F238E27FC236}">
              <a16:creationId xmlns:a16="http://schemas.microsoft.com/office/drawing/2014/main" id="{00000000-0008-0000-0100-0000B3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692" name="フローチャート: 判断 691">
          <a:extLst>
            <a:ext uri="{FF2B5EF4-FFF2-40B4-BE49-F238E27FC236}">
              <a16:creationId xmlns:a16="http://schemas.microsoft.com/office/drawing/2014/main" id="{00000000-0008-0000-0100-0000B4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693" name="フローチャート: 判断 692">
          <a:extLst>
            <a:ext uri="{FF2B5EF4-FFF2-40B4-BE49-F238E27FC236}">
              <a16:creationId xmlns:a16="http://schemas.microsoft.com/office/drawing/2014/main" id="{00000000-0008-0000-0100-0000B5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694" name="フローチャート: 判断 693">
          <a:extLst>
            <a:ext uri="{FF2B5EF4-FFF2-40B4-BE49-F238E27FC236}">
              <a16:creationId xmlns:a16="http://schemas.microsoft.com/office/drawing/2014/main" id="{00000000-0008-0000-0100-0000B6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95" name="フローチャート: 判断 694">
          <a:extLst>
            <a:ext uri="{FF2B5EF4-FFF2-40B4-BE49-F238E27FC236}">
              <a16:creationId xmlns:a16="http://schemas.microsoft.com/office/drawing/2014/main" id="{00000000-0008-0000-0100-0000B7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137840</xdr:rowOff>
    </xdr:from>
    <xdr:to>
      <xdr:col>116</xdr:col>
      <xdr:colOff>114300</xdr:colOff>
      <xdr:row>63</xdr:row>
      <xdr:rowOff>67990</xdr:rowOff>
    </xdr:to>
    <xdr:sp macro="" textlink="">
      <xdr:nvSpPr>
        <xdr:cNvPr id="701" name="楕円 700">
          <a:extLst>
            <a:ext uri="{FF2B5EF4-FFF2-40B4-BE49-F238E27FC236}">
              <a16:creationId xmlns:a16="http://schemas.microsoft.com/office/drawing/2014/main" id="{00000000-0008-0000-0100-0000BD020000}"/>
            </a:ext>
          </a:extLst>
        </xdr:cNvPr>
        <xdr:cNvSpPr/>
      </xdr:nvSpPr>
      <xdr:spPr>
        <a:xfrm>
          <a:off x="22110700" y="107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75073</xdr:rowOff>
    </xdr:from>
    <xdr:ext cx="469744" cy="259045"/>
    <xdr:sp macro="" textlink="">
      <xdr:nvSpPr>
        <xdr:cNvPr id="702" name="【学校施設】&#10;一人当たり面積該当値テキスト">
          <a:extLst>
            <a:ext uri="{FF2B5EF4-FFF2-40B4-BE49-F238E27FC236}">
              <a16:creationId xmlns:a16="http://schemas.microsoft.com/office/drawing/2014/main" id="{00000000-0008-0000-0100-0000BE020000}"/>
            </a:ext>
          </a:extLst>
        </xdr:cNvPr>
        <xdr:cNvSpPr txBox="1"/>
      </xdr:nvSpPr>
      <xdr:spPr>
        <a:xfrm>
          <a:off x="22199600" y="1070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142230</xdr:rowOff>
    </xdr:from>
    <xdr:to>
      <xdr:col>112</xdr:col>
      <xdr:colOff>38100</xdr:colOff>
      <xdr:row>63</xdr:row>
      <xdr:rowOff>72380</xdr:rowOff>
    </xdr:to>
    <xdr:sp macro="" textlink="">
      <xdr:nvSpPr>
        <xdr:cNvPr id="703" name="楕円 702">
          <a:extLst>
            <a:ext uri="{FF2B5EF4-FFF2-40B4-BE49-F238E27FC236}">
              <a16:creationId xmlns:a16="http://schemas.microsoft.com/office/drawing/2014/main" id="{00000000-0008-0000-0100-0000BF020000}"/>
            </a:ext>
          </a:extLst>
        </xdr:cNvPr>
        <xdr:cNvSpPr/>
      </xdr:nvSpPr>
      <xdr:spPr>
        <a:xfrm>
          <a:off x="21272500" y="1077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17190</xdr:rowOff>
    </xdr:from>
    <xdr:to>
      <xdr:col>116</xdr:col>
      <xdr:colOff>63500</xdr:colOff>
      <xdr:row>63</xdr:row>
      <xdr:rowOff>21580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flipV="1">
          <a:off x="21323300" y="10818540"/>
          <a:ext cx="838200" cy="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146573</xdr:rowOff>
    </xdr:from>
    <xdr:to>
      <xdr:col>107</xdr:col>
      <xdr:colOff>101600</xdr:colOff>
      <xdr:row>63</xdr:row>
      <xdr:rowOff>76723</xdr:rowOff>
    </xdr:to>
    <xdr:sp macro="" textlink="">
      <xdr:nvSpPr>
        <xdr:cNvPr id="705" name="楕円 704">
          <a:extLst>
            <a:ext uri="{FF2B5EF4-FFF2-40B4-BE49-F238E27FC236}">
              <a16:creationId xmlns:a16="http://schemas.microsoft.com/office/drawing/2014/main" id="{00000000-0008-0000-0100-0000C1020000}"/>
            </a:ext>
          </a:extLst>
        </xdr:cNvPr>
        <xdr:cNvSpPr/>
      </xdr:nvSpPr>
      <xdr:spPr>
        <a:xfrm>
          <a:off x="20383500" y="107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21580</xdr:rowOff>
    </xdr:from>
    <xdr:to>
      <xdr:col>111</xdr:col>
      <xdr:colOff>177800</xdr:colOff>
      <xdr:row>63</xdr:row>
      <xdr:rowOff>25923</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flipV="1">
          <a:off x="20434300" y="1082293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149637</xdr:rowOff>
    </xdr:from>
    <xdr:to>
      <xdr:col>102</xdr:col>
      <xdr:colOff>165100</xdr:colOff>
      <xdr:row>63</xdr:row>
      <xdr:rowOff>79787</xdr:rowOff>
    </xdr:to>
    <xdr:sp macro="" textlink="">
      <xdr:nvSpPr>
        <xdr:cNvPr id="707" name="楕円 706">
          <a:extLst>
            <a:ext uri="{FF2B5EF4-FFF2-40B4-BE49-F238E27FC236}">
              <a16:creationId xmlns:a16="http://schemas.microsoft.com/office/drawing/2014/main" id="{00000000-0008-0000-0100-0000C3020000}"/>
            </a:ext>
          </a:extLst>
        </xdr:cNvPr>
        <xdr:cNvSpPr/>
      </xdr:nvSpPr>
      <xdr:spPr>
        <a:xfrm>
          <a:off x="19494500" y="1077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25923</xdr:rowOff>
    </xdr:from>
    <xdr:to>
      <xdr:col>107</xdr:col>
      <xdr:colOff>50800</xdr:colOff>
      <xdr:row>63</xdr:row>
      <xdr:rowOff>28987</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flipV="1">
          <a:off x="19545300" y="10827273"/>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153477</xdr:rowOff>
    </xdr:from>
    <xdr:to>
      <xdr:col>98</xdr:col>
      <xdr:colOff>38100</xdr:colOff>
      <xdr:row>63</xdr:row>
      <xdr:rowOff>83627</xdr:rowOff>
    </xdr:to>
    <xdr:sp macro="" textlink="">
      <xdr:nvSpPr>
        <xdr:cNvPr id="709" name="楕円 708">
          <a:extLst>
            <a:ext uri="{FF2B5EF4-FFF2-40B4-BE49-F238E27FC236}">
              <a16:creationId xmlns:a16="http://schemas.microsoft.com/office/drawing/2014/main" id="{00000000-0008-0000-0100-0000C5020000}"/>
            </a:ext>
          </a:extLst>
        </xdr:cNvPr>
        <xdr:cNvSpPr/>
      </xdr:nvSpPr>
      <xdr:spPr>
        <a:xfrm>
          <a:off x="18605500" y="1078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28987</xdr:rowOff>
    </xdr:from>
    <xdr:to>
      <xdr:col>102</xdr:col>
      <xdr:colOff>114300</xdr:colOff>
      <xdr:row>63</xdr:row>
      <xdr:rowOff>32827</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flipV="1">
          <a:off x="18656300" y="10830337"/>
          <a:ext cx="8890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711" name="n_1aveValue【学校施設】&#10;一人当たり面積">
          <a:extLst>
            <a:ext uri="{FF2B5EF4-FFF2-40B4-BE49-F238E27FC236}">
              <a16:creationId xmlns:a16="http://schemas.microsoft.com/office/drawing/2014/main" id="{00000000-0008-0000-0100-0000C702000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712" name="n_2aveValue【学校施設】&#10;一人当たり面積">
          <a:extLst>
            <a:ext uri="{FF2B5EF4-FFF2-40B4-BE49-F238E27FC236}">
              <a16:creationId xmlns:a16="http://schemas.microsoft.com/office/drawing/2014/main" id="{00000000-0008-0000-0100-0000C8020000}"/>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713" name="n_3aveValue【学校施設】&#10;一人当たり面積">
          <a:extLst>
            <a:ext uri="{FF2B5EF4-FFF2-40B4-BE49-F238E27FC236}">
              <a16:creationId xmlns:a16="http://schemas.microsoft.com/office/drawing/2014/main" id="{00000000-0008-0000-0100-0000C9020000}"/>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714" name="n_4aveValue【学校施設】&#10;一人当たり面積">
          <a:extLst>
            <a:ext uri="{FF2B5EF4-FFF2-40B4-BE49-F238E27FC236}">
              <a16:creationId xmlns:a16="http://schemas.microsoft.com/office/drawing/2014/main" id="{00000000-0008-0000-0100-0000CA020000}"/>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63507</xdr:rowOff>
    </xdr:from>
    <xdr:ext cx="469744" cy="259045"/>
    <xdr:sp macro="" textlink="">
      <xdr:nvSpPr>
        <xdr:cNvPr id="715" name="n_1mainValue【学校施設】&#10;一人当たり面積">
          <a:extLst>
            <a:ext uri="{FF2B5EF4-FFF2-40B4-BE49-F238E27FC236}">
              <a16:creationId xmlns:a16="http://schemas.microsoft.com/office/drawing/2014/main" id="{00000000-0008-0000-0100-0000CB020000}"/>
            </a:ext>
          </a:extLst>
        </xdr:cNvPr>
        <xdr:cNvSpPr txBox="1"/>
      </xdr:nvSpPr>
      <xdr:spPr>
        <a:xfrm>
          <a:off x="21075727" y="10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67850</xdr:rowOff>
    </xdr:from>
    <xdr:ext cx="469744" cy="259045"/>
    <xdr:sp macro="" textlink="">
      <xdr:nvSpPr>
        <xdr:cNvPr id="716" name="n_2mainValue【学校施設】&#10;一人当たり面積">
          <a:extLst>
            <a:ext uri="{FF2B5EF4-FFF2-40B4-BE49-F238E27FC236}">
              <a16:creationId xmlns:a16="http://schemas.microsoft.com/office/drawing/2014/main" id="{00000000-0008-0000-0100-0000CC020000}"/>
            </a:ext>
          </a:extLst>
        </xdr:cNvPr>
        <xdr:cNvSpPr txBox="1"/>
      </xdr:nvSpPr>
      <xdr:spPr>
        <a:xfrm>
          <a:off x="20199427" y="1086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70914</xdr:rowOff>
    </xdr:from>
    <xdr:ext cx="469744" cy="259045"/>
    <xdr:sp macro="" textlink="">
      <xdr:nvSpPr>
        <xdr:cNvPr id="717" name="n_3mainValue【学校施設】&#10;一人当たり面積">
          <a:extLst>
            <a:ext uri="{FF2B5EF4-FFF2-40B4-BE49-F238E27FC236}">
              <a16:creationId xmlns:a16="http://schemas.microsoft.com/office/drawing/2014/main" id="{00000000-0008-0000-0100-0000CD020000}"/>
            </a:ext>
          </a:extLst>
        </xdr:cNvPr>
        <xdr:cNvSpPr txBox="1"/>
      </xdr:nvSpPr>
      <xdr:spPr>
        <a:xfrm>
          <a:off x="19310427" y="1087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74754</xdr:rowOff>
    </xdr:from>
    <xdr:ext cx="469744" cy="259045"/>
    <xdr:sp macro="" textlink="">
      <xdr:nvSpPr>
        <xdr:cNvPr id="718" name="n_4mainValue【学校施設】&#10;一人当たり面積">
          <a:extLst>
            <a:ext uri="{FF2B5EF4-FFF2-40B4-BE49-F238E27FC236}">
              <a16:creationId xmlns:a16="http://schemas.microsoft.com/office/drawing/2014/main" id="{00000000-0008-0000-0100-0000CE020000}"/>
            </a:ext>
          </a:extLst>
        </xdr:cNvPr>
        <xdr:cNvSpPr txBox="1"/>
      </xdr:nvSpPr>
      <xdr:spPr>
        <a:xfrm>
          <a:off x="18421427" y="1087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00000000-0008-0000-0100-0000C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00000000-0008-0000-0100-0000D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00000000-0008-0000-0100-0000D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100-0000D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100-0000D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00000000-0008-0000-0100-0000D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00000000-0008-0000-0100-0000D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1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00000000-0008-0000-0100-0000E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00000000-0008-0000-0100-0000E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134801</xdr:rowOff>
    </xdr:from>
    <xdr:to>
      <xdr:col>85</xdr:col>
      <xdr:colOff>177800</xdr:colOff>
      <xdr:row>107</xdr:row>
      <xdr:rowOff>64951</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6268700" y="183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113228</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6357600"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115207</xdr:rowOff>
    </xdr:from>
    <xdr:to>
      <xdr:col>81</xdr:col>
      <xdr:colOff>101600</xdr:colOff>
      <xdr:row>107</xdr:row>
      <xdr:rowOff>45357</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5430500" y="1828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166007</xdr:rowOff>
    </xdr:from>
    <xdr:to>
      <xdr:col>85</xdr:col>
      <xdr:colOff>127000</xdr:colOff>
      <xdr:row>107</xdr:row>
      <xdr:rowOff>14151</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5481300" y="1833970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95613</xdr:rowOff>
    </xdr:from>
    <xdr:to>
      <xdr:col>76</xdr:col>
      <xdr:colOff>165100</xdr:colOff>
      <xdr:row>107</xdr:row>
      <xdr:rowOff>25763</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45415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146413</xdr:rowOff>
    </xdr:from>
    <xdr:to>
      <xdr:col>81</xdr:col>
      <xdr:colOff>50800</xdr:colOff>
      <xdr:row>106</xdr:row>
      <xdr:rowOff>166007</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4592300" y="1832011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76019</xdr:rowOff>
    </xdr:from>
    <xdr:to>
      <xdr:col>72</xdr:col>
      <xdr:colOff>38100</xdr:colOff>
      <xdr:row>107</xdr:row>
      <xdr:rowOff>6169</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3652500" y="1824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126819</xdr:rowOff>
    </xdr:from>
    <xdr:to>
      <xdr:col>76</xdr:col>
      <xdr:colOff>114300</xdr:colOff>
      <xdr:row>106</xdr:row>
      <xdr:rowOff>146413</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3703300" y="1830051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144599</xdr:rowOff>
    </xdr:from>
    <xdr:to>
      <xdr:col>67</xdr:col>
      <xdr:colOff>101600</xdr:colOff>
      <xdr:row>109</xdr:row>
      <xdr:rowOff>74749</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2763500" y="186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126819</xdr:rowOff>
    </xdr:from>
    <xdr:to>
      <xdr:col>71</xdr:col>
      <xdr:colOff>177800</xdr:colOff>
      <xdr:row>109</xdr:row>
      <xdr:rowOff>23949</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flipV="1">
          <a:off x="12814300" y="18300519"/>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36484</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5266044" y="1838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16890</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4389744" y="1836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168746</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3500744" y="1834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65876</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2611744" y="18753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00000000-0008-0000-0100-000030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00000000-0008-0000-0100-00003203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820" name="【公民館】&#10;一人当たり面積最大値テキスト">
          <a:extLst>
            <a:ext uri="{FF2B5EF4-FFF2-40B4-BE49-F238E27FC236}">
              <a16:creationId xmlns:a16="http://schemas.microsoft.com/office/drawing/2014/main" id="{00000000-0008-0000-0100-00003403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822" name="【公民館】&#10;一人当たり面積平均値テキスト">
          <a:extLst>
            <a:ext uri="{FF2B5EF4-FFF2-40B4-BE49-F238E27FC236}">
              <a16:creationId xmlns:a16="http://schemas.microsoft.com/office/drawing/2014/main" id="{00000000-0008-0000-0100-000036030000}"/>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823" name="フローチャート: 判断 822">
          <a:extLst>
            <a:ext uri="{FF2B5EF4-FFF2-40B4-BE49-F238E27FC236}">
              <a16:creationId xmlns:a16="http://schemas.microsoft.com/office/drawing/2014/main" id="{00000000-0008-0000-0100-00003703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69292</xdr:rowOff>
    </xdr:from>
    <xdr:to>
      <xdr:col>116</xdr:col>
      <xdr:colOff>114300</xdr:colOff>
      <xdr:row>108</xdr:row>
      <xdr:rowOff>170892</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22110700" y="1858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7028</xdr:rowOff>
    </xdr:from>
    <xdr:ext cx="469744" cy="259045"/>
    <xdr:sp macro="" textlink="">
      <xdr:nvSpPr>
        <xdr:cNvPr id="834" name="【公民館】&#10;一人当たり面積該当値テキスト">
          <a:extLst>
            <a:ext uri="{FF2B5EF4-FFF2-40B4-BE49-F238E27FC236}">
              <a16:creationId xmlns:a16="http://schemas.microsoft.com/office/drawing/2014/main" id="{00000000-0008-0000-0100-000042030000}"/>
            </a:ext>
          </a:extLst>
        </xdr:cNvPr>
        <xdr:cNvSpPr txBox="1"/>
      </xdr:nvSpPr>
      <xdr:spPr>
        <a:xfrm>
          <a:off x="22199600" y="1852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70205</xdr:rowOff>
    </xdr:from>
    <xdr:to>
      <xdr:col>112</xdr:col>
      <xdr:colOff>38100</xdr:colOff>
      <xdr:row>109</xdr:row>
      <xdr:rowOff>355</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21272500" y="185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120092</xdr:rowOff>
    </xdr:from>
    <xdr:to>
      <xdr:col>116</xdr:col>
      <xdr:colOff>63500</xdr:colOff>
      <xdr:row>108</xdr:row>
      <xdr:rowOff>121005</xdr:rowOff>
    </xdr:to>
    <xdr:cxnSp macro="">
      <xdr:nvCxnSpPr>
        <xdr:cNvPr id="836" name="直線コネクタ 835">
          <a:extLst>
            <a:ext uri="{FF2B5EF4-FFF2-40B4-BE49-F238E27FC236}">
              <a16:creationId xmlns:a16="http://schemas.microsoft.com/office/drawing/2014/main" id="{00000000-0008-0000-0100-000044030000}"/>
            </a:ext>
          </a:extLst>
        </xdr:cNvPr>
        <xdr:cNvCxnSpPr/>
      </xdr:nvCxnSpPr>
      <xdr:spPr>
        <a:xfrm flipV="1">
          <a:off x="21323300" y="18636692"/>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121005</xdr:rowOff>
    </xdr:from>
    <xdr:to>
      <xdr:col>111</xdr:col>
      <xdr:colOff>177800</xdr:colOff>
      <xdr:row>108</xdr:row>
      <xdr:rowOff>121920</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20434300" y="1863760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71806</xdr:rowOff>
    </xdr:from>
    <xdr:to>
      <xdr:col>102</xdr:col>
      <xdr:colOff>165100</xdr:colOff>
      <xdr:row>109</xdr:row>
      <xdr:rowOff>1956</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9494500" y="185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122606</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9545300" y="186385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79121</xdr:rowOff>
    </xdr:from>
    <xdr:to>
      <xdr:col>98</xdr:col>
      <xdr:colOff>38100</xdr:colOff>
      <xdr:row>109</xdr:row>
      <xdr:rowOff>9271</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8605500" y="1859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122606</xdr:rowOff>
    </xdr:from>
    <xdr:to>
      <xdr:col>102</xdr:col>
      <xdr:colOff>114300</xdr:colOff>
      <xdr:row>108</xdr:row>
      <xdr:rowOff>129921</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flipV="1">
          <a:off x="18656300" y="18639206"/>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843" name="n_1aveValue【公民館】&#10;一人当たり面積">
          <a:extLst>
            <a:ext uri="{FF2B5EF4-FFF2-40B4-BE49-F238E27FC236}">
              <a16:creationId xmlns:a16="http://schemas.microsoft.com/office/drawing/2014/main" id="{00000000-0008-0000-0100-00004B030000}"/>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844" name="n_2aveValue【公民館】&#10;一人当たり面積">
          <a:extLst>
            <a:ext uri="{FF2B5EF4-FFF2-40B4-BE49-F238E27FC236}">
              <a16:creationId xmlns:a16="http://schemas.microsoft.com/office/drawing/2014/main" id="{00000000-0008-0000-0100-00004C030000}"/>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845" name="n_3aveValue【公民館】&#10;一人当たり面積">
          <a:extLst>
            <a:ext uri="{FF2B5EF4-FFF2-40B4-BE49-F238E27FC236}">
              <a16:creationId xmlns:a16="http://schemas.microsoft.com/office/drawing/2014/main" id="{00000000-0008-0000-0100-00004D03000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846" name="n_4aveValue【公民館】&#10;一人当たり面積">
          <a:extLst>
            <a:ext uri="{FF2B5EF4-FFF2-40B4-BE49-F238E27FC236}">
              <a16:creationId xmlns:a16="http://schemas.microsoft.com/office/drawing/2014/main" id="{00000000-0008-0000-0100-00004E030000}"/>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162932</xdr:rowOff>
    </xdr:from>
    <xdr:ext cx="469744" cy="259045"/>
    <xdr:sp macro="" textlink="">
      <xdr:nvSpPr>
        <xdr:cNvPr id="847" name="n_1mainValue【公民館】&#10;一人当たり面積">
          <a:extLst>
            <a:ext uri="{FF2B5EF4-FFF2-40B4-BE49-F238E27FC236}">
              <a16:creationId xmlns:a16="http://schemas.microsoft.com/office/drawing/2014/main" id="{00000000-0008-0000-0100-00004F030000}"/>
            </a:ext>
          </a:extLst>
        </xdr:cNvPr>
        <xdr:cNvSpPr txBox="1"/>
      </xdr:nvSpPr>
      <xdr:spPr>
        <a:xfrm>
          <a:off x="21075727" y="1867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848" name="n_2mainValue【公民館】&#10;一人当たり面積">
          <a:extLst>
            <a:ext uri="{FF2B5EF4-FFF2-40B4-BE49-F238E27FC236}">
              <a16:creationId xmlns:a16="http://schemas.microsoft.com/office/drawing/2014/main" id="{00000000-0008-0000-0100-000050030000}"/>
            </a:ext>
          </a:extLst>
        </xdr:cNvPr>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164533</xdr:rowOff>
    </xdr:from>
    <xdr:ext cx="469744" cy="259045"/>
    <xdr:sp macro="" textlink="">
      <xdr:nvSpPr>
        <xdr:cNvPr id="849" name="n_3mainValue【公民館】&#10;一人当たり面積">
          <a:extLst>
            <a:ext uri="{FF2B5EF4-FFF2-40B4-BE49-F238E27FC236}">
              <a16:creationId xmlns:a16="http://schemas.microsoft.com/office/drawing/2014/main" id="{00000000-0008-0000-0100-000051030000}"/>
            </a:ext>
          </a:extLst>
        </xdr:cNvPr>
        <xdr:cNvSpPr txBox="1"/>
      </xdr:nvSpPr>
      <xdr:spPr>
        <a:xfrm>
          <a:off x="19310427" y="186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398</xdr:rowOff>
    </xdr:from>
    <xdr:ext cx="469744" cy="259045"/>
    <xdr:sp macro="" textlink="">
      <xdr:nvSpPr>
        <xdr:cNvPr id="850" name="n_4mainValue【公民館】&#10;一人当たり面積">
          <a:extLst>
            <a:ext uri="{FF2B5EF4-FFF2-40B4-BE49-F238E27FC236}">
              <a16:creationId xmlns:a16="http://schemas.microsoft.com/office/drawing/2014/main" id="{00000000-0008-0000-0100-000052030000}"/>
            </a:ext>
          </a:extLst>
        </xdr:cNvPr>
        <xdr:cNvSpPr txBox="1"/>
      </xdr:nvSpPr>
      <xdr:spPr>
        <a:xfrm>
          <a:off x="18421427" y="1868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有形固定資産減価償却率については、認定こども園・幼稚園・保育所・公営住宅・公民館が類似団体と比較して高く、橋りょう・トンネルが低くなっている。</a:t>
          </a:r>
          <a:endParaRPr lang="ja-JP" altLang="ja-JP" sz="1400">
            <a:effectLst/>
          </a:endParaRPr>
        </a:p>
        <a:p>
          <a:r>
            <a:rPr kumimoji="1" lang="ja-JP" altLang="ja-JP" sz="1100">
              <a:solidFill>
                <a:schemeClr val="dk1"/>
              </a:solidFill>
              <a:effectLst/>
              <a:latin typeface="+mn-lt"/>
              <a:ea typeface="+mn-ea"/>
              <a:cs typeface="+mn-cs"/>
            </a:rPr>
            <a:t>認定こども園・幼稚園・保育所高い要因は、本村にある幼稚園・保育所において、建築からの経過年数が耐用年数を上回っているためである。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橋りょう・トンネルの低い要因は、平成２５年度～２７年度において、姫島全土の橋りょう・トンネルを長寿命化計画に基づき、補修工事を実施したためである。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今後は施設の現況等を確認し、令和元年度に策定した個別施設計画を公共施設等総合管理計画に盛り込み、適切に施設を管理していく。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
1,876
6.99
2,941,875
2,594,971
345,838
1,516,078
2,855,154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200-00004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200-00004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200-00004E00000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id="{00000000-0008-0000-0200-00004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id="{00000000-0008-0000-0200-00005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id="{00000000-0008-0000-0200-000051000000}"/>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id="{00000000-0008-0000-0200-000052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id="{00000000-0008-0000-0200-000053000000}"/>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168275</xdr:rowOff>
    </xdr:from>
    <xdr:to>
      <xdr:col>6</xdr:col>
      <xdr:colOff>38100</xdr:colOff>
      <xdr:row>59</xdr:row>
      <xdr:rowOff>98425</xdr:rowOff>
    </xdr:to>
    <xdr:sp macro="" textlink="">
      <xdr:nvSpPr>
        <xdr:cNvPr id="89" name="楕円 88">
          <a:extLst>
            <a:ext uri="{FF2B5EF4-FFF2-40B4-BE49-F238E27FC236}">
              <a16:creationId xmlns:a16="http://schemas.microsoft.com/office/drawing/2014/main" id="{00000000-0008-0000-0200-000059000000}"/>
            </a:ext>
          </a:extLst>
        </xdr:cNvPr>
        <xdr:cNvSpPr/>
      </xdr:nvSpPr>
      <xdr:spPr>
        <a:xfrm>
          <a:off x="1079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82567</xdr:rowOff>
    </xdr:from>
    <xdr:ext cx="405111" cy="259045"/>
    <xdr:sp macro="" textlink="">
      <xdr:nvSpPr>
        <xdr:cNvPr id="90" name="n_1aveValue【体育館・プール】&#10;有形固定資産減価償却率">
          <a:extLst>
            <a:ext uri="{FF2B5EF4-FFF2-40B4-BE49-F238E27FC236}">
              <a16:creationId xmlns:a16="http://schemas.microsoft.com/office/drawing/2014/main" id="{00000000-0008-0000-0200-00005A000000}"/>
            </a:ext>
          </a:extLst>
        </xdr:cNvPr>
        <xdr:cNvSpPr txBox="1"/>
      </xdr:nvSpPr>
      <xdr:spPr>
        <a:xfrm>
          <a:off x="3582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111142</xdr:rowOff>
    </xdr:from>
    <xdr:ext cx="405111" cy="259045"/>
    <xdr:sp macro="" textlink="">
      <xdr:nvSpPr>
        <xdr:cNvPr id="91" name="n_2aveValue【体育館・プール】&#10;有形固定資産減価償却率">
          <a:extLst>
            <a:ext uri="{FF2B5EF4-FFF2-40B4-BE49-F238E27FC236}">
              <a16:creationId xmlns:a16="http://schemas.microsoft.com/office/drawing/2014/main" id="{00000000-0008-0000-0200-00005B000000}"/>
            </a:ext>
          </a:extLst>
        </xdr:cNvPr>
        <xdr:cNvSpPr txBox="1"/>
      </xdr:nvSpPr>
      <xdr:spPr>
        <a:xfrm>
          <a:off x="2705744"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92" name="n_3aveValue【体育館・プール】&#10;有形固定資産減価償却率">
          <a:extLst>
            <a:ext uri="{FF2B5EF4-FFF2-40B4-BE49-F238E27FC236}">
              <a16:creationId xmlns:a16="http://schemas.microsoft.com/office/drawing/2014/main" id="{00000000-0008-0000-0200-00005C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93" name="n_4aveValue【体育館・プール】&#10;有形固定資産減価償却率">
          <a:extLst>
            <a:ext uri="{FF2B5EF4-FFF2-40B4-BE49-F238E27FC236}">
              <a16:creationId xmlns:a16="http://schemas.microsoft.com/office/drawing/2014/main" id="{00000000-0008-0000-0200-00005D000000}"/>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114952</xdr:rowOff>
    </xdr:from>
    <xdr:ext cx="405111" cy="259045"/>
    <xdr:sp macro="" textlink="">
      <xdr:nvSpPr>
        <xdr:cNvPr id="94" name="n_4mainValue【体育館・プール】&#10;有形固定資産減価償却率">
          <a:extLst>
            <a:ext uri="{FF2B5EF4-FFF2-40B4-BE49-F238E27FC236}">
              <a16:creationId xmlns:a16="http://schemas.microsoft.com/office/drawing/2014/main" id="{00000000-0008-0000-0200-00005E000000}"/>
            </a:ext>
          </a:extLst>
        </xdr:cNvPr>
        <xdr:cNvSpPr txBox="1"/>
      </xdr:nvSpPr>
      <xdr:spPr>
        <a:xfrm>
          <a:off x="927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0" name="正方形/長方形 99">
          <a:extLst>
            <a:ext uri="{FF2B5EF4-FFF2-40B4-BE49-F238E27FC236}">
              <a16:creationId xmlns:a16="http://schemas.microsoft.com/office/drawing/2014/main" id="{00000000-0008-0000-0200-00006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1" name="正方形/長方形 100">
          <a:extLst>
            <a:ext uri="{FF2B5EF4-FFF2-40B4-BE49-F238E27FC236}">
              <a16:creationId xmlns:a16="http://schemas.microsoft.com/office/drawing/2014/main" id="{00000000-0008-0000-0200-00006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2" name="正方形/長方形 101">
          <a:extLst>
            <a:ext uri="{FF2B5EF4-FFF2-40B4-BE49-F238E27FC236}">
              <a16:creationId xmlns:a16="http://schemas.microsoft.com/office/drawing/2014/main" id="{00000000-0008-0000-0200-000066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03" name="正方形/長方形 102">
          <a:extLst>
            <a:ext uri="{FF2B5EF4-FFF2-40B4-BE49-F238E27FC236}">
              <a16:creationId xmlns:a16="http://schemas.microsoft.com/office/drawing/2014/main" id="{00000000-0008-0000-0200-00006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04" name="正方形/長方形 103">
          <a:extLst>
            <a:ext uri="{FF2B5EF4-FFF2-40B4-BE49-F238E27FC236}">
              <a16:creationId xmlns:a16="http://schemas.microsoft.com/office/drawing/2014/main" id="{00000000-0008-0000-0200-00006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05" name="正方形/長方形 104">
          <a:extLst>
            <a:ext uri="{FF2B5EF4-FFF2-40B4-BE49-F238E27FC236}">
              <a16:creationId xmlns:a16="http://schemas.microsoft.com/office/drawing/2014/main" id="{00000000-0008-0000-0200-00006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06" name="正方形/長方形 105">
          <a:extLst>
            <a:ext uri="{FF2B5EF4-FFF2-40B4-BE49-F238E27FC236}">
              <a16:creationId xmlns:a16="http://schemas.microsoft.com/office/drawing/2014/main" id="{00000000-0008-0000-0200-00006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07" name="正方形/長方形 106">
          <a:extLst>
            <a:ext uri="{FF2B5EF4-FFF2-40B4-BE49-F238E27FC236}">
              <a16:creationId xmlns:a16="http://schemas.microsoft.com/office/drawing/2014/main" id="{00000000-0008-0000-0200-00006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08" name="正方形/長方形 107">
          <a:extLst>
            <a:ext uri="{FF2B5EF4-FFF2-40B4-BE49-F238E27FC236}">
              <a16:creationId xmlns:a16="http://schemas.microsoft.com/office/drawing/2014/main" id="{00000000-0008-0000-0200-00006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09" name="正方形/長方形 108">
          <a:extLst>
            <a:ext uri="{FF2B5EF4-FFF2-40B4-BE49-F238E27FC236}">
              <a16:creationId xmlns:a16="http://schemas.microsoft.com/office/drawing/2014/main" id="{00000000-0008-0000-0200-00006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10" name="正方形/長方形 109">
          <a:extLst>
            <a:ext uri="{FF2B5EF4-FFF2-40B4-BE49-F238E27FC236}">
              <a16:creationId xmlns:a16="http://schemas.microsoft.com/office/drawing/2014/main" id="{00000000-0008-0000-0200-00006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22" name="直線コネクタ 121">
          <a:extLst>
            <a:ext uri="{FF2B5EF4-FFF2-40B4-BE49-F238E27FC236}">
              <a16:creationId xmlns:a16="http://schemas.microsoft.com/office/drawing/2014/main" id="{00000000-0008-0000-0200-00007A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24" name="直線コネクタ 123">
          <a:extLst>
            <a:ext uri="{FF2B5EF4-FFF2-40B4-BE49-F238E27FC236}">
              <a16:creationId xmlns:a16="http://schemas.microsoft.com/office/drawing/2014/main" id="{00000000-0008-0000-0200-00007C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27" name="【福祉施設】&#10;有形固定資産減価償却率グラフ枠">
          <a:extLst>
            <a:ext uri="{FF2B5EF4-FFF2-40B4-BE49-F238E27FC236}">
              <a16:creationId xmlns:a16="http://schemas.microsoft.com/office/drawing/2014/main" id="{00000000-0008-0000-0200-00007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flipV="1">
          <a:off x="4634865" y="1334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29" name="【福祉施設】&#10;有形固定資産減価償却率最小値テキスト">
          <a:extLst>
            <a:ext uri="{FF2B5EF4-FFF2-40B4-BE49-F238E27FC236}">
              <a16:creationId xmlns:a16="http://schemas.microsoft.com/office/drawing/2014/main" id="{00000000-0008-0000-0200-00008100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31" name="【福祉施設】&#10;有形固定資産減価償却率最大値テキスト">
          <a:extLst>
            <a:ext uri="{FF2B5EF4-FFF2-40B4-BE49-F238E27FC236}">
              <a16:creationId xmlns:a16="http://schemas.microsoft.com/office/drawing/2014/main" id="{00000000-0008-0000-0200-000083000000}"/>
            </a:ext>
          </a:extLst>
        </xdr:cNvPr>
        <xdr:cNvSpPr txBox="1"/>
      </xdr:nvSpPr>
      <xdr:spPr>
        <a:xfrm>
          <a:off x="4673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4546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96719</xdr:rowOff>
    </xdr:from>
    <xdr:ext cx="405111" cy="259045"/>
    <xdr:sp macro="" textlink="">
      <xdr:nvSpPr>
        <xdr:cNvPr id="133" name="【福祉施設】&#10;有形固定資産減価償却率平均値テキスト">
          <a:extLst>
            <a:ext uri="{FF2B5EF4-FFF2-40B4-BE49-F238E27FC236}">
              <a16:creationId xmlns:a16="http://schemas.microsoft.com/office/drawing/2014/main" id="{00000000-0008-0000-0200-000085000000}"/>
            </a:ext>
          </a:extLst>
        </xdr:cNvPr>
        <xdr:cNvSpPr txBox="1"/>
      </xdr:nvSpPr>
      <xdr:spPr>
        <a:xfrm>
          <a:off x="4673600" y="1398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73842</xdr:rowOff>
    </xdr:from>
    <xdr:to>
      <xdr:col>24</xdr:col>
      <xdr:colOff>114300</xdr:colOff>
      <xdr:row>83</xdr:row>
      <xdr:rowOff>3992</xdr:rowOff>
    </xdr:to>
    <xdr:sp macro="" textlink="">
      <xdr:nvSpPr>
        <xdr:cNvPr id="134" name="フローチャート: 判断 133">
          <a:extLst>
            <a:ext uri="{FF2B5EF4-FFF2-40B4-BE49-F238E27FC236}">
              <a16:creationId xmlns:a16="http://schemas.microsoft.com/office/drawing/2014/main" id="{00000000-0008-0000-0200-000086000000}"/>
            </a:ext>
          </a:extLst>
        </xdr:cNvPr>
        <xdr:cNvSpPr/>
      </xdr:nvSpPr>
      <xdr:spPr>
        <a:xfrm>
          <a:off x="4584700" y="141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34652</xdr:rowOff>
    </xdr:from>
    <xdr:to>
      <xdr:col>20</xdr:col>
      <xdr:colOff>38100</xdr:colOff>
      <xdr:row>82</xdr:row>
      <xdr:rowOff>136252</xdr:rowOff>
    </xdr:to>
    <xdr:sp macro="" textlink="">
      <xdr:nvSpPr>
        <xdr:cNvPr id="135" name="フローチャート: 判断 134">
          <a:extLst>
            <a:ext uri="{FF2B5EF4-FFF2-40B4-BE49-F238E27FC236}">
              <a16:creationId xmlns:a16="http://schemas.microsoft.com/office/drawing/2014/main" id="{00000000-0008-0000-0200-000087000000}"/>
            </a:ext>
          </a:extLst>
        </xdr:cNvPr>
        <xdr:cNvSpPr/>
      </xdr:nvSpPr>
      <xdr:spPr>
        <a:xfrm>
          <a:off x="3746500" y="140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23223</xdr:rowOff>
    </xdr:from>
    <xdr:to>
      <xdr:col>15</xdr:col>
      <xdr:colOff>101600</xdr:colOff>
      <xdr:row>82</xdr:row>
      <xdr:rowOff>124823</xdr:rowOff>
    </xdr:to>
    <xdr:sp macro="" textlink="">
      <xdr:nvSpPr>
        <xdr:cNvPr id="136" name="フローチャート: 判断 135">
          <a:extLst>
            <a:ext uri="{FF2B5EF4-FFF2-40B4-BE49-F238E27FC236}">
              <a16:creationId xmlns:a16="http://schemas.microsoft.com/office/drawing/2014/main" id="{00000000-0008-0000-0200-000088000000}"/>
            </a:ext>
          </a:extLst>
        </xdr:cNvPr>
        <xdr:cNvSpPr/>
      </xdr:nvSpPr>
      <xdr:spPr>
        <a:xfrm>
          <a:off x="2857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148952</xdr:rowOff>
    </xdr:from>
    <xdr:to>
      <xdr:col>10</xdr:col>
      <xdr:colOff>165100</xdr:colOff>
      <xdr:row>82</xdr:row>
      <xdr:rowOff>79102</xdr:rowOff>
    </xdr:to>
    <xdr:sp macro="" textlink="">
      <xdr:nvSpPr>
        <xdr:cNvPr id="137" name="フローチャート: 判断 136">
          <a:extLst>
            <a:ext uri="{FF2B5EF4-FFF2-40B4-BE49-F238E27FC236}">
              <a16:creationId xmlns:a16="http://schemas.microsoft.com/office/drawing/2014/main" id="{00000000-0008-0000-0200-000089000000}"/>
            </a:ext>
          </a:extLst>
        </xdr:cNvPr>
        <xdr:cNvSpPr/>
      </xdr:nvSpPr>
      <xdr:spPr>
        <a:xfrm>
          <a:off x="1968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103232</xdr:rowOff>
    </xdr:from>
    <xdr:to>
      <xdr:col>6</xdr:col>
      <xdr:colOff>38100</xdr:colOff>
      <xdr:row>82</xdr:row>
      <xdr:rowOff>33382</xdr:rowOff>
    </xdr:to>
    <xdr:sp macro="" textlink="">
      <xdr:nvSpPr>
        <xdr:cNvPr id="138" name="フローチャート: 判断 137">
          <a:extLst>
            <a:ext uri="{FF2B5EF4-FFF2-40B4-BE49-F238E27FC236}">
              <a16:creationId xmlns:a16="http://schemas.microsoft.com/office/drawing/2014/main" id="{00000000-0008-0000-0200-00008A000000}"/>
            </a:ext>
          </a:extLst>
        </xdr:cNvPr>
        <xdr:cNvSpPr/>
      </xdr:nvSpPr>
      <xdr:spPr>
        <a:xfrm>
          <a:off x="1079500" y="1399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40" name="テキスト ボックス 139">
          <a:extLst>
            <a:ext uri="{FF2B5EF4-FFF2-40B4-BE49-F238E27FC236}">
              <a16:creationId xmlns:a16="http://schemas.microsoft.com/office/drawing/2014/main" id="{00000000-0008-0000-0200-00008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155484</xdr:rowOff>
    </xdr:from>
    <xdr:to>
      <xdr:col>24</xdr:col>
      <xdr:colOff>114300</xdr:colOff>
      <xdr:row>84</xdr:row>
      <xdr:rowOff>85634</xdr:rowOff>
    </xdr:to>
    <xdr:sp macro="" textlink="">
      <xdr:nvSpPr>
        <xdr:cNvPr id="144" name="楕円 143">
          <a:extLst>
            <a:ext uri="{FF2B5EF4-FFF2-40B4-BE49-F238E27FC236}">
              <a16:creationId xmlns:a16="http://schemas.microsoft.com/office/drawing/2014/main" id="{00000000-0008-0000-0200-000090000000}"/>
            </a:ext>
          </a:extLst>
        </xdr:cNvPr>
        <xdr:cNvSpPr/>
      </xdr:nvSpPr>
      <xdr:spPr>
        <a:xfrm>
          <a:off x="4584700" y="143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133911</xdr:rowOff>
    </xdr:from>
    <xdr:ext cx="405111" cy="259045"/>
    <xdr:sp macro="" textlink="">
      <xdr:nvSpPr>
        <xdr:cNvPr id="145" name="【福祉施設】&#10;有形固定資産減価償却率該当値テキスト">
          <a:extLst>
            <a:ext uri="{FF2B5EF4-FFF2-40B4-BE49-F238E27FC236}">
              <a16:creationId xmlns:a16="http://schemas.microsoft.com/office/drawing/2014/main" id="{00000000-0008-0000-0200-000091000000}"/>
            </a:ext>
          </a:extLst>
        </xdr:cNvPr>
        <xdr:cNvSpPr txBox="1"/>
      </xdr:nvSpPr>
      <xdr:spPr>
        <a:xfrm>
          <a:off x="4673600" y="1436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126093</xdr:rowOff>
    </xdr:from>
    <xdr:to>
      <xdr:col>20</xdr:col>
      <xdr:colOff>38100</xdr:colOff>
      <xdr:row>84</xdr:row>
      <xdr:rowOff>56243</xdr:rowOff>
    </xdr:to>
    <xdr:sp macro="" textlink="">
      <xdr:nvSpPr>
        <xdr:cNvPr id="146" name="楕円 145">
          <a:extLst>
            <a:ext uri="{FF2B5EF4-FFF2-40B4-BE49-F238E27FC236}">
              <a16:creationId xmlns:a16="http://schemas.microsoft.com/office/drawing/2014/main" id="{00000000-0008-0000-0200-000092000000}"/>
            </a:ext>
          </a:extLst>
        </xdr:cNvPr>
        <xdr:cNvSpPr/>
      </xdr:nvSpPr>
      <xdr:spPr>
        <a:xfrm>
          <a:off x="37465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5443</xdr:rowOff>
    </xdr:from>
    <xdr:to>
      <xdr:col>24</xdr:col>
      <xdr:colOff>63500</xdr:colOff>
      <xdr:row>84</xdr:row>
      <xdr:rowOff>34834</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3797300" y="144072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96701</xdr:rowOff>
    </xdr:from>
    <xdr:to>
      <xdr:col>15</xdr:col>
      <xdr:colOff>101600</xdr:colOff>
      <xdr:row>84</xdr:row>
      <xdr:rowOff>26851</xdr:rowOff>
    </xdr:to>
    <xdr:sp macro="" textlink="">
      <xdr:nvSpPr>
        <xdr:cNvPr id="148" name="楕円 147">
          <a:extLst>
            <a:ext uri="{FF2B5EF4-FFF2-40B4-BE49-F238E27FC236}">
              <a16:creationId xmlns:a16="http://schemas.microsoft.com/office/drawing/2014/main" id="{00000000-0008-0000-0200-000094000000}"/>
            </a:ext>
          </a:extLst>
        </xdr:cNvPr>
        <xdr:cNvSpPr/>
      </xdr:nvSpPr>
      <xdr:spPr>
        <a:xfrm>
          <a:off x="2857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147501</xdr:rowOff>
    </xdr:from>
    <xdr:to>
      <xdr:col>19</xdr:col>
      <xdr:colOff>177800</xdr:colOff>
      <xdr:row>84</xdr:row>
      <xdr:rowOff>5443</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2908300" y="1437785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68943</xdr:rowOff>
    </xdr:from>
    <xdr:to>
      <xdr:col>10</xdr:col>
      <xdr:colOff>165100</xdr:colOff>
      <xdr:row>83</xdr:row>
      <xdr:rowOff>170543</xdr:rowOff>
    </xdr:to>
    <xdr:sp macro="" textlink="">
      <xdr:nvSpPr>
        <xdr:cNvPr id="150" name="楕円 149">
          <a:extLst>
            <a:ext uri="{FF2B5EF4-FFF2-40B4-BE49-F238E27FC236}">
              <a16:creationId xmlns:a16="http://schemas.microsoft.com/office/drawing/2014/main" id="{00000000-0008-0000-0200-000096000000}"/>
            </a:ext>
          </a:extLst>
        </xdr:cNvPr>
        <xdr:cNvSpPr/>
      </xdr:nvSpPr>
      <xdr:spPr>
        <a:xfrm>
          <a:off x="1968500" y="1429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119743</xdr:rowOff>
    </xdr:from>
    <xdr:to>
      <xdr:col>15</xdr:col>
      <xdr:colOff>50800</xdr:colOff>
      <xdr:row>83</xdr:row>
      <xdr:rowOff>147501</xdr:rowOff>
    </xdr:to>
    <xdr:cxnSp macro="">
      <xdr:nvCxnSpPr>
        <xdr:cNvPr id="151" name="直線コネクタ 150">
          <a:extLst>
            <a:ext uri="{FF2B5EF4-FFF2-40B4-BE49-F238E27FC236}">
              <a16:creationId xmlns:a16="http://schemas.microsoft.com/office/drawing/2014/main" id="{00000000-0008-0000-0200-000097000000}"/>
            </a:ext>
          </a:extLst>
        </xdr:cNvPr>
        <xdr:cNvCxnSpPr/>
      </xdr:nvCxnSpPr>
      <xdr:spPr>
        <a:xfrm>
          <a:off x="2019300" y="143500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104866</xdr:rowOff>
    </xdr:from>
    <xdr:to>
      <xdr:col>6</xdr:col>
      <xdr:colOff>38100</xdr:colOff>
      <xdr:row>82</xdr:row>
      <xdr:rowOff>35016</xdr:rowOff>
    </xdr:to>
    <xdr:sp macro="" textlink="">
      <xdr:nvSpPr>
        <xdr:cNvPr id="152" name="楕円 151">
          <a:extLst>
            <a:ext uri="{FF2B5EF4-FFF2-40B4-BE49-F238E27FC236}">
              <a16:creationId xmlns:a16="http://schemas.microsoft.com/office/drawing/2014/main" id="{00000000-0008-0000-0200-000098000000}"/>
            </a:ext>
          </a:extLst>
        </xdr:cNvPr>
        <xdr:cNvSpPr/>
      </xdr:nvSpPr>
      <xdr:spPr>
        <a:xfrm>
          <a:off x="1079500" y="139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155666</xdr:rowOff>
    </xdr:from>
    <xdr:to>
      <xdr:col>10</xdr:col>
      <xdr:colOff>114300</xdr:colOff>
      <xdr:row>83</xdr:row>
      <xdr:rowOff>119743</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a:off x="1130300" y="14043116"/>
          <a:ext cx="889000" cy="30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152779</xdr:rowOff>
    </xdr:from>
    <xdr:ext cx="405111" cy="259045"/>
    <xdr:sp macro="" textlink="">
      <xdr:nvSpPr>
        <xdr:cNvPr id="154" name="n_1aveValue【福祉施設】&#10;有形固定資産減価償却率">
          <a:extLst>
            <a:ext uri="{FF2B5EF4-FFF2-40B4-BE49-F238E27FC236}">
              <a16:creationId xmlns:a16="http://schemas.microsoft.com/office/drawing/2014/main" id="{00000000-0008-0000-0200-00009A000000}"/>
            </a:ext>
          </a:extLst>
        </xdr:cNvPr>
        <xdr:cNvSpPr txBox="1"/>
      </xdr:nvSpPr>
      <xdr:spPr>
        <a:xfrm>
          <a:off x="35820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141350</xdr:rowOff>
    </xdr:from>
    <xdr:ext cx="405111" cy="259045"/>
    <xdr:sp macro="" textlink="">
      <xdr:nvSpPr>
        <xdr:cNvPr id="155" name="n_2aveValue【福祉施設】&#10;有形固定資産減価償却率">
          <a:extLst>
            <a:ext uri="{FF2B5EF4-FFF2-40B4-BE49-F238E27FC236}">
              <a16:creationId xmlns:a16="http://schemas.microsoft.com/office/drawing/2014/main" id="{00000000-0008-0000-0200-00009B000000}"/>
            </a:ext>
          </a:extLst>
        </xdr:cNvPr>
        <xdr:cNvSpPr txBox="1"/>
      </xdr:nvSpPr>
      <xdr:spPr>
        <a:xfrm>
          <a:off x="2705744" y="1385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95629</xdr:rowOff>
    </xdr:from>
    <xdr:ext cx="405111" cy="259045"/>
    <xdr:sp macro="" textlink="">
      <xdr:nvSpPr>
        <xdr:cNvPr id="156" name="n_3aveValue【福祉施設】&#10;有形固定資産減価償却率">
          <a:extLst>
            <a:ext uri="{FF2B5EF4-FFF2-40B4-BE49-F238E27FC236}">
              <a16:creationId xmlns:a16="http://schemas.microsoft.com/office/drawing/2014/main" id="{00000000-0008-0000-0200-00009C000000}"/>
            </a:ext>
          </a:extLst>
        </xdr:cNvPr>
        <xdr:cNvSpPr txBox="1"/>
      </xdr:nvSpPr>
      <xdr:spPr>
        <a:xfrm>
          <a:off x="18167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49909</xdr:rowOff>
    </xdr:from>
    <xdr:ext cx="405111" cy="259045"/>
    <xdr:sp macro="" textlink="">
      <xdr:nvSpPr>
        <xdr:cNvPr id="157" name="n_4aveValue【福祉施設】&#10;有形固定資産減価償却率">
          <a:extLst>
            <a:ext uri="{FF2B5EF4-FFF2-40B4-BE49-F238E27FC236}">
              <a16:creationId xmlns:a16="http://schemas.microsoft.com/office/drawing/2014/main" id="{00000000-0008-0000-0200-00009D000000}"/>
            </a:ext>
          </a:extLst>
        </xdr:cNvPr>
        <xdr:cNvSpPr txBox="1"/>
      </xdr:nvSpPr>
      <xdr:spPr>
        <a:xfrm>
          <a:off x="927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47370</xdr:rowOff>
    </xdr:from>
    <xdr:ext cx="405111" cy="259045"/>
    <xdr:sp macro="" textlink="">
      <xdr:nvSpPr>
        <xdr:cNvPr id="158" name="n_1mainValue【福祉施設】&#10;有形固定資産減価償却率">
          <a:extLst>
            <a:ext uri="{FF2B5EF4-FFF2-40B4-BE49-F238E27FC236}">
              <a16:creationId xmlns:a16="http://schemas.microsoft.com/office/drawing/2014/main" id="{00000000-0008-0000-0200-00009E000000}"/>
            </a:ext>
          </a:extLst>
        </xdr:cNvPr>
        <xdr:cNvSpPr txBox="1"/>
      </xdr:nvSpPr>
      <xdr:spPr>
        <a:xfrm>
          <a:off x="3582044" y="1444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17978</xdr:rowOff>
    </xdr:from>
    <xdr:ext cx="405111" cy="259045"/>
    <xdr:sp macro="" textlink="">
      <xdr:nvSpPr>
        <xdr:cNvPr id="159" name="n_2mainValue【福祉施設】&#10;有形固定資産減価償却率">
          <a:extLst>
            <a:ext uri="{FF2B5EF4-FFF2-40B4-BE49-F238E27FC236}">
              <a16:creationId xmlns:a16="http://schemas.microsoft.com/office/drawing/2014/main" id="{00000000-0008-0000-0200-00009F000000}"/>
            </a:ext>
          </a:extLst>
        </xdr:cNvPr>
        <xdr:cNvSpPr txBox="1"/>
      </xdr:nvSpPr>
      <xdr:spPr>
        <a:xfrm>
          <a:off x="2705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161670</xdr:rowOff>
    </xdr:from>
    <xdr:ext cx="405111" cy="259045"/>
    <xdr:sp macro="" textlink="">
      <xdr:nvSpPr>
        <xdr:cNvPr id="160" name="n_3mainValue【福祉施設】&#10;有形固定資産減価償却率">
          <a:extLst>
            <a:ext uri="{FF2B5EF4-FFF2-40B4-BE49-F238E27FC236}">
              <a16:creationId xmlns:a16="http://schemas.microsoft.com/office/drawing/2014/main" id="{00000000-0008-0000-0200-0000A0000000}"/>
            </a:ext>
          </a:extLst>
        </xdr:cNvPr>
        <xdr:cNvSpPr txBox="1"/>
      </xdr:nvSpPr>
      <xdr:spPr>
        <a:xfrm>
          <a:off x="1816744" y="1439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26143</xdr:rowOff>
    </xdr:from>
    <xdr:ext cx="405111" cy="259045"/>
    <xdr:sp macro="" textlink="">
      <xdr:nvSpPr>
        <xdr:cNvPr id="161" name="n_4mainValue【福祉施設】&#10;有形固定資産減価償却率">
          <a:extLst>
            <a:ext uri="{FF2B5EF4-FFF2-40B4-BE49-F238E27FC236}">
              <a16:creationId xmlns:a16="http://schemas.microsoft.com/office/drawing/2014/main" id="{00000000-0008-0000-0200-0000A1000000}"/>
            </a:ext>
          </a:extLst>
        </xdr:cNvPr>
        <xdr:cNvSpPr txBox="1"/>
      </xdr:nvSpPr>
      <xdr:spPr>
        <a:xfrm>
          <a:off x="927744" y="1408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84" name="【福祉施設】&#10;一人当たり面積グラフ枠">
          <a:extLst>
            <a:ext uri="{FF2B5EF4-FFF2-40B4-BE49-F238E27FC236}">
              <a16:creationId xmlns:a16="http://schemas.microsoft.com/office/drawing/2014/main" id="{00000000-0008-0000-0200-0000B8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37337</xdr:rowOff>
    </xdr:from>
    <xdr:to>
      <xdr:col>54</xdr:col>
      <xdr:colOff>189865</xdr:colOff>
      <xdr:row>86</xdr:row>
      <xdr:rowOff>102488</xdr:rowOff>
    </xdr:to>
    <xdr:cxnSp macro="">
      <xdr:nvCxnSpPr>
        <xdr:cNvPr id="185" name="直線コネクタ 184">
          <a:extLst>
            <a:ext uri="{FF2B5EF4-FFF2-40B4-BE49-F238E27FC236}">
              <a16:creationId xmlns:a16="http://schemas.microsoft.com/office/drawing/2014/main" id="{00000000-0008-0000-0200-0000B9000000}"/>
            </a:ext>
          </a:extLst>
        </xdr:cNvPr>
        <xdr:cNvCxnSpPr/>
      </xdr:nvCxnSpPr>
      <xdr:spPr>
        <a:xfrm flipV="1">
          <a:off x="10476865" y="13238987"/>
          <a:ext cx="0" cy="1608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106315</xdr:rowOff>
    </xdr:from>
    <xdr:ext cx="469744" cy="259045"/>
    <xdr:sp macro="" textlink="">
      <xdr:nvSpPr>
        <xdr:cNvPr id="186" name="【福祉施設】&#10;一人当たり面積最小値テキスト">
          <a:extLst>
            <a:ext uri="{FF2B5EF4-FFF2-40B4-BE49-F238E27FC236}">
              <a16:creationId xmlns:a16="http://schemas.microsoft.com/office/drawing/2014/main" id="{00000000-0008-0000-0200-0000BA000000}"/>
            </a:ext>
          </a:extLst>
        </xdr:cNvPr>
        <xdr:cNvSpPr txBox="1"/>
      </xdr:nvSpPr>
      <xdr:spPr>
        <a:xfrm>
          <a:off x="10515600" y="1485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102488</xdr:rowOff>
    </xdr:from>
    <xdr:to>
      <xdr:col>55</xdr:col>
      <xdr:colOff>88900</xdr:colOff>
      <xdr:row>86</xdr:row>
      <xdr:rowOff>102488</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a:off x="10388600" y="14847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155464</xdr:rowOff>
    </xdr:from>
    <xdr:ext cx="469744" cy="259045"/>
    <xdr:sp macro="" textlink="">
      <xdr:nvSpPr>
        <xdr:cNvPr id="188" name="【福祉施設】&#10;一人当たり面積最大値テキスト">
          <a:extLst>
            <a:ext uri="{FF2B5EF4-FFF2-40B4-BE49-F238E27FC236}">
              <a16:creationId xmlns:a16="http://schemas.microsoft.com/office/drawing/2014/main" id="{00000000-0008-0000-0200-0000BC000000}"/>
            </a:ext>
          </a:extLst>
        </xdr:cNvPr>
        <xdr:cNvSpPr txBox="1"/>
      </xdr:nvSpPr>
      <xdr:spPr>
        <a:xfrm>
          <a:off x="10515600" y="1301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37337</xdr:rowOff>
    </xdr:from>
    <xdr:to>
      <xdr:col>55</xdr:col>
      <xdr:colOff>88900</xdr:colOff>
      <xdr:row>77</xdr:row>
      <xdr:rowOff>37337</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10388600" y="1323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133239</xdr:rowOff>
    </xdr:from>
    <xdr:ext cx="469744" cy="259045"/>
    <xdr:sp macro="" textlink="">
      <xdr:nvSpPr>
        <xdr:cNvPr id="190" name="【福祉施設】&#10;一人当たり面積平均値テキスト">
          <a:extLst>
            <a:ext uri="{FF2B5EF4-FFF2-40B4-BE49-F238E27FC236}">
              <a16:creationId xmlns:a16="http://schemas.microsoft.com/office/drawing/2014/main" id="{00000000-0008-0000-0200-0000BE000000}"/>
            </a:ext>
          </a:extLst>
        </xdr:cNvPr>
        <xdr:cNvSpPr txBox="1"/>
      </xdr:nvSpPr>
      <xdr:spPr>
        <a:xfrm>
          <a:off x="10515600" y="14363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110362</xdr:rowOff>
    </xdr:from>
    <xdr:to>
      <xdr:col>55</xdr:col>
      <xdr:colOff>50800</xdr:colOff>
      <xdr:row>85</xdr:row>
      <xdr:rowOff>40512</xdr:rowOff>
    </xdr:to>
    <xdr:sp macro="" textlink="">
      <xdr:nvSpPr>
        <xdr:cNvPr id="191" name="フローチャート: 判断 190">
          <a:extLst>
            <a:ext uri="{FF2B5EF4-FFF2-40B4-BE49-F238E27FC236}">
              <a16:creationId xmlns:a16="http://schemas.microsoft.com/office/drawing/2014/main" id="{00000000-0008-0000-0200-0000BF000000}"/>
            </a:ext>
          </a:extLst>
        </xdr:cNvPr>
        <xdr:cNvSpPr/>
      </xdr:nvSpPr>
      <xdr:spPr>
        <a:xfrm>
          <a:off x="104267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109601</xdr:rowOff>
    </xdr:from>
    <xdr:to>
      <xdr:col>50</xdr:col>
      <xdr:colOff>165100</xdr:colOff>
      <xdr:row>85</xdr:row>
      <xdr:rowOff>39751</xdr:rowOff>
    </xdr:to>
    <xdr:sp macro="" textlink="">
      <xdr:nvSpPr>
        <xdr:cNvPr id="192" name="フローチャート: 判断 191">
          <a:extLst>
            <a:ext uri="{FF2B5EF4-FFF2-40B4-BE49-F238E27FC236}">
              <a16:creationId xmlns:a16="http://schemas.microsoft.com/office/drawing/2014/main" id="{00000000-0008-0000-0200-0000C0000000}"/>
            </a:ext>
          </a:extLst>
        </xdr:cNvPr>
        <xdr:cNvSpPr/>
      </xdr:nvSpPr>
      <xdr:spPr>
        <a:xfrm>
          <a:off x="9588500" y="1451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46737</xdr:rowOff>
    </xdr:from>
    <xdr:to>
      <xdr:col>41</xdr:col>
      <xdr:colOff>101600</xdr:colOff>
      <xdr:row>84</xdr:row>
      <xdr:rowOff>148337</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7810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200-0000C4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41402</xdr:rowOff>
    </xdr:from>
    <xdr:to>
      <xdr:col>55</xdr:col>
      <xdr:colOff>50800</xdr:colOff>
      <xdr:row>85</xdr:row>
      <xdr:rowOff>143002</xdr:rowOff>
    </xdr:to>
    <xdr:sp macro="" textlink="">
      <xdr:nvSpPr>
        <xdr:cNvPr id="201" name="楕円 200">
          <a:extLst>
            <a:ext uri="{FF2B5EF4-FFF2-40B4-BE49-F238E27FC236}">
              <a16:creationId xmlns:a16="http://schemas.microsoft.com/office/drawing/2014/main" id="{00000000-0008-0000-0200-0000C9000000}"/>
            </a:ext>
          </a:extLst>
        </xdr:cNvPr>
        <xdr:cNvSpPr/>
      </xdr:nvSpPr>
      <xdr:spPr>
        <a:xfrm>
          <a:off x="10426700" y="1461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19829</xdr:rowOff>
    </xdr:from>
    <xdr:ext cx="469744" cy="259045"/>
    <xdr:sp macro="" textlink="">
      <xdr:nvSpPr>
        <xdr:cNvPr id="202" name="【福祉施設】&#10;一人当たり面積該当値テキスト">
          <a:extLst>
            <a:ext uri="{FF2B5EF4-FFF2-40B4-BE49-F238E27FC236}">
              <a16:creationId xmlns:a16="http://schemas.microsoft.com/office/drawing/2014/main" id="{00000000-0008-0000-0200-0000CA000000}"/>
            </a:ext>
          </a:extLst>
        </xdr:cNvPr>
        <xdr:cNvSpPr txBox="1"/>
      </xdr:nvSpPr>
      <xdr:spPr>
        <a:xfrm>
          <a:off x="10515600" y="1459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46737</xdr:rowOff>
    </xdr:from>
    <xdr:to>
      <xdr:col>50</xdr:col>
      <xdr:colOff>165100</xdr:colOff>
      <xdr:row>85</xdr:row>
      <xdr:rowOff>148337</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9588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92202</xdr:rowOff>
    </xdr:from>
    <xdr:to>
      <xdr:col>55</xdr:col>
      <xdr:colOff>0</xdr:colOff>
      <xdr:row>85</xdr:row>
      <xdr:rowOff>97537</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flipV="1">
          <a:off x="9639300" y="14665452"/>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52451</xdr:rowOff>
    </xdr:from>
    <xdr:to>
      <xdr:col>46</xdr:col>
      <xdr:colOff>38100</xdr:colOff>
      <xdr:row>85</xdr:row>
      <xdr:rowOff>154051</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8699500" y="1462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97537</xdr:rowOff>
    </xdr:from>
    <xdr:to>
      <xdr:col>50</xdr:col>
      <xdr:colOff>114300</xdr:colOff>
      <xdr:row>85</xdr:row>
      <xdr:rowOff>103251</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8750300" y="14670787"/>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56262</xdr:rowOff>
    </xdr:from>
    <xdr:to>
      <xdr:col>41</xdr:col>
      <xdr:colOff>101600</xdr:colOff>
      <xdr:row>85</xdr:row>
      <xdr:rowOff>157862</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7810500" y="146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103251</xdr:rowOff>
    </xdr:from>
    <xdr:to>
      <xdr:col>45</xdr:col>
      <xdr:colOff>177800</xdr:colOff>
      <xdr:row>85</xdr:row>
      <xdr:rowOff>107062</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flipV="1">
          <a:off x="7861300" y="1467650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12446</xdr:rowOff>
    </xdr:from>
    <xdr:to>
      <xdr:col>36</xdr:col>
      <xdr:colOff>165100</xdr:colOff>
      <xdr:row>84</xdr:row>
      <xdr:rowOff>114046</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69215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63246</xdr:rowOff>
    </xdr:from>
    <xdr:to>
      <xdr:col>41</xdr:col>
      <xdr:colOff>50800</xdr:colOff>
      <xdr:row>85</xdr:row>
      <xdr:rowOff>107062</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972300" y="14465046"/>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56278</xdr:rowOff>
    </xdr:from>
    <xdr:ext cx="469744" cy="259045"/>
    <xdr:sp macro="" textlink="">
      <xdr:nvSpPr>
        <xdr:cNvPr id="211" name="n_1aveValue【福祉施設】&#10;一人当たり面積">
          <a:extLst>
            <a:ext uri="{FF2B5EF4-FFF2-40B4-BE49-F238E27FC236}">
              <a16:creationId xmlns:a16="http://schemas.microsoft.com/office/drawing/2014/main" id="{00000000-0008-0000-0200-0000D3000000}"/>
            </a:ext>
          </a:extLst>
        </xdr:cNvPr>
        <xdr:cNvSpPr txBox="1"/>
      </xdr:nvSpPr>
      <xdr:spPr>
        <a:xfrm>
          <a:off x="9391727" y="1428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16273</xdr:rowOff>
    </xdr:from>
    <xdr:ext cx="469744" cy="259045"/>
    <xdr:sp macro="" textlink="">
      <xdr:nvSpPr>
        <xdr:cNvPr id="212" name="n_2aveValue【福祉施設】&#10;一人当たり面積">
          <a:extLst>
            <a:ext uri="{FF2B5EF4-FFF2-40B4-BE49-F238E27FC236}">
              <a16:creationId xmlns:a16="http://schemas.microsoft.com/office/drawing/2014/main" id="{00000000-0008-0000-0200-0000D4000000}"/>
            </a:ext>
          </a:extLst>
        </xdr:cNvPr>
        <xdr:cNvSpPr txBox="1"/>
      </xdr:nvSpPr>
      <xdr:spPr>
        <a:xfrm>
          <a:off x="8515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164864</xdr:rowOff>
    </xdr:from>
    <xdr:ext cx="469744" cy="259045"/>
    <xdr:sp macro="" textlink="">
      <xdr:nvSpPr>
        <xdr:cNvPr id="213" name="n_3aveValue【福祉施設】&#10;一人当たり面積">
          <a:extLst>
            <a:ext uri="{FF2B5EF4-FFF2-40B4-BE49-F238E27FC236}">
              <a16:creationId xmlns:a16="http://schemas.microsoft.com/office/drawing/2014/main" id="{00000000-0008-0000-0200-0000D5000000}"/>
            </a:ext>
          </a:extLst>
        </xdr:cNvPr>
        <xdr:cNvSpPr txBox="1"/>
      </xdr:nvSpPr>
      <xdr:spPr>
        <a:xfrm>
          <a:off x="76264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162323</xdr:rowOff>
    </xdr:from>
    <xdr:ext cx="469744" cy="259045"/>
    <xdr:sp macro="" textlink="">
      <xdr:nvSpPr>
        <xdr:cNvPr id="214" name="n_4aveValue【福祉施設】&#10;一人当たり面積">
          <a:extLst>
            <a:ext uri="{FF2B5EF4-FFF2-40B4-BE49-F238E27FC236}">
              <a16:creationId xmlns:a16="http://schemas.microsoft.com/office/drawing/2014/main" id="{00000000-0008-0000-0200-0000D6000000}"/>
            </a:ext>
          </a:extLst>
        </xdr:cNvPr>
        <xdr:cNvSpPr txBox="1"/>
      </xdr:nvSpPr>
      <xdr:spPr>
        <a:xfrm>
          <a:off x="6737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139464</xdr:rowOff>
    </xdr:from>
    <xdr:ext cx="469744" cy="259045"/>
    <xdr:sp macro="" textlink="">
      <xdr:nvSpPr>
        <xdr:cNvPr id="215" name="n_1mainValue【福祉施設】&#10;一人当たり面積">
          <a:extLst>
            <a:ext uri="{FF2B5EF4-FFF2-40B4-BE49-F238E27FC236}">
              <a16:creationId xmlns:a16="http://schemas.microsoft.com/office/drawing/2014/main" id="{00000000-0008-0000-0200-0000D7000000}"/>
            </a:ext>
          </a:extLst>
        </xdr:cNvPr>
        <xdr:cNvSpPr txBox="1"/>
      </xdr:nvSpPr>
      <xdr:spPr>
        <a:xfrm>
          <a:off x="9391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145178</xdr:rowOff>
    </xdr:from>
    <xdr:ext cx="469744" cy="259045"/>
    <xdr:sp macro="" textlink="">
      <xdr:nvSpPr>
        <xdr:cNvPr id="216" name="n_2mainValue【福祉施設】&#10;一人当たり面積">
          <a:extLst>
            <a:ext uri="{FF2B5EF4-FFF2-40B4-BE49-F238E27FC236}">
              <a16:creationId xmlns:a16="http://schemas.microsoft.com/office/drawing/2014/main" id="{00000000-0008-0000-0200-0000D8000000}"/>
            </a:ext>
          </a:extLst>
        </xdr:cNvPr>
        <xdr:cNvSpPr txBox="1"/>
      </xdr:nvSpPr>
      <xdr:spPr>
        <a:xfrm>
          <a:off x="8515427" y="1471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148989</xdr:rowOff>
    </xdr:from>
    <xdr:ext cx="469744" cy="259045"/>
    <xdr:sp macro="" textlink="">
      <xdr:nvSpPr>
        <xdr:cNvPr id="217" name="n_3mainValue【福祉施設】&#10;一人当たり面積">
          <a:extLst>
            <a:ext uri="{FF2B5EF4-FFF2-40B4-BE49-F238E27FC236}">
              <a16:creationId xmlns:a16="http://schemas.microsoft.com/office/drawing/2014/main" id="{00000000-0008-0000-0200-0000D9000000}"/>
            </a:ext>
          </a:extLst>
        </xdr:cNvPr>
        <xdr:cNvSpPr txBox="1"/>
      </xdr:nvSpPr>
      <xdr:spPr>
        <a:xfrm>
          <a:off x="7626427" y="1472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130573</xdr:rowOff>
    </xdr:from>
    <xdr:ext cx="469744" cy="259045"/>
    <xdr:sp macro="" textlink="">
      <xdr:nvSpPr>
        <xdr:cNvPr id="218" name="n_4mainValue【福祉施設】&#10;一人当たり面積">
          <a:extLst>
            <a:ext uri="{FF2B5EF4-FFF2-40B4-BE49-F238E27FC236}">
              <a16:creationId xmlns:a16="http://schemas.microsoft.com/office/drawing/2014/main" id="{00000000-0008-0000-0200-0000DA000000}"/>
            </a:ext>
          </a:extLst>
        </xdr:cNvPr>
        <xdr:cNvSpPr txBox="1"/>
      </xdr:nvSpPr>
      <xdr:spPr>
        <a:xfrm>
          <a:off x="6737427" y="1418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0" name="正方形/長方形 219">
          <a:extLst>
            <a:ext uri="{FF2B5EF4-FFF2-40B4-BE49-F238E27FC236}">
              <a16:creationId xmlns:a16="http://schemas.microsoft.com/office/drawing/2014/main" id="{00000000-0008-0000-0200-0000DC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0" name="【市民会館】&#10;有形固定資産減価償却率グラフ枠">
          <a:extLst>
            <a:ext uri="{FF2B5EF4-FFF2-40B4-BE49-F238E27FC236}">
              <a16:creationId xmlns:a16="http://schemas.microsoft.com/office/drawing/2014/main" id="{00000000-0008-0000-0200-0000F0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108</xdr:row>
      <xdr:rowOff>76200</xdr:rowOff>
    </xdr:to>
    <xdr:cxnSp macro="">
      <xdr:nvCxnSpPr>
        <xdr:cNvPr id="241" name="直線コネクタ 240">
          <a:extLst>
            <a:ext uri="{FF2B5EF4-FFF2-40B4-BE49-F238E27FC236}">
              <a16:creationId xmlns:a16="http://schemas.microsoft.com/office/drawing/2014/main" id="{00000000-0008-0000-0200-0000F1000000}"/>
            </a:ext>
          </a:extLst>
        </xdr:cNvPr>
        <xdr:cNvCxnSpPr/>
      </xdr:nvCxnSpPr>
      <xdr:spPr>
        <a:xfrm flipV="1">
          <a:off x="4634865" y="172097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242" name="【市民会館】&#10;有形固定資産減価償却率最小値テキスト">
          <a:extLst>
            <a:ext uri="{FF2B5EF4-FFF2-40B4-BE49-F238E27FC236}">
              <a16:creationId xmlns:a16="http://schemas.microsoft.com/office/drawing/2014/main" id="{00000000-0008-0000-0200-0000F2000000}"/>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243" name="直線コネクタ 242">
          <a:extLst>
            <a:ext uri="{FF2B5EF4-FFF2-40B4-BE49-F238E27FC236}">
              <a16:creationId xmlns:a16="http://schemas.microsoft.com/office/drawing/2014/main" id="{00000000-0008-0000-0200-0000F3000000}"/>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244" name="【市民会館】&#10;有形固定資産減価償却率最大値テキスト">
          <a:extLst>
            <a:ext uri="{FF2B5EF4-FFF2-40B4-BE49-F238E27FC236}">
              <a16:creationId xmlns:a16="http://schemas.microsoft.com/office/drawing/2014/main" id="{00000000-0008-0000-0200-0000F4000000}"/>
            </a:ext>
          </a:extLst>
        </xdr:cNvPr>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245" name="直線コネクタ 244">
          <a:extLst>
            <a:ext uri="{FF2B5EF4-FFF2-40B4-BE49-F238E27FC236}">
              <a16:creationId xmlns:a16="http://schemas.microsoft.com/office/drawing/2014/main" id="{00000000-0008-0000-0200-0000F5000000}"/>
            </a:ext>
          </a:extLst>
        </xdr:cNvPr>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107714</xdr:rowOff>
    </xdr:from>
    <xdr:ext cx="405111" cy="259045"/>
    <xdr:sp macro="" textlink="">
      <xdr:nvSpPr>
        <xdr:cNvPr id="246" name="【市民会館】&#10;有形固定資産減価償却率平均値テキスト">
          <a:extLst>
            <a:ext uri="{FF2B5EF4-FFF2-40B4-BE49-F238E27FC236}">
              <a16:creationId xmlns:a16="http://schemas.microsoft.com/office/drawing/2014/main" id="{00000000-0008-0000-0200-0000F6000000}"/>
            </a:ext>
          </a:extLst>
        </xdr:cNvPr>
        <xdr:cNvSpPr txBox="1"/>
      </xdr:nvSpPr>
      <xdr:spPr>
        <a:xfrm>
          <a:off x="4673600" y="175956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84837</xdr:rowOff>
    </xdr:from>
    <xdr:to>
      <xdr:col>24</xdr:col>
      <xdr:colOff>114300</xdr:colOff>
      <xdr:row>104</xdr:row>
      <xdr:rowOff>14987</xdr:rowOff>
    </xdr:to>
    <xdr:sp macro="" textlink="">
      <xdr:nvSpPr>
        <xdr:cNvPr id="247" name="フローチャート: 判断 246">
          <a:extLst>
            <a:ext uri="{FF2B5EF4-FFF2-40B4-BE49-F238E27FC236}">
              <a16:creationId xmlns:a16="http://schemas.microsoft.com/office/drawing/2014/main" id="{00000000-0008-0000-0200-0000F7000000}"/>
            </a:ext>
          </a:extLst>
        </xdr:cNvPr>
        <xdr:cNvSpPr/>
      </xdr:nvSpPr>
      <xdr:spPr>
        <a:xfrm>
          <a:off x="45847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45974</xdr:rowOff>
    </xdr:from>
    <xdr:to>
      <xdr:col>20</xdr:col>
      <xdr:colOff>38100</xdr:colOff>
      <xdr:row>103</xdr:row>
      <xdr:rowOff>147574</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3746500" y="1770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254</xdr:rowOff>
    </xdr:from>
    <xdr:to>
      <xdr:col>15</xdr:col>
      <xdr:colOff>101600</xdr:colOff>
      <xdr:row>103</xdr:row>
      <xdr:rowOff>101854</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2857500" y="176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91694</xdr:rowOff>
    </xdr:from>
    <xdr:to>
      <xdr:col>10</xdr:col>
      <xdr:colOff>165100</xdr:colOff>
      <xdr:row>103</xdr:row>
      <xdr:rowOff>21844</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1968500" y="175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9398</xdr:rowOff>
    </xdr:from>
    <xdr:to>
      <xdr:col>6</xdr:col>
      <xdr:colOff>38100</xdr:colOff>
      <xdr:row>102</xdr:row>
      <xdr:rowOff>110998</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1079500" y="1749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00000000-0008-0000-0200-0000FC00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98552</xdr:rowOff>
    </xdr:from>
    <xdr:to>
      <xdr:col>24</xdr:col>
      <xdr:colOff>114300</xdr:colOff>
      <xdr:row>104</xdr:row>
      <xdr:rowOff>28702</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4584700" y="1775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76979</xdr:rowOff>
    </xdr:from>
    <xdr:ext cx="405111" cy="259045"/>
    <xdr:sp macro="" textlink="">
      <xdr:nvSpPr>
        <xdr:cNvPr id="258" name="【市民会館】&#10;有形固定資産減価償却率該当値テキスト">
          <a:extLst>
            <a:ext uri="{FF2B5EF4-FFF2-40B4-BE49-F238E27FC236}">
              <a16:creationId xmlns:a16="http://schemas.microsoft.com/office/drawing/2014/main" id="{00000000-0008-0000-0200-000002010000}"/>
            </a:ext>
          </a:extLst>
        </xdr:cNvPr>
        <xdr:cNvSpPr txBox="1"/>
      </xdr:nvSpPr>
      <xdr:spPr>
        <a:xfrm>
          <a:off x="4673600"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34544</xdr:rowOff>
    </xdr:from>
    <xdr:to>
      <xdr:col>20</xdr:col>
      <xdr:colOff>38100</xdr:colOff>
      <xdr:row>103</xdr:row>
      <xdr:rowOff>136144</xdr:rowOff>
    </xdr:to>
    <xdr:sp macro="" textlink="">
      <xdr:nvSpPr>
        <xdr:cNvPr id="259" name="楕円 258">
          <a:extLst>
            <a:ext uri="{FF2B5EF4-FFF2-40B4-BE49-F238E27FC236}">
              <a16:creationId xmlns:a16="http://schemas.microsoft.com/office/drawing/2014/main" id="{00000000-0008-0000-0200-000003010000}"/>
            </a:ext>
          </a:extLst>
        </xdr:cNvPr>
        <xdr:cNvSpPr/>
      </xdr:nvSpPr>
      <xdr:spPr>
        <a:xfrm>
          <a:off x="3746500" y="1769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85344</xdr:rowOff>
    </xdr:from>
    <xdr:to>
      <xdr:col>24</xdr:col>
      <xdr:colOff>63500</xdr:colOff>
      <xdr:row>103</xdr:row>
      <xdr:rowOff>149352</xdr:rowOff>
    </xdr:to>
    <xdr:cxnSp macro="">
      <xdr:nvCxnSpPr>
        <xdr:cNvPr id="260" name="直線コネクタ 259">
          <a:extLst>
            <a:ext uri="{FF2B5EF4-FFF2-40B4-BE49-F238E27FC236}">
              <a16:creationId xmlns:a16="http://schemas.microsoft.com/office/drawing/2014/main" id="{00000000-0008-0000-0200-000004010000}"/>
            </a:ext>
          </a:extLst>
        </xdr:cNvPr>
        <xdr:cNvCxnSpPr/>
      </xdr:nvCxnSpPr>
      <xdr:spPr>
        <a:xfrm>
          <a:off x="3797300" y="1774469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261" name="楕円 260">
          <a:extLst>
            <a:ext uri="{FF2B5EF4-FFF2-40B4-BE49-F238E27FC236}">
              <a16:creationId xmlns:a16="http://schemas.microsoft.com/office/drawing/2014/main" id="{00000000-0008-0000-0200-000005010000}"/>
            </a:ext>
          </a:extLst>
        </xdr:cNvPr>
        <xdr:cNvSpPr/>
      </xdr:nvSpPr>
      <xdr:spPr>
        <a:xfrm>
          <a:off x="2857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76200</xdr:rowOff>
    </xdr:from>
    <xdr:to>
      <xdr:col>19</xdr:col>
      <xdr:colOff>177800</xdr:colOff>
      <xdr:row>103</xdr:row>
      <xdr:rowOff>85344</xdr:rowOff>
    </xdr:to>
    <xdr:cxnSp macro="">
      <xdr:nvCxnSpPr>
        <xdr:cNvPr id="262" name="直線コネクタ 261">
          <a:extLst>
            <a:ext uri="{FF2B5EF4-FFF2-40B4-BE49-F238E27FC236}">
              <a16:creationId xmlns:a16="http://schemas.microsoft.com/office/drawing/2014/main" id="{00000000-0008-0000-0200-000006010000}"/>
            </a:ext>
          </a:extLst>
        </xdr:cNvPr>
        <xdr:cNvCxnSpPr/>
      </xdr:nvCxnSpPr>
      <xdr:spPr>
        <a:xfrm>
          <a:off x="2908300" y="1773555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132842</xdr:rowOff>
    </xdr:from>
    <xdr:to>
      <xdr:col>10</xdr:col>
      <xdr:colOff>165100</xdr:colOff>
      <xdr:row>103</xdr:row>
      <xdr:rowOff>62992</xdr:rowOff>
    </xdr:to>
    <xdr:sp macro="" textlink="">
      <xdr:nvSpPr>
        <xdr:cNvPr id="263" name="楕円 262">
          <a:extLst>
            <a:ext uri="{FF2B5EF4-FFF2-40B4-BE49-F238E27FC236}">
              <a16:creationId xmlns:a16="http://schemas.microsoft.com/office/drawing/2014/main" id="{00000000-0008-0000-0200-000007010000}"/>
            </a:ext>
          </a:extLst>
        </xdr:cNvPr>
        <xdr:cNvSpPr/>
      </xdr:nvSpPr>
      <xdr:spPr>
        <a:xfrm>
          <a:off x="1968500" y="1762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xdr:rowOff>
    </xdr:from>
    <xdr:to>
      <xdr:col>15</xdr:col>
      <xdr:colOff>50800</xdr:colOff>
      <xdr:row>103</xdr:row>
      <xdr:rowOff>76200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2019300" y="1767154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71120</xdr:rowOff>
    </xdr:from>
    <xdr:to>
      <xdr:col>6</xdr:col>
      <xdr:colOff>38100</xdr:colOff>
      <xdr:row>103</xdr:row>
      <xdr:rowOff>1270</xdr:rowOff>
    </xdr:to>
    <xdr:sp macro="" textlink="">
      <xdr:nvSpPr>
        <xdr:cNvPr id="265" name="楕円 264">
          <a:extLst>
            <a:ext uri="{FF2B5EF4-FFF2-40B4-BE49-F238E27FC236}">
              <a16:creationId xmlns:a16="http://schemas.microsoft.com/office/drawing/2014/main" id="{00000000-0008-0000-0200-000009010000}"/>
            </a:ext>
          </a:extLst>
        </xdr:cNvPr>
        <xdr:cNvSpPr/>
      </xdr:nvSpPr>
      <xdr:spPr>
        <a:xfrm>
          <a:off x="1079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121920</xdr:rowOff>
    </xdr:from>
    <xdr:to>
      <xdr:col>10</xdr:col>
      <xdr:colOff>114300</xdr:colOff>
      <xdr:row>103</xdr:row>
      <xdr:rowOff>12192</xdr:rowOff>
    </xdr:to>
    <xdr:cxnSp macro="">
      <xdr:nvCxnSpPr>
        <xdr:cNvPr id="266" name="直線コネクタ 265">
          <a:extLst>
            <a:ext uri="{FF2B5EF4-FFF2-40B4-BE49-F238E27FC236}">
              <a16:creationId xmlns:a16="http://schemas.microsoft.com/office/drawing/2014/main" id="{00000000-0008-0000-0200-00000A010000}"/>
            </a:ext>
          </a:extLst>
        </xdr:cNvPr>
        <xdr:cNvCxnSpPr/>
      </xdr:nvCxnSpPr>
      <xdr:spPr>
        <a:xfrm>
          <a:off x="1130300" y="1760982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138701</xdr:rowOff>
    </xdr:from>
    <xdr:ext cx="405111" cy="259045"/>
    <xdr:sp macro="" textlink="">
      <xdr:nvSpPr>
        <xdr:cNvPr id="267" name="n_1aveValue【市民会館】&#10;有形固定資産減価償却率">
          <a:extLst>
            <a:ext uri="{FF2B5EF4-FFF2-40B4-BE49-F238E27FC236}">
              <a16:creationId xmlns:a16="http://schemas.microsoft.com/office/drawing/2014/main" id="{00000000-0008-0000-0200-00000B010000}"/>
            </a:ext>
          </a:extLst>
        </xdr:cNvPr>
        <xdr:cNvSpPr txBox="1"/>
      </xdr:nvSpPr>
      <xdr:spPr>
        <a:xfrm>
          <a:off x="3582044" y="177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118381</xdr:rowOff>
    </xdr:from>
    <xdr:ext cx="405111" cy="259045"/>
    <xdr:sp macro="" textlink="">
      <xdr:nvSpPr>
        <xdr:cNvPr id="268" name="n_2aveValue【市民会館】&#10;有形固定資産減価償却率">
          <a:extLst>
            <a:ext uri="{FF2B5EF4-FFF2-40B4-BE49-F238E27FC236}">
              <a16:creationId xmlns:a16="http://schemas.microsoft.com/office/drawing/2014/main" id="{00000000-0008-0000-0200-00000C010000}"/>
            </a:ext>
          </a:extLst>
        </xdr:cNvPr>
        <xdr:cNvSpPr txBox="1"/>
      </xdr:nvSpPr>
      <xdr:spPr>
        <a:xfrm>
          <a:off x="2705744" y="1743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38371</xdr:rowOff>
    </xdr:from>
    <xdr:ext cx="405111" cy="259045"/>
    <xdr:sp macro="" textlink="">
      <xdr:nvSpPr>
        <xdr:cNvPr id="269" name="n_3aveValue【市民会館】&#10;有形固定資産減価償却率">
          <a:extLst>
            <a:ext uri="{FF2B5EF4-FFF2-40B4-BE49-F238E27FC236}">
              <a16:creationId xmlns:a16="http://schemas.microsoft.com/office/drawing/2014/main" id="{00000000-0008-0000-0200-00000D010000}"/>
            </a:ext>
          </a:extLst>
        </xdr:cNvPr>
        <xdr:cNvSpPr txBox="1"/>
      </xdr:nvSpPr>
      <xdr:spPr>
        <a:xfrm>
          <a:off x="1816744" y="1735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127525</xdr:rowOff>
    </xdr:from>
    <xdr:ext cx="405111" cy="259045"/>
    <xdr:sp macro="" textlink="">
      <xdr:nvSpPr>
        <xdr:cNvPr id="270" name="n_4aveValue【市民会館】&#10;有形固定資産減価償却率">
          <a:extLst>
            <a:ext uri="{FF2B5EF4-FFF2-40B4-BE49-F238E27FC236}">
              <a16:creationId xmlns:a16="http://schemas.microsoft.com/office/drawing/2014/main" id="{00000000-0008-0000-0200-00000E010000}"/>
            </a:ext>
          </a:extLst>
        </xdr:cNvPr>
        <xdr:cNvSpPr txBox="1"/>
      </xdr:nvSpPr>
      <xdr:spPr>
        <a:xfrm>
          <a:off x="927744" y="17272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152671</xdr:rowOff>
    </xdr:from>
    <xdr:ext cx="405111" cy="259045"/>
    <xdr:sp macro="" textlink="">
      <xdr:nvSpPr>
        <xdr:cNvPr id="271" name="n_1mainValue【市民会館】&#10;有形固定資産減価償却率">
          <a:extLst>
            <a:ext uri="{FF2B5EF4-FFF2-40B4-BE49-F238E27FC236}">
              <a16:creationId xmlns:a16="http://schemas.microsoft.com/office/drawing/2014/main" id="{00000000-0008-0000-0200-00000F010000}"/>
            </a:ext>
          </a:extLst>
        </xdr:cNvPr>
        <xdr:cNvSpPr txBox="1"/>
      </xdr:nvSpPr>
      <xdr:spPr>
        <a:xfrm>
          <a:off x="3582044" y="1746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118127</xdr:rowOff>
    </xdr:from>
    <xdr:ext cx="405111" cy="259045"/>
    <xdr:sp macro="" textlink="">
      <xdr:nvSpPr>
        <xdr:cNvPr id="272" name="n_2mainValue【市民会館】&#10;有形固定資産減価償却率">
          <a:extLst>
            <a:ext uri="{FF2B5EF4-FFF2-40B4-BE49-F238E27FC236}">
              <a16:creationId xmlns:a16="http://schemas.microsoft.com/office/drawing/2014/main" id="{00000000-0008-0000-0200-000010010000}"/>
            </a:ext>
          </a:extLst>
        </xdr:cNvPr>
        <xdr:cNvSpPr txBox="1"/>
      </xdr:nvSpPr>
      <xdr:spPr>
        <a:xfrm>
          <a:off x="2705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54119</xdr:rowOff>
    </xdr:from>
    <xdr:ext cx="405111" cy="259045"/>
    <xdr:sp macro="" textlink="">
      <xdr:nvSpPr>
        <xdr:cNvPr id="273" name="n_3mainValue【市民会館】&#10;有形固定資産減価償却率">
          <a:extLst>
            <a:ext uri="{FF2B5EF4-FFF2-40B4-BE49-F238E27FC236}">
              <a16:creationId xmlns:a16="http://schemas.microsoft.com/office/drawing/2014/main" id="{00000000-0008-0000-0200-000011010000}"/>
            </a:ext>
          </a:extLst>
        </xdr:cNvPr>
        <xdr:cNvSpPr txBox="1"/>
      </xdr:nvSpPr>
      <xdr:spPr>
        <a:xfrm>
          <a:off x="1816744" y="17713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163847</xdr:rowOff>
    </xdr:from>
    <xdr:ext cx="405111" cy="259045"/>
    <xdr:sp macro="" textlink="">
      <xdr:nvSpPr>
        <xdr:cNvPr id="274" name="n_4mainValue【市民会館】&#10;有形固定資産減価償却率">
          <a:extLst>
            <a:ext uri="{FF2B5EF4-FFF2-40B4-BE49-F238E27FC236}">
              <a16:creationId xmlns:a16="http://schemas.microsoft.com/office/drawing/2014/main" id="{00000000-0008-0000-0200-000012010000}"/>
            </a:ext>
          </a:extLst>
        </xdr:cNvPr>
        <xdr:cNvSpPr txBox="1"/>
      </xdr:nvSpPr>
      <xdr:spPr>
        <a:xfrm>
          <a:off x="927744" y="1765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5" name="正方形/長方形 274">
          <a:extLst>
            <a:ext uri="{FF2B5EF4-FFF2-40B4-BE49-F238E27FC236}">
              <a16:creationId xmlns:a16="http://schemas.microsoft.com/office/drawing/2014/main" id="{00000000-0008-0000-0200-00001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7" name="【市民会館】&#10;一人当たり面積グラフ枠">
          <a:extLst>
            <a:ext uri="{FF2B5EF4-FFF2-40B4-BE49-F238E27FC236}">
              <a16:creationId xmlns:a16="http://schemas.microsoft.com/office/drawing/2014/main" id="{00000000-0008-0000-0200-000029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54102</xdr:rowOff>
    </xdr:from>
    <xdr:to>
      <xdr:col>54</xdr:col>
      <xdr:colOff>189865</xdr:colOff>
      <xdr:row>108</xdr:row>
      <xdr:rowOff>128015</xdr:rowOff>
    </xdr:to>
    <xdr:cxnSp macro="">
      <xdr:nvCxnSpPr>
        <xdr:cNvPr id="298" name="直線コネクタ 297">
          <a:extLst>
            <a:ext uri="{FF2B5EF4-FFF2-40B4-BE49-F238E27FC236}">
              <a16:creationId xmlns:a16="http://schemas.microsoft.com/office/drawing/2014/main" id="{00000000-0008-0000-0200-00002A010000}"/>
            </a:ext>
          </a:extLst>
        </xdr:cNvPr>
        <xdr:cNvCxnSpPr/>
      </xdr:nvCxnSpPr>
      <xdr:spPr>
        <a:xfrm flipV="1">
          <a:off x="10476865" y="17370552"/>
          <a:ext cx="0" cy="1274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131842</xdr:rowOff>
    </xdr:from>
    <xdr:ext cx="469744" cy="259045"/>
    <xdr:sp macro="" textlink="">
      <xdr:nvSpPr>
        <xdr:cNvPr id="299" name="【市民会館】&#10;一人当たり面積最小値テキスト">
          <a:extLst>
            <a:ext uri="{FF2B5EF4-FFF2-40B4-BE49-F238E27FC236}">
              <a16:creationId xmlns:a16="http://schemas.microsoft.com/office/drawing/2014/main" id="{00000000-0008-0000-0200-00002B010000}"/>
            </a:ext>
          </a:extLst>
        </xdr:cNvPr>
        <xdr:cNvSpPr txBox="1"/>
      </xdr:nvSpPr>
      <xdr:spPr>
        <a:xfrm>
          <a:off x="10515600" y="1864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128015</xdr:rowOff>
    </xdr:from>
    <xdr:to>
      <xdr:col>55</xdr:col>
      <xdr:colOff>88900</xdr:colOff>
      <xdr:row>108</xdr:row>
      <xdr:rowOff>128015</xdr:rowOff>
    </xdr:to>
    <xdr:cxnSp macro="">
      <xdr:nvCxnSpPr>
        <xdr:cNvPr id="300" name="直線コネクタ 299">
          <a:extLst>
            <a:ext uri="{FF2B5EF4-FFF2-40B4-BE49-F238E27FC236}">
              <a16:creationId xmlns:a16="http://schemas.microsoft.com/office/drawing/2014/main" id="{00000000-0008-0000-0200-00002C010000}"/>
            </a:ext>
          </a:extLst>
        </xdr:cNvPr>
        <xdr:cNvCxnSpPr/>
      </xdr:nvCxnSpPr>
      <xdr:spPr>
        <a:xfrm>
          <a:off x="10388600" y="186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779</xdr:rowOff>
    </xdr:from>
    <xdr:ext cx="469744" cy="259045"/>
    <xdr:sp macro="" textlink="">
      <xdr:nvSpPr>
        <xdr:cNvPr id="301" name="【市民会館】&#10;一人当たり面積最大値テキスト">
          <a:extLst>
            <a:ext uri="{FF2B5EF4-FFF2-40B4-BE49-F238E27FC236}">
              <a16:creationId xmlns:a16="http://schemas.microsoft.com/office/drawing/2014/main" id="{00000000-0008-0000-0200-00002D010000}"/>
            </a:ext>
          </a:extLst>
        </xdr:cNvPr>
        <xdr:cNvSpPr txBox="1"/>
      </xdr:nvSpPr>
      <xdr:spPr>
        <a:xfrm>
          <a:off x="10515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54102</xdr:rowOff>
    </xdr:from>
    <xdr:to>
      <xdr:col>55</xdr:col>
      <xdr:colOff>88900</xdr:colOff>
      <xdr:row>101</xdr:row>
      <xdr:rowOff>54102</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10388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95139</xdr:rowOff>
    </xdr:from>
    <xdr:ext cx="469744" cy="259045"/>
    <xdr:sp macro="" textlink="">
      <xdr:nvSpPr>
        <xdr:cNvPr id="303" name="【市民会館】&#10;一人当たり面積平均値テキスト">
          <a:extLst>
            <a:ext uri="{FF2B5EF4-FFF2-40B4-BE49-F238E27FC236}">
              <a16:creationId xmlns:a16="http://schemas.microsoft.com/office/drawing/2014/main" id="{00000000-0008-0000-0200-00002F010000}"/>
            </a:ext>
          </a:extLst>
        </xdr:cNvPr>
        <xdr:cNvSpPr txBox="1"/>
      </xdr:nvSpPr>
      <xdr:spPr>
        <a:xfrm>
          <a:off x="10515600" y="18097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72262</xdr:rowOff>
    </xdr:from>
    <xdr:to>
      <xdr:col>55</xdr:col>
      <xdr:colOff>50800</xdr:colOff>
      <xdr:row>107</xdr:row>
      <xdr:rowOff>2412</xdr:rowOff>
    </xdr:to>
    <xdr:sp macro="" textlink="">
      <xdr:nvSpPr>
        <xdr:cNvPr id="304" name="フローチャート: 判断 303">
          <a:extLst>
            <a:ext uri="{FF2B5EF4-FFF2-40B4-BE49-F238E27FC236}">
              <a16:creationId xmlns:a16="http://schemas.microsoft.com/office/drawing/2014/main" id="{00000000-0008-0000-0200-000030010000}"/>
            </a:ext>
          </a:extLst>
        </xdr:cNvPr>
        <xdr:cNvSpPr/>
      </xdr:nvSpPr>
      <xdr:spPr>
        <a:xfrm>
          <a:off x="10426700" y="182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134747</xdr:rowOff>
    </xdr:from>
    <xdr:to>
      <xdr:col>50</xdr:col>
      <xdr:colOff>165100</xdr:colOff>
      <xdr:row>107</xdr:row>
      <xdr:rowOff>64897</xdr:rowOff>
    </xdr:to>
    <xdr:sp macro="" textlink="">
      <xdr:nvSpPr>
        <xdr:cNvPr id="305" name="フローチャート: 判断 304">
          <a:extLst>
            <a:ext uri="{FF2B5EF4-FFF2-40B4-BE49-F238E27FC236}">
              <a16:creationId xmlns:a16="http://schemas.microsoft.com/office/drawing/2014/main" id="{00000000-0008-0000-0200-000031010000}"/>
            </a:ext>
          </a:extLst>
        </xdr:cNvPr>
        <xdr:cNvSpPr/>
      </xdr:nvSpPr>
      <xdr:spPr>
        <a:xfrm>
          <a:off x="9588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96265</xdr:rowOff>
    </xdr:from>
    <xdr:to>
      <xdr:col>46</xdr:col>
      <xdr:colOff>38100</xdr:colOff>
      <xdr:row>107</xdr:row>
      <xdr:rowOff>26415</xdr:rowOff>
    </xdr:to>
    <xdr:sp macro="" textlink="">
      <xdr:nvSpPr>
        <xdr:cNvPr id="306" name="フローチャート: 判断 305">
          <a:extLst>
            <a:ext uri="{FF2B5EF4-FFF2-40B4-BE49-F238E27FC236}">
              <a16:creationId xmlns:a16="http://schemas.microsoft.com/office/drawing/2014/main" id="{00000000-0008-0000-0200-000032010000}"/>
            </a:ext>
          </a:extLst>
        </xdr:cNvPr>
        <xdr:cNvSpPr/>
      </xdr:nvSpPr>
      <xdr:spPr>
        <a:xfrm>
          <a:off x="8699500" y="1826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81787</xdr:rowOff>
    </xdr:from>
    <xdr:to>
      <xdr:col>41</xdr:col>
      <xdr:colOff>101600</xdr:colOff>
      <xdr:row>107</xdr:row>
      <xdr:rowOff>11937</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7810500" y="182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93599</xdr:rowOff>
    </xdr:from>
    <xdr:to>
      <xdr:col>36</xdr:col>
      <xdr:colOff>165100</xdr:colOff>
      <xdr:row>107</xdr:row>
      <xdr:rowOff>23749</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6921500" y="182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88646</xdr:rowOff>
    </xdr:from>
    <xdr:to>
      <xdr:col>55</xdr:col>
      <xdr:colOff>50800</xdr:colOff>
      <xdr:row>108</xdr:row>
      <xdr:rowOff>18796</xdr:rowOff>
    </xdr:to>
    <xdr:sp macro="" textlink="">
      <xdr:nvSpPr>
        <xdr:cNvPr id="314" name="楕円 313">
          <a:extLst>
            <a:ext uri="{FF2B5EF4-FFF2-40B4-BE49-F238E27FC236}">
              <a16:creationId xmlns:a16="http://schemas.microsoft.com/office/drawing/2014/main" id="{00000000-0008-0000-0200-00003A010000}"/>
            </a:ext>
          </a:extLst>
        </xdr:cNvPr>
        <xdr:cNvSpPr/>
      </xdr:nvSpPr>
      <xdr:spPr>
        <a:xfrm>
          <a:off x="10426700" y="1843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67073</xdr:rowOff>
    </xdr:from>
    <xdr:ext cx="469744" cy="259045"/>
    <xdr:sp macro="" textlink="">
      <xdr:nvSpPr>
        <xdr:cNvPr id="315" name="【市民会館】&#10;一人当たり面積該当値テキスト">
          <a:extLst>
            <a:ext uri="{FF2B5EF4-FFF2-40B4-BE49-F238E27FC236}">
              <a16:creationId xmlns:a16="http://schemas.microsoft.com/office/drawing/2014/main" id="{00000000-0008-0000-0200-00003B010000}"/>
            </a:ext>
          </a:extLst>
        </xdr:cNvPr>
        <xdr:cNvSpPr txBox="1"/>
      </xdr:nvSpPr>
      <xdr:spPr>
        <a:xfrm>
          <a:off x="10515600" y="1841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93980</xdr:rowOff>
    </xdr:from>
    <xdr:to>
      <xdr:col>50</xdr:col>
      <xdr:colOff>165100</xdr:colOff>
      <xdr:row>108</xdr:row>
      <xdr:rowOff>24130</xdr:rowOff>
    </xdr:to>
    <xdr:sp macro="" textlink="">
      <xdr:nvSpPr>
        <xdr:cNvPr id="316" name="楕円 315">
          <a:extLst>
            <a:ext uri="{FF2B5EF4-FFF2-40B4-BE49-F238E27FC236}">
              <a16:creationId xmlns:a16="http://schemas.microsoft.com/office/drawing/2014/main" id="{00000000-0008-0000-0200-00003C010000}"/>
            </a:ext>
          </a:extLst>
        </xdr:cNvPr>
        <xdr:cNvSpPr/>
      </xdr:nvSpPr>
      <xdr:spPr>
        <a:xfrm>
          <a:off x="9588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139446</xdr:rowOff>
    </xdr:from>
    <xdr:to>
      <xdr:col>55</xdr:col>
      <xdr:colOff>0</xdr:colOff>
      <xdr:row>107</xdr:row>
      <xdr:rowOff>144780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flipV="1">
          <a:off x="9639300" y="1848459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98933</xdr:rowOff>
    </xdr:from>
    <xdr:to>
      <xdr:col>46</xdr:col>
      <xdr:colOff>38100</xdr:colOff>
      <xdr:row>108</xdr:row>
      <xdr:rowOff>29083</xdr:rowOff>
    </xdr:to>
    <xdr:sp macro="" textlink="">
      <xdr:nvSpPr>
        <xdr:cNvPr id="318" name="楕円 317">
          <a:extLst>
            <a:ext uri="{FF2B5EF4-FFF2-40B4-BE49-F238E27FC236}">
              <a16:creationId xmlns:a16="http://schemas.microsoft.com/office/drawing/2014/main" id="{00000000-0008-0000-0200-00003E010000}"/>
            </a:ext>
          </a:extLst>
        </xdr:cNvPr>
        <xdr:cNvSpPr/>
      </xdr:nvSpPr>
      <xdr:spPr>
        <a:xfrm>
          <a:off x="8699500" y="1844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144780</xdr:rowOff>
    </xdr:from>
    <xdr:to>
      <xdr:col>50</xdr:col>
      <xdr:colOff>114300</xdr:colOff>
      <xdr:row>107</xdr:row>
      <xdr:rowOff>149733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flipV="1">
          <a:off x="8750300" y="18489930"/>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102743</xdr:rowOff>
    </xdr:from>
    <xdr:to>
      <xdr:col>41</xdr:col>
      <xdr:colOff>101600</xdr:colOff>
      <xdr:row>108</xdr:row>
      <xdr:rowOff>32893</xdr:rowOff>
    </xdr:to>
    <xdr:sp macro="" textlink="">
      <xdr:nvSpPr>
        <xdr:cNvPr id="320" name="楕円 319">
          <a:extLst>
            <a:ext uri="{FF2B5EF4-FFF2-40B4-BE49-F238E27FC236}">
              <a16:creationId xmlns:a16="http://schemas.microsoft.com/office/drawing/2014/main" id="{00000000-0008-0000-0200-000040010000}"/>
            </a:ext>
          </a:extLst>
        </xdr:cNvPr>
        <xdr:cNvSpPr/>
      </xdr:nvSpPr>
      <xdr:spPr>
        <a:xfrm>
          <a:off x="7810500" y="1844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149733</xdr:rowOff>
    </xdr:from>
    <xdr:to>
      <xdr:col>45</xdr:col>
      <xdr:colOff>177800</xdr:colOff>
      <xdr:row>107</xdr:row>
      <xdr:rowOff>153543</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flipV="1">
          <a:off x="7861300" y="18494883"/>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107314</xdr:rowOff>
    </xdr:from>
    <xdr:to>
      <xdr:col>36</xdr:col>
      <xdr:colOff>165100</xdr:colOff>
      <xdr:row>108</xdr:row>
      <xdr:rowOff>37464</xdr:rowOff>
    </xdr:to>
    <xdr:sp macro="" textlink="">
      <xdr:nvSpPr>
        <xdr:cNvPr id="322" name="楕円 321">
          <a:extLst>
            <a:ext uri="{FF2B5EF4-FFF2-40B4-BE49-F238E27FC236}">
              <a16:creationId xmlns:a16="http://schemas.microsoft.com/office/drawing/2014/main" id="{00000000-0008-0000-0200-000042010000}"/>
            </a:ext>
          </a:extLst>
        </xdr:cNvPr>
        <xdr:cNvSpPr/>
      </xdr:nvSpPr>
      <xdr:spPr>
        <a:xfrm>
          <a:off x="6921500" y="184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153543</xdr:rowOff>
    </xdr:from>
    <xdr:to>
      <xdr:col>41</xdr:col>
      <xdr:colOff>50800</xdr:colOff>
      <xdr:row>107</xdr:row>
      <xdr:rowOff>158114</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flipV="1">
          <a:off x="6972300" y="1849869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81424</xdr:rowOff>
    </xdr:from>
    <xdr:ext cx="469744" cy="259045"/>
    <xdr:sp macro="" textlink="">
      <xdr:nvSpPr>
        <xdr:cNvPr id="324" name="n_1aveValue【市民会館】&#10;一人当たり面積">
          <a:extLst>
            <a:ext uri="{FF2B5EF4-FFF2-40B4-BE49-F238E27FC236}">
              <a16:creationId xmlns:a16="http://schemas.microsoft.com/office/drawing/2014/main" id="{00000000-0008-0000-0200-000044010000}"/>
            </a:ext>
          </a:extLst>
        </xdr:cNvPr>
        <xdr:cNvSpPr txBox="1"/>
      </xdr:nvSpPr>
      <xdr:spPr>
        <a:xfrm>
          <a:off x="9391727" y="1808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42942</xdr:rowOff>
    </xdr:from>
    <xdr:ext cx="469744" cy="259045"/>
    <xdr:sp macro="" textlink="">
      <xdr:nvSpPr>
        <xdr:cNvPr id="325" name="n_2aveValue【市民会館】&#10;一人当たり面積">
          <a:extLst>
            <a:ext uri="{FF2B5EF4-FFF2-40B4-BE49-F238E27FC236}">
              <a16:creationId xmlns:a16="http://schemas.microsoft.com/office/drawing/2014/main" id="{00000000-0008-0000-0200-000045010000}"/>
            </a:ext>
          </a:extLst>
        </xdr:cNvPr>
        <xdr:cNvSpPr txBox="1"/>
      </xdr:nvSpPr>
      <xdr:spPr>
        <a:xfrm>
          <a:off x="8515427" y="1804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28464</xdr:rowOff>
    </xdr:from>
    <xdr:ext cx="469744" cy="259045"/>
    <xdr:sp macro="" textlink="">
      <xdr:nvSpPr>
        <xdr:cNvPr id="326" name="n_3aveValue【市民会館】&#10;一人当たり面積">
          <a:extLst>
            <a:ext uri="{FF2B5EF4-FFF2-40B4-BE49-F238E27FC236}">
              <a16:creationId xmlns:a16="http://schemas.microsoft.com/office/drawing/2014/main" id="{00000000-0008-0000-0200-000046010000}"/>
            </a:ext>
          </a:extLst>
        </xdr:cNvPr>
        <xdr:cNvSpPr txBox="1"/>
      </xdr:nvSpPr>
      <xdr:spPr>
        <a:xfrm>
          <a:off x="7626427"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40276</xdr:rowOff>
    </xdr:from>
    <xdr:ext cx="469744" cy="259045"/>
    <xdr:sp macro="" textlink="">
      <xdr:nvSpPr>
        <xdr:cNvPr id="327" name="n_4aveValue【市民会館】&#10;一人当たり面積">
          <a:extLst>
            <a:ext uri="{FF2B5EF4-FFF2-40B4-BE49-F238E27FC236}">
              <a16:creationId xmlns:a16="http://schemas.microsoft.com/office/drawing/2014/main" id="{00000000-0008-0000-0200-000047010000}"/>
            </a:ext>
          </a:extLst>
        </xdr:cNvPr>
        <xdr:cNvSpPr txBox="1"/>
      </xdr:nvSpPr>
      <xdr:spPr>
        <a:xfrm>
          <a:off x="6737427" y="1804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15257</xdr:rowOff>
    </xdr:from>
    <xdr:ext cx="469744" cy="259045"/>
    <xdr:sp macro="" textlink="">
      <xdr:nvSpPr>
        <xdr:cNvPr id="328" name="n_1mainValue【市民会館】&#10;一人当たり面積">
          <a:extLst>
            <a:ext uri="{FF2B5EF4-FFF2-40B4-BE49-F238E27FC236}">
              <a16:creationId xmlns:a16="http://schemas.microsoft.com/office/drawing/2014/main" id="{00000000-0008-0000-0200-000048010000}"/>
            </a:ext>
          </a:extLst>
        </xdr:cNvPr>
        <xdr:cNvSpPr txBox="1"/>
      </xdr:nvSpPr>
      <xdr:spPr>
        <a:xfrm>
          <a:off x="9391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20210</xdr:rowOff>
    </xdr:from>
    <xdr:ext cx="469744" cy="259045"/>
    <xdr:sp macro="" textlink="">
      <xdr:nvSpPr>
        <xdr:cNvPr id="329" name="n_2mainValue【市民会館】&#10;一人当たり面積">
          <a:extLst>
            <a:ext uri="{FF2B5EF4-FFF2-40B4-BE49-F238E27FC236}">
              <a16:creationId xmlns:a16="http://schemas.microsoft.com/office/drawing/2014/main" id="{00000000-0008-0000-0200-000049010000}"/>
            </a:ext>
          </a:extLst>
        </xdr:cNvPr>
        <xdr:cNvSpPr txBox="1"/>
      </xdr:nvSpPr>
      <xdr:spPr>
        <a:xfrm>
          <a:off x="8515427" y="1853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24020</xdr:rowOff>
    </xdr:from>
    <xdr:ext cx="469744" cy="259045"/>
    <xdr:sp macro="" textlink="">
      <xdr:nvSpPr>
        <xdr:cNvPr id="330" name="n_3mainValue【市民会館】&#10;一人当たり面積">
          <a:extLst>
            <a:ext uri="{FF2B5EF4-FFF2-40B4-BE49-F238E27FC236}">
              <a16:creationId xmlns:a16="http://schemas.microsoft.com/office/drawing/2014/main" id="{00000000-0008-0000-0200-00004A010000}"/>
            </a:ext>
          </a:extLst>
        </xdr:cNvPr>
        <xdr:cNvSpPr txBox="1"/>
      </xdr:nvSpPr>
      <xdr:spPr>
        <a:xfrm>
          <a:off x="7626427" y="1854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28591</xdr:rowOff>
    </xdr:from>
    <xdr:ext cx="469744" cy="259045"/>
    <xdr:sp macro="" textlink="">
      <xdr:nvSpPr>
        <xdr:cNvPr id="331" name="n_4mainValue【市民会館】&#10;一人当たり面積">
          <a:extLst>
            <a:ext uri="{FF2B5EF4-FFF2-40B4-BE49-F238E27FC236}">
              <a16:creationId xmlns:a16="http://schemas.microsoft.com/office/drawing/2014/main" id="{00000000-0008-0000-0200-00004B010000}"/>
            </a:ext>
          </a:extLst>
        </xdr:cNvPr>
        <xdr:cNvSpPr txBox="1"/>
      </xdr:nvSpPr>
      <xdr:spPr>
        <a:xfrm>
          <a:off x="6737427"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a:extLst>
            <a:ext uri="{FF2B5EF4-FFF2-40B4-BE49-F238E27FC236}">
              <a16:creationId xmlns:a16="http://schemas.microsoft.com/office/drawing/2014/main" id="{00000000-0008-0000-0200-00004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200-00004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200-00004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5" name="直線コネクタ 354">
          <a:extLst>
            <a:ext uri="{FF2B5EF4-FFF2-40B4-BE49-F238E27FC236}">
              <a16:creationId xmlns:a16="http://schemas.microsoft.com/office/drawing/2014/main" id="{00000000-0008-0000-0200-00006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a:extLst>
            <a:ext uri="{FF2B5EF4-FFF2-40B4-BE49-F238E27FC236}">
              <a16:creationId xmlns:a16="http://schemas.microsoft.com/office/drawing/2014/main" id="{00000000-0008-0000-0200-00006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357" name="直線コネクタ 356">
          <a:extLst>
            <a:ext uri="{FF2B5EF4-FFF2-40B4-BE49-F238E27FC236}">
              <a16:creationId xmlns:a16="http://schemas.microsoft.com/office/drawing/2014/main" id="{00000000-0008-0000-0200-00006501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58" name="【一般廃棄物処理施設】&#10;有形固定資産減価償却率最小値テキスト">
          <a:extLst>
            <a:ext uri="{FF2B5EF4-FFF2-40B4-BE49-F238E27FC236}">
              <a16:creationId xmlns:a16="http://schemas.microsoft.com/office/drawing/2014/main" id="{00000000-0008-0000-0200-00006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360" name="【一般廃棄物処理施設】&#10;有形固定資産減価償却率最大値テキスト">
          <a:extLst>
            <a:ext uri="{FF2B5EF4-FFF2-40B4-BE49-F238E27FC236}">
              <a16:creationId xmlns:a16="http://schemas.microsoft.com/office/drawing/2014/main" id="{00000000-0008-0000-0200-00006801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168746</xdr:rowOff>
    </xdr:from>
    <xdr:ext cx="405111" cy="259045"/>
    <xdr:sp macro="" textlink="">
      <xdr:nvSpPr>
        <xdr:cNvPr id="362" name="【一般廃棄物処理施設】&#10;有形固定資産減価償却率平均値テキスト">
          <a:extLst>
            <a:ext uri="{FF2B5EF4-FFF2-40B4-BE49-F238E27FC236}">
              <a16:creationId xmlns:a16="http://schemas.microsoft.com/office/drawing/2014/main" id="{00000000-0008-0000-0200-00006A010000}"/>
            </a:ext>
          </a:extLst>
        </xdr:cNvPr>
        <xdr:cNvSpPr txBox="1"/>
      </xdr:nvSpPr>
      <xdr:spPr>
        <a:xfrm>
          <a:off x="16357600" y="651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367" name="フローチャート: 判断 366">
          <a:extLst>
            <a:ext uri="{FF2B5EF4-FFF2-40B4-BE49-F238E27FC236}">
              <a16:creationId xmlns:a16="http://schemas.microsoft.com/office/drawing/2014/main" id="{00000000-0008-0000-0200-00006F01000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200-00007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7439</xdr:rowOff>
    </xdr:from>
    <xdr:to>
      <xdr:col>85</xdr:col>
      <xdr:colOff>177800</xdr:colOff>
      <xdr:row>33</xdr:row>
      <xdr:rowOff>109039</xdr:rowOff>
    </xdr:to>
    <xdr:sp macro="" textlink="">
      <xdr:nvSpPr>
        <xdr:cNvPr id="373" name="楕円 372">
          <a:extLst>
            <a:ext uri="{FF2B5EF4-FFF2-40B4-BE49-F238E27FC236}">
              <a16:creationId xmlns:a16="http://schemas.microsoft.com/office/drawing/2014/main" id="{00000000-0008-0000-0200-000075010000}"/>
            </a:ext>
          </a:extLst>
        </xdr:cNvPr>
        <xdr:cNvSpPr/>
      </xdr:nvSpPr>
      <xdr:spPr>
        <a:xfrm>
          <a:off x="16268700" y="56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131916</xdr:rowOff>
    </xdr:from>
    <xdr:ext cx="340478" cy="259045"/>
    <xdr:sp macro="" textlink="">
      <xdr:nvSpPr>
        <xdr:cNvPr id="374" name="【一般廃棄物処理施設】&#10;有形固定資産減価償却率該当値テキスト">
          <a:extLst>
            <a:ext uri="{FF2B5EF4-FFF2-40B4-BE49-F238E27FC236}">
              <a16:creationId xmlns:a16="http://schemas.microsoft.com/office/drawing/2014/main" id="{00000000-0008-0000-0200-000076010000}"/>
            </a:ext>
          </a:extLst>
        </xdr:cNvPr>
        <xdr:cNvSpPr txBox="1"/>
      </xdr:nvSpPr>
      <xdr:spPr>
        <a:xfrm>
          <a:off x="16357600" y="5618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134801</xdr:rowOff>
    </xdr:from>
    <xdr:to>
      <xdr:col>81</xdr:col>
      <xdr:colOff>101600</xdr:colOff>
      <xdr:row>33</xdr:row>
      <xdr:rowOff>64951</xdr:rowOff>
    </xdr:to>
    <xdr:sp macro="" textlink="">
      <xdr:nvSpPr>
        <xdr:cNvPr id="375" name="楕円 374">
          <a:extLst>
            <a:ext uri="{FF2B5EF4-FFF2-40B4-BE49-F238E27FC236}">
              <a16:creationId xmlns:a16="http://schemas.microsoft.com/office/drawing/2014/main" id="{00000000-0008-0000-0200-000077010000}"/>
            </a:ext>
          </a:extLst>
        </xdr:cNvPr>
        <xdr:cNvSpPr/>
      </xdr:nvSpPr>
      <xdr:spPr>
        <a:xfrm>
          <a:off x="15430500" y="562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14151</xdr:rowOff>
    </xdr:from>
    <xdr:to>
      <xdr:col>85</xdr:col>
      <xdr:colOff>127000</xdr:colOff>
      <xdr:row>33</xdr:row>
      <xdr:rowOff>58239</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5481300" y="567200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157661</xdr:rowOff>
    </xdr:from>
    <xdr:to>
      <xdr:col>76</xdr:col>
      <xdr:colOff>165100</xdr:colOff>
      <xdr:row>35</xdr:row>
      <xdr:rowOff>87811</xdr:rowOff>
    </xdr:to>
    <xdr:sp macro="" textlink="">
      <xdr:nvSpPr>
        <xdr:cNvPr id="377" name="楕円 376">
          <a:extLst>
            <a:ext uri="{FF2B5EF4-FFF2-40B4-BE49-F238E27FC236}">
              <a16:creationId xmlns:a16="http://schemas.microsoft.com/office/drawing/2014/main" id="{00000000-0008-0000-0200-000079010000}"/>
            </a:ext>
          </a:extLst>
        </xdr:cNvPr>
        <xdr:cNvSpPr/>
      </xdr:nvSpPr>
      <xdr:spPr>
        <a:xfrm>
          <a:off x="14541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14151</xdr:rowOff>
    </xdr:from>
    <xdr:to>
      <xdr:col>81</xdr:col>
      <xdr:colOff>50800</xdr:colOff>
      <xdr:row>35</xdr:row>
      <xdr:rowOff>37011</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14592300" y="5672001"/>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103777</xdr:rowOff>
    </xdr:from>
    <xdr:to>
      <xdr:col>72</xdr:col>
      <xdr:colOff>38100</xdr:colOff>
      <xdr:row>35</xdr:row>
      <xdr:rowOff>33927</xdr:rowOff>
    </xdr:to>
    <xdr:sp macro="" textlink="">
      <xdr:nvSpPr>
        <xdr:cNvPr id="379" name="楕円 378">
          <a:extLst>
            <a:ext uri="{FF2B5EF4-FFF2-40B4-BE49-F238E27FC236}">
              <a16:creationId xmlns:a16="http://schemas.microsoft.com/office/drawing/2014/main" id="{00000000-0008-0000-0200-00007B010000}"/>
            </a:ext>
          </a:extLst>
        </xdr:cNvPr>
        <xdr:cNvSpPr/>
      </xdr:nvSpPr>
      <xdr:spPr>
        <a:xfrm>
          <a:off x="13652500" y="593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154577</xdr:rowOff>
    </xdr:from>
    <xdr:to>
      <xdr:col>76</xdr:col>
      <xdr:colOff>114300</xdr:colOff>
      <xdr:row>35</xdr:row>
      <xdr:rowOff>37011</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3703300" y="5983877"/>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907</xdr:rowOff>
    </xdr:from>
    <xdr:to>
      <xdr:col>67</xdr:col>
      <xdr:colOff>101600</xdr:colOff>
      <xdr:row>34</xdr:row>
      <xdr:rowOff>102507</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12763500" y="5830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51707</xdr:rowOff>
    </xdr:from>
    <xdr:to>
      <xdr:col>71</xdr:col>
      <xdr:colOff>177800</xdr:colOff>
      <xdr:row>34</xdr:row>
      <xdr:rowOff>154577</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814300" y="5881007"/>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118127</xdr:rowOff>
    </xdr:from>
    <xdr:ext cx="405111" cy="259045"/>
    <xdr:sp macro="" textlink="">
      <xdr:nvSpPr>
        <xdr:cNvPr id="383" name="n_1aveValue【一般廃棄物処理施設】&#10;有形固定資産減価償却率">
          <a:extLst>
            <a:ext uri="{FF2B5EF4-FFF2-40B4-BE49-F238E27FC236}">
              <a16:creationId xmlns:a16="http://schemas.microsoft.com/office/drawing/2014/main" id="{00000000-0008-0000-0200-00007F010000}"/>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123026</xdr:rowOff>
    </xdr:from>
    <xdr:ext cx="405111" cy="259045"/>
    <xdr:sp macro="" textlink="">
      <xdr:nvSpPr>
        <xdr:cNvPr id="384" name="n_2aveValue【一般廃棄物処理施設】&#10;有形固定資産減価償却率">
          <a:extLst>
            <a:ext uri="{FF2B5EF4-FFF2-40B4-BE49-F238E27FC236}">
              <a16:creationId xmlns:a16="http://schemas.microsoft.com/office/drawing/2014/main" id="{00000000-0008-0000-0200-000080010000}"/>
            </a:ext>
          </a:extLst>
        </xdr:cNvPr>
        <xdr:cNvSpPr txBox="1"/>
      </xdr:nvSpPr>
      <xdr:spPr>
        <a:xfrm>
          <a:off x="14389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78939</xdr:rowOff>
    </xdr:from>
    <xdr:ext cx="405111" cy="259045"/>
    <xdr:sp macro="" textlink="">
      <xdr:nvSpPr>
        <xdr:cNvPr id="385" name="n_3aveValue【一般廃棄物処理施設】&#10;有形固定資産減価償却率">
          <a:extLst>
            <a:ext uri="{FF2B5EF4-FFF2-40B4-BE49-F238E27FC236}">
              <a16:creationId xmlns:a16="http://schemas.microsoft.com/office/drawing/2014/main" id="{00000000-0008-0000-0200-000081010000}"/>
            </a:ext>
          </a:extLst>
        </xdr:cNvPr>
        <xdr:cNvSpPr txBox="1"/>
      </xdr:nvSpPr>
      <xdr:spPr>
        <a:xfrm>
          <a:off x="13500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44649</xdr:rowOff>
    </xdr:from>
    <xdr:ext cx="405111" cy="259045"/>
    <xdr:sp macro="" textlink="">
      <xdr:nvSpPr>
        <xdr:cNvPr id="386" name="n_4aveValue【一般廃棄物処理施設】&#10;有形固定資産減価償却率">
          <a:extLst>
            <a:ext uri="{FF2B5EF4-FFF2-40B4-BE49-F238E27FC236}">
              <a16:creationId xmlns:a16="http://schemas.microsoft.com/office/drawing/2014/main" id="{00000000-0008-0000-0200-000082010000}"/>
            </a:ext>
          </a:extLst>
        </xdr:cNvPr>
        <xdr:cNvSpPr txBox="1"/>
      </xdr:nvSpPr>
      <xdr:spPr>
        <a:xfrm>
          <a:off x="12611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81478</xdr:rowOff>
    </xdr:from>
    <xdr:ext cx="340478" cy="259045"/>
    <xdr:sp macro="" textlink="">
      <xdr:nvSpPr>
        <xdr:cNvPr id="387" name="n_1mainValue【一般廃棄物処理施設】&#10;有形固定資産減価償却率">
          <a:extLst>
            <a:ext uri="{FF2B5EF4-FFF2-40B4-BE49-F238E27FC236}">
              <a16:creationId xmlns:a16="http://schemas.microsoft.com/office/drawing/2014/main" id="{00000000-0008-0000-0200-000083010000}"/>
            </a:ext>
          </a:extLst>
        </xdr:cNvPr>
        <xdr:cNvSpPr txBox="1"/>
      </xdr:nvSpPr>
      <xdr:spPr>
        <a:xfrm>
          <a:off x="15298361" y="53964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104338</xdr:rowOff>
    </xdr:from>
    <xdr:ext cx="405111" cy="259045"/>
    <xdr:sp macro="" textlink="">
      <xdr:nvSpPr>
        <xdr:cNvPr id="388" name="n_2mainValue【一般廃棄物処理施設】&#10;有形固定資産減価償却率">
          <a:extLst>
            <a:ext uri="{FF2B5EF4-FFF2-40B4-BE49-F238E27FC236}">
              <a16:creationId xmlns:a16="http://schemas.microsoft.com/office/drawing/2014/main" id="{00000000-0008-0000-0200-000084010000}"/>
            </a:ext>
          </a:extLst>
        </xdr:cNvPr>
        <xdr:cNvSpPr txBox="1"/>
      </xdr:nvSpPr>
      <xdr:spPr>
        <a:xfrm>
          <a:off x="14389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50454</xdr:rowOff>
    </xdr:from>
    <xdr:ext cx="405111" cy="259045"/>
    <xdr:sp macro="" textlink="">
      <xdr:nvSpPr>
        <xdr:cNvPr id="389" name="n_3mainValue【一般廃棄物処理施設】&#10;有形固定資産減価償却率">
          <a:extLst>
            <a:ext uri="{FF2B5EF4-FFF2-40B4-BE49-F238E27FC236}">
              <a16:creationId xmlns:a16="http://schemas.microsoft.com/office/drawing/2014/main" id="{00000000-0008-0000-0200-000085010000}"/>
            </a:ext>
          </a:extLst>
        </xdr:cNvPr>
        <xdr:cNvSpPr txBox="1"/>
      </xdr:nvSpPr>
      <xdr:spPr>
        <a:xfrm>
          <a:off x="13500744" y="5708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119034</xdr:rowOff>
    </xdr:from>
    <xdr:ext cx="405111" cy="259045"/>
    <xdr:sp macro="" textlink="">
      <xdr:nvSpPr>
        <xdr:cNvPr id="390" name="n_4mainValue【一般廃棄物処理施設】&#10;有形固定資産減価償却率">
          <a:extLst>
            <a:ext uri="{FF2B5EF4-FFF2-40B4-BE49-F238E27FC236}">
              <a16:creationId xmlns:a16="http://schemas.microsoft.com/office/drawing/2014/main" id="{00000000-0008-0000-0200-000086010000}"/>
            </a:ext>
          </a:extLst>
        </xdr:cNvPr>
        <xdr:cNvSpPr txBox="1"/>
      </xdr:nvSpPr>
      <xdr:spPr>
        <a:xfrm>
          <a:off x="12611744" y="5605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一般廃棄物処理施設】&#10;一人当たり有形固定資産（償却資産）額グラフ枠">
          <a:extLst>
            <a:ext uri="{FF2B5EF4-FFF2-40B4-BE49-F238E27FC236}">
              <a16:creationId xmlns:a16="http://schemas.microsoft.com/office/drawing/2014/main" id="{00000000-0008-0000-0200-00009F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416" name="直線コネクタ 415">
          <a:extLst>
            <a:ext uri="{FF2B5EF4-FFF2-40B4-BE49-F238E27FC236}">
              <a16:creationId xmlns:a16="http://schemas.microsoft.com/office/drawing/2014/main" id="{00000000-0008-0000-0200-0000A0010000}"/>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417" name="【一般廃棄物処理施設】&#10;一人当たり有形固定資産（償却資産）額最小値テキスト">
          <a:extLst>
            <a:ext uri="{FF2B5EF4-FFF2-40B4-BE49-F238E27FC236}">
              <a16:creationId xmlns:a16="http://schemas.microsoft.com/office/drawing/2014/main" id="{00000000-0008-0000-0200-0000A101000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419" name="【一般廃棄物処理施設】&#10;一人当たり有形固定資産（償却資産）額最大値テキスト">
          <a:extLst>
            <a:ext uri="{FF2B5EF4-FFF2-40B4-BE49-F238E27FC236}">
              <a16:creationId xmlns:a16="http://schemas.microsoft.com/office/drawing/2014/main" id="{00000000-0008-0000-0200-0000A3010000}"/>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846</xdr:rowOff>
    </xdr:from>
    <xdr:ext cx="599010" cy="259045"/>
    <xdr:sp macro="" textlink="">
      <xdr:nvSpPr>
        <xdr:cNvPr id="421" name="【一般廃棄物処理施設】&#10;一人当たり有形固定資産（償却資産）額平均値テキスト">
          <a:extLst>
            <a:ext uri="{FF2B5EF4-FFF2-40B4-BE49-F238E27FC236}">
              <a16:creationId xmlns:a16="http://schemas.microsoft.com/office/drawing/2014/main" id="{00000000-0008-0000-0200-0000A5010000}"/>
            </a:ext>
          </a:extLst>
        </xdr:cNvPr>
        <xdr:cNvSpPr txBox="1"/>
      </xdr:nvSpPr>
      <xdr:spPr>
        <a:xfrm>
          <a:off x="22199600" y="7030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426" name="フローチャート: 判断 425">
          <a:extLst>
            <a:ext uri="{FF2B5EF4-FFF2-40B4-BE49-F238E27FC236}">
              <a16:creationId xmlns:a16="http://schemas.microsoft.com/office/drawing/2014/main" id="{00000000-0008-0000-0200-0000AA010000}"/>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75192</xdr:rowOff>
    </xdr:from>
    <xdr:to>
      <xdr:col>116</xdr:col>
      <xdr:colOff>114300</xdr:colOff>
      <xdr:row>40</xdr:row>
      <xdr:rowOff>5342</xdr:rowOff>
    </xdr:to>
    <xdr:sp macro="" textlink="">
      <xdr:nvSpPr>
        <xdr:cNvPr id="432" name="楕円 431">
          <a:extLst>
            <a:ext uri="{FF2B5EF4-FFF2-40B4-BE49-F238E27FC236}">
              <a16:creationId xmlns:a16="http://schemas.microsoft.com/office/drawing/2014/main" id="{00000000-0008-0000-0200-0000B0010000}"/>
            </a:ext>
          </a:extLst>
        </xdr:cNvPr>
        <xdr:cNvSpPr/>
      </xdr:nvSpPr>
      <xdr:spPr>
        <a:xfrm>
          <a:off x="22110700" y="676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98069</xdr:rowOff>
    </xdr:from>
    <xdr:ext cx="599010" cy="259045"/>
    <xdr:sp macro="" textlink="">
      <xdr:nvSpPr>
        <xdr:cNvPr id="433" name="【一般廃棄物処理施設】&#10;一人当たり有形固定資産（償却資産）額該当値テキスト">
          <a:extLst>
            <a:ext uri="{FF2B5EF4-FFF2-40B4-BE49-F238E27FC236}">
              <a16:creationId xmlns:a16="http://schemas.microsoft.com/office/drawing/2014/main" id="{00000000-0008-0000-0200-0000B1010000}"/>
            </a:ext>
          </a:extLst>
        </xdr:cNvPr>
        <xdr:cNvSpPr txBox="1"/>
      </xdr:nvSpPr>
      <xdr:spPr>
        <a:xfrm>
          <a:off x="22199600" y="6613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88874</xdr:rowOff>
    </xdr:from>
    <xdr:to>
      <xdr:col>112</xdr:col>
      <xdr:colOff>38100</xdr:colOff>
      <xdr:row>40</xdr:row>
      <xdr:rowOff>19024</xdr:rowOff>
    </xdr:to>
    <xdr:sp macro="" textlink="">
      <xdr:nvSpPr>
        <xdr:cNvPr id="434" name="楕円 433">
          <a:extLst>
            <a:ext uri="{FF2B5EF4-FFF2-40B4-BE49-F238E27FC236}">
              <a16:creationId xmlns:a16="http://schemas.microsoft.com/office/drawing/2014/main" id="{00000000-0008-0000-0200-0000B2010000}"/>
            </a:ext>
          </a:extLst>
        </xdr:cNvPr>
        <xdr:cNvSpPr/>
      </xdr:nvSpPr>
      <xdr:spPr>
        <a:xfrm>
          <a:off x="21272500" y="677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125992</xdr:rowOff>
    </xdr:from>
    <xdr:to>
      <xdr:col>116</xdr:col>
      <xdr:colOff>63500</xdr:colOff>
      <xdr:row>39</xdr:row>
      <xdr:rowOff>139674</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flipV="1">
          <a:off x="21323300" y="6812542"/>
          <a:ext cx="8382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29398</xdr:rowOff>
    </xdr:from>
    <xdr:to>
      <xdr:col>107</xdr:col>
      <xdr:colOff>101600</xdr:colOff>
      <xdr:row>42</xdr:row>
      <xdr:rowOff>130998</xdr:rowOff>
    </xdr:to>
    <xdr:sp macro="" textlink="">
      <xdr:nvSpPr>
        <xdr:cNvPr id="436" name="楕円 435">
          <a:extLst>
            <a:ext uri="{FF2B5EF4-FFF2-40B4-BE49-F238E27FC236}">
              <a16:creationId xmlns:a16="http://schemas.microsoft.com/office/drawing/2014/main" id="{00000000-0008-0000-0200-0000B4010000}"/>
            </a:ext>
          </a:extLst>
        </xdr:cNvPr>
        <xdr:cNvSpPr/>
      </xdr:nvSpPr>
      <xdr:spPr>
        <a:xfrm>
          <a:off x="20383500" y="72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139674</xdr:rowOff>
    </xdr:from>
    <xdr:to>
      <xdr:col>111</xdr:col>
      <xdr:colOff>177800</xdr:colOff>
      <xdr:row>42</xdr:row>
      <xdr:rowOff>80198</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20434300" y="6826224"/>
          <a:ext cx="889000" cy="45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29659</xdr:rowOff>
    </xdr:from>
    <xdr:to>
      <xdr:col>102</xdr:col>
      <xdr:colOff>165100</xdr:colOff>
      <xdr:row>42</xdr:row>
      <xdr:rowOff>131259</xdr:rowOff>
    </xdr:to>
    <xdr:sp macro="" textlink="">
      <xdr:nvSpPr>
        <xdr:cNvPr id="438" name="楕円 437">
          <a:extLst>
            <a:ext uri="{FF2B5EF4-FFF2-40B4-BE49-F238E27FC236}">
              <a16:creationId xmlns:a16="http://schemas.microsoft.com/office/drawing/2014/main" id="{00000000-0008-0000-0200-0000B6010000}"/>
            </a:ext>
          </a:extLst>
        </xdr:cNvPr>
        <xdr:cNvSpPr/>
      </xdr:nvSpPr>
      <xdr:spPr>
        <a:xfrm>
          <a:off x="19494500" y="723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80198</xdr:rowOff>
    </xdr:from>
    <xdr:to>
      <xdr:col>107</xdr:col>
      <xdr:colOff>50800</xdr:colOff>
      <xdr:row>42</xdr:row>
      <xdr:rowOff>80459</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flipV="1">
          <a:off x="19545300" y="728109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29982</xdr:rowOff>
    </xdr:from>
    <xdr:to>
      <xdr:col>98</xdr:col>
      <xdr:colOff>38100</xdr:colOff>
      <xdr:row>42</xdr:row>
      <xdr:rowOff>131582</xdr:rowOff>
    </xdr:to>
    <xdr:sp macro="" textlink="">
      <xdr:nvSpPr>
        <xdr:cNvPr id="440" name="楕円 439">
          <a:extLst>
            <a:ext uri="{FF2B5EF4-FFF2-40B4-BE49-F238E27FC236}">
              <a16:creationId xmlns:a16="http://schemas.microsoft.com/office/drawing/2014/main" id="{00000000-0008-0000-0200-0000B8010000}"/>
            </a:ext>
          </a:extLst>
        </xdr:cNvPr>
        <xdr:cNvSpPr/>
      </xdr:nvSpPr>
      <xdr:spPr>
        <a:xfrm>
          <a:off x="18605500" y="723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80459</xdr:rowOff>
    </xdr:from>
    <xdr:to>
      <xdr:col>102</xdr:col>
      <xdr:colOff>114300</xdr:colOff>
      <xdr:row>42</xdr:row>
      <xdr:rowOff>80782</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flipV="1">
          <a:off x="18656300" y="7281359"/>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133501</xdr:rowOff>
    </xdr:from>
    <xdr:ext cx="599010" cy="259045"/>
    <xdr:sp macro="" textlink="">
      <xdr:nvSpPr>
        <xdr:cNvPr id="442" name="n_1aveValue【一般廃棄物処理施設】&#10;一人当たり有形固定資産（償却資産）額">
          <a:extLst>
            <a:ext uri="{FF2B5EF4-FFF2-40B4-BE49-F238E27FC236}">
              <a16:creationId xmlns:a16="http://schemas.microsoft.com/office/drawing/2014/main" id="{00000000-0008-0000-0200-0000BA010000}"/>
            </a:ext>
          </a:extLst>
        </xdr:cNvPr>
        <xdr:cNvSpPr txBox="1"/>
      </xdr:nvSpPr>
      <xdr:spPr>
        <a:xfrm>
          <a:off x="21011095" y="716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443" name="n_2aveValue【一般廃棄物処理施設】&#10;一人当たり有形固定資産（償却資産）額">
          <a:extLst>
            <a:ext uri="{FF2B5EF4-FFF2-40B4-BE49-F238E27FC236}">
              <a16:creationId xmlns:a16="http://schemas.microsoft.com/office/drawing/2014/main" id="{00000000-0008-0000-0200-0000BB010000}"/>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444" name="n_3aveValue【一般廃棄物処理施設】&#10;一人当たり有形固定資産（償却資産）額">
          <a:extLst>
            <a:ext uri="{FF2B5EF4-FFF2-40B4-BE49-F238E27FC236}">
              <a16:creationId xmlns:a16="http://schemas.microsoft.com/office/drawing/2014/main" id="{00000000-0008-0000-0200-0000BC010000}"/>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445" name="n_4aveValue【一般廃棄物処理施設】&#10;一人当たり有形固定資産（償却資産）額">
          <a:extLst>
            <a:ext uri="{FF2B5EF4-FFF2-40B4-BE49-F238E27FC236}">
              <a16:creationId xmlns:a16="http://schemas.microsoft.com/office/drawing/2014/main" id="{00000000-0008-0000-0200-0000BD010000}"/>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35551</xdr:rowOff>
    </xdr:from>
    <xdr:ext cx="599010" cy="259045"/>
    <xdr:sp macro="" textlink="">
      <xdr:nvSpPr>
        <xdr:cNvPr id="446" name="n_1mainValue【一般廃棄物処理施設】&#10;一人当たり有形固定資産（償却資産）額">
          <a:extLst>
            <a:ext uri="{FF2B5EF4-FFF2-40B4-BE49-F238E27FC236}">
              <a16:creationId xmlns:a16="http://schemas.microsoft.com/office/drawing/2014/main" id="{00000000-0008-0000-0200-0000BE010000}"/>
            </a:ext>
          </a:extLst>
        </xdr:cNvPr>
        <xdr:cNvSpPr txBox="1"/>
      </xdr:nvSpPr>
      <xdr:spPr>
        <a:xfrm>
          <a:off x="21011095" y="655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122125</xdr:rowOff>
    </xdr:from>
    <xdr:ext cx="534377" cy="259045"/>
    <xdr:sp macro="" textlink="">
      <xdr:nvSpPr>
        <xdr:cNvPr id="447" name="n_2mainValue【一般廃棄物処理施設】&#10;一人当たり有形固定資産（償却資産）額">
          <a:extLst>
            <a:ext uri="{FF2B5EF4-FFF2-40B4-BE49-F238E27FC236}">
              <a16:creationId xmlns:a16="http://schemas.microsoft.com/office/drawing/2014/main" id="{00000000-0008-0000-0200-0000BF010000}"/>
            </a:ext>
          </a:extLst>
        </xdr:cNvPr>
        <xdr:cNvSpPr txBox="1"/>
      </xdr:nvSpPr>
      <xdr:spPr>
        <a:xfrm>
          <a:off x="20167111" y="73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122386</xdr:rowOff>
    </xdr:from>
    <xdr:ext cx="534377" cy="259045"/>
    <xdr:sp macro="" textlink="">
      <xdr:nvSpPr>
        <xdr:cNvPr id="448" name="n_3mainValue【一般廃棄物処理施設】&#10;一人当たり有形固定資産（償却資産）額">
          <a:extLst>
            <a:ext uri="{FF2B5EF4-FFF2-40B4-BE49-F238E27FC236}">
              <a16:creationId xmlns:a16="http://schemas.microsoft.com/office/drawing/2014/main" id="{00000000-0008-0000-0200-0000C0010000}"/>
            </a:ext>
          </a:extLst>
        </xdr:cNvPr>
        <xdr:cNvSpPr txBox="1"/>
      </xdr:nvSpPr>
      <xdr:spPr>
        <a:xfrm>
          <a:off x="19278111" y="732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122709</xdr:rowOff>
    </xdr:from>
    <xdr:ext cx="534377" cy="259045"/>
    <xdr:sp macro="" textlink="">
      <xdr:nvSpPr>
        <xdr:cNvPr id="449" name="n_4mainValue【一般廃棄物処理施設】&#10;一人当たり有形固定資産（償却資産）額">
          <a:extLst>
            <a:ext uri="{FF2B5EF4-FFF2-40B4-BE49-F238E27FC236}">
              <a16:creationId xmlns:a16="http://schemas.microsoft.com/office/drawing/2014/main" id="{00000000-0008-0000-0200-0000C1010000}"/>
            </a:ext>
          </a:extLst>
        </xdr:cNvPr>
        <xdr:cNvSpPr txBox="1"/>
      </xdr:nvSpPr>
      <xdr:spPr>
        <a:xfrm>
          <a:off x="18389111" y="732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7" name="正方形/長方形 456">
          <a:extLst>
            <a:ext uri="{FF2B5EF4-FFF2-40B4-BE49-F238E27FC236}">
              <a16:creationId xmlns:a16="http://schemas.microsoft.com/office/drawing/2014/main" id="{00000000-0008-0000-0200-0000C9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保健センター・保健所】&#10;有形固定資産減価償却率グラフ枠">
          <a:extLst>
            <a:ext uri="{FF2B5EF4-FFF2-40B4-BE49-F238E27FC236}">
              <a16:creationId xmlns:a16="http://schemas.microsoft.com/office/drawing/2014/main" id="{00000000-0008-0000-0200-0000DA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76" name="【保健センター・保健所】&#10;有形固定資産減価償却率最小値テキスト">
          <a:extLst>
            <a:ext uri="{FF2B5EF4-FFF2-40B4-BE49-F238E27FC236}">
              <a16:creationId xmlns:a16="http://schemas.microsoft.com/office/drawing/2014/main" id="{00000000-0008-0000-0200-0000DC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478" name="【保健センター・保健所】&#10;有形固定資産減価償却率最大値テキスト">
          <a:extLst>
            <a:ext uri="{FF2B5EF4-FFF2-40B4-BE49-F238E27FC236}">
              <a16:creationId xmlns:a16="http://schemas.microsoft.com/office/drawing/2014/main" id="{00000000-0008-0000-0200-0000DE01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480" name="【保健センター・保健所】&#10;有形固定資産減価償却率平均値テキスト">
          <a:extLst>
            <a:ext uri="{FF2B5EF4-FFF2-40B4-BE49-F238E27FC236}">
              <a16:creationId xmlns:a16="http://schemas.microsoft.com/office/drawing/2014/main" id="{00000000-0008-0000-0200-0000E0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485" name="フローチャート: 判断 484">
          <a:extLst>
            <a:ext uri="{FF2B5EF4-FFF2-40B4-BE49-F238E27FC236}">
              <a16:creationId xmlns:a16="http://schemas.microsoft.com/office/drawing/2014/main" id="{00000000-0008-0000-0200-0000E501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70031</xdr:rowOff>
    </xdr:from>
    <xdr:to>
      <xdr:col>85</xdr:col>
      <xdr:colOff>177800</xdr:colOff>
      <xdr:row>63</xdr:row>
      <xdr:rowOff>181</xdr:rowOff>
    </xdr:to>
    <xdr:sp macro="" textlink="">
      <xdr:nvSpPr>
        <xdr:cNvPr id="491" name="楕円 490">
          <a:extLst>
            <a:ext uri="{FF2B5EF4-FFF2-40B4-BE49-F238E27FC236}">
              <a16:creationId xmlns:a16="http://schemas.microsoft.com/office/drawing/2014/main" id="{00000000-0008-0000-0200-0000EB010000}"/>
            </a:ext>
          </a:extLst>
        </xdr:cNvPr>
        <xdr:cNvSpPr/>
      </xdr:nvSpPr>
      <xdr:spPr>
        <a:xfrm>
          <a:off x="16268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48458</xdr:rowOff>
    </xdr:from>
    <xdr:ext cx="405111" cy="259045"/>
    <xdr:sp macro="" textlink="">
      <xdr:nvSpPr>
        <xdr:cNvPr id="492" name="【保健センター・保健所】&#10;有形固定資産減価償却率該当値テキスト">
          <a:extLst>
            <a:ext uri="{FF2B5EF4-FFF2-40B4-BE49-F238E27FC236}">
              <a16:creationId xmlns:a16="http://schemas.microsoft.com/office/drawing/2014/main" id="{00000000-0008-0000-0200-0000EC010000}"/>
            </a:ext>
          </a:extLst>
        </xdr:cNvPr>
        <xdr:cNvSpPr txBox="1"/>
      </xdr:nvSpPr>
      <xdr:spPr>
        <a:xfrm>
          <a:off x="16357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39007</xdr:rowOff>
    </xdr:from>
    <xdr:to>
      <xdr:col>81</xdr:col>
      <xdr:colOff>101600</xdr:colOff>
      <xdr:row>62</xdr:row>
      <xdr:rowOff>140607</xdr:rowOff>
    </xdr:to>
    <xdr:sp macro="" textlink="">
      <xdr:nvSpPr>
        <xdr:cNvPr id="493" name="楕円 492">
          <a:extLst>
            <a:ext uri="{FF2B5EF4-FFF2-40B4-BE49-F238E27FC236}">
              <a16:creationId xmlns:a16="http://schemas.microsoft.com/office/drawing/2014/main" id="{00000000-0008-0000-0200-0000ED010000}"/>
            </a:ext>
          </a:extLst>
        </xdr:cNvPr>
        <xdr:cNvSpPr/>
      </xdr:nvSpPr>
      <xdr:spPr>
        <a:xfrm>
          <a:off x="15430500" y="1066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89807</xdr:rowOff>
    </xdr:from>
    <xdr:to>
      <xdr:col>85</xdr:col>
      <xdr:colOff>127000</xdr:colOff>
      <xdr:row>62</xdr:row>
      <xdr:rowOff>120831</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5481300" y="107197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84727</xdr:rowOff>
    </xdr:from>
    <xdr:to>
      <xdr:col>76</xdr:col>
      <xdr:colOff>165100</xdr:colOff>
      <xdr:row>63</xdr:row>
      <xdr:rowOff>14877</xdr:rowOff>
    </xdr:to>
    <xdr:sp macro="" textlink="">
      <xdr:nvSpPr>
        <xdr:cNvPr id="495" name="楕円 494">
          <a:extLst>
            <a:ext uri="{FF2B5EF4-FFF2-40B4-BE49-F238E27FC236}">
              <a16:creationId xmlns:a16="http://schemas.microsoft.com/office/drawing/2014/main" id="{00000000-0008-0000-0200-0000EF010000}"/>
            </a:ext>
          </a:extLst>
        </xdr:cNvPr>
        <xdr:cNvSpPr/>
      </xdr:nvSpPr>
      <xdr:spPr>
        <a:xfrm>
          <a:off x="14541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89807</xdr:rowOff>
    </xdr:from>
    <xdr:to>
      <xdr:col>81</xdr:col>
      <xdr:colOff>50800</xdr:colOff>
      <xdr:row>62</xdr:row>
      <xdr:rowOff>135527</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flipV="1">
          <a:off x="14592300" y="1071970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55335</xdr:rowOff>
    </xdr:from>
    <xdr:to>
      <xdr:col>72</xdr:col>
      <xdr:colOff>38100</xdr:colOff>
      <xdr:row>62</xdr:row>
      <xdr:rowOff>156935</xdr:rowOff>
    </xdr:to>
    <xdr:sp macro="" textlink="">
      <xdr:nvSpPr>
        <xdr:cNvPr id="497" name="楕円 496">
          <a:extLst>
            <a:ext uri="{FF2B5EF4-FFF2-40B4-BE49-F238E27FC236}">
              <a16:creationId xmlns:a16="http://schemas.microsoft.com/office/drawing/2014/main" id="{00000000-0008-0000-0200-0000F1010000}"/>
            </a:ext>
          </a:extLst>
        </xdr:cNvPr>
        <xdr:cNvSpPr/>
      </xdr:nvSpPr>
      <xdr:spPr>
        <a:xfrm>
          <a:off x="13652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106135</xdr:rowOff>
    </xdr:from>
    <xdr:to>
      <xdr:col>76</xdr:col>
      <xdr:colOff>114300</xdr:colOff>
      <xdr:row>62</xdr:row>
      <xdr:rowOff>135527</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3703300" y="1073603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25944</xdr:rowOff>
    </xdr:from>
    <xdr:to>
      <xdr:col>67</xdr:col>
      <xdr:colOff>101600</xdr:colOff>
      <xdr:row>62</xdr:row>
      <xdr:rowOff>127544</xdr:rowOff>
    </xdr:to>
    <xdr:sp macro="" textlink="">
      <xdr:nvSpPr>
        <xdr:cNvPr id="499" name="楕円 498">
          <a:extLst>
            <a:ext uri="{FF2B5EF4-FFF2-40B4-BE49-F238E27FC236}">
              <a16:creationId xmlns:a16="http://schemas.microsoft.com/office/drawing/2014/main" id="{00000000-0008-0000-0200-0000F3010000}"/>
            </a:ext>
          </a:extLst>
        </xdr:cNvPr>
        <xdr:cNvSpPr/>
      </xdr:nvSpPr>
      <xdr:spPr>
        <a:xfrm>
          <a:off x="12763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76744</xdr:rowOff>
    </xdr:from>
    <xdr:to>
      <xdr:col>71</xdr:col>
      <xdr:colOff>177800</xdr:colOff>
      <xdr:row>62</xdr:row>
      <xdr:rowOff>106135</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814300" y="10706644"/>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501" name="n_1aveValue【保健センター・保健所】&#10;有形固定資産減価償却率">
          <a:extLst>
            <a:ext uri="{FF2B5EF4-FFF2-40B4-BE49-F238E27FC236}">
              <a16:creationId xmlns:a16="http://schemas.microsoft.com/office/drawing/2014/main" id="{00000000-0008-0000-0200-0000F5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502" name="n_2aveValue【保健センター・保健所】&#10;有形固定資産減価償却率">
          <a:extLst>
            <a:ext uri="{FF2B5EF4-FFF2-40B4-BE49-F238E27FC236}">
              <a16:creationId xmlns:a16="http://schemas.microsoft.com/office/drawing/2014/main" id="{00000000-0008-0000-0200-0000F601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503" name="n_3aveValue【保健センター・保健所】&#10;有形固定資産減価償却率">
          <a:extLst>
            <a:ext uri="{FF2B5EF4-FFF2-40B4-BE49-F238E27FC236}">
              <a16:creationId xmlns:a16="http://schemas.microsoft.com/office/drawing/2014/main" id="{00000000-0008-0000-0200-0000F7010000}"/>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504" name="n_4aveValue【保健センター・保健所】&#10;有形固定資産減価償却率">
          <a:extLst>
            <a:ext uri="{FF2B5EF4-FFF2-40B4-BE49-F238E27FC236}">
              <a16:creationId xmlns:a16="http://schemas.microsoft.com/office/drawing/2014/main" id="{00000000-0008-0000-0200-0000F8010000}"/>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131734</xdr:rowOff>
    </xdr:from>
    <xdr:ext cx="405111" cy="259045"/>
    <xdr:sp macro="" textlink="">
      <xdr:nvSpPr>
        <xdr:cNvPr id="505" name="n_1mainValue【保健センター・保健所】&#10;有形固定資産減価償却率">
          <a:extLst>
            <a:ext uri="{FF2B5EF4-FFF2-40B4-BE49-F238E27FC236}">
              <a16:creationId xmlns:a16="http://schemas.microsoft.com/office/drawing/2014/main" id="{00000000-0008-0000-0200-0000F9010000}"/>
            </a:ext>
          </a:extLst>
        </xdr:cNvPr>
        <xdr:cNvSpPr txBox="1"/>
      </xdr:nvSpPr>
      <xdr:spPr>
        <a:xfrm>
          <a:off x="15266044" y="1076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6004</xdr:rowOff>
    </xdr:from>
    <xdr:ext cx="405111" cy="259045"/>
    <xdr:sp macro="" textlink="">
      <xdr:nvSpPr>
        <xdr:cNvPr id="506" name="n_2mainValue【保健センター・保健所】&#10;有形固定資産減価償却率">
          <a:extLst>
            <a:ext uri="{FF2B5EF4-FFF2-40B4-BE49-F238E27FC236}">
              <a16:creationId xmlns:a16="http://schemas.microsoft.com/office/drawing/2014/main" id="{00000000-0008-0000-0200-0000FA010000}"/>
            </a:ext>
          </a:extLst>
        </xdr:cNvPr>
        <xdr:cNvSpPr txBox="1"/>
      </xdr:nvSpPr>
      <xdr:spPr>
        <a:xfrm>
          <a:off x="143897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148062</xdr:rowOff>
    </xdr:from>
    <xdr:ext cx="405111" cy="259045"/>
    <xdr:sp macro="" textlink="">
      <xdr:nvSpPr>
        <xdr:cNvPr id="507" name="n_3mainValue【保健センター・保健所】&#10;有形固定資産減価償却率">
          <a:extLst>
            <a:ext uri="{FF2B5EF4-FFF2-40B4-BE49-F238E27FC236}">
              <a16:creationId xmlns:a16="http://schemas.microsoft.com/office/drawing/2014/main" id="{00000000-0008-0000-0200-0000FB010000}"/>
            </a:ext>
          </a:extLst>
        </xdr:cNvPr>
        <xdr:cNvSpPr txBox="1"/>
      </xdr:nvSpPr>
      <xdr:spPr>
        <a:xfrm>
          <a:off x="13500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118671</xdr:rowOff>
    </xdr:from>
    <xdr:ext cx="405111" cy="259045"/>
    <xdr:sp macro="" textlink="">
      <xdr:nvSpPr>
        <xdr:cNvPr id="508" name="n_4mainValue【保健センター・保健所】&#10;有形固定資産減価償却率">
          <a:extLst>
            <a:ext uri="{FF2B5EF4-FFF2-40B4-BE49-F238E27FC236}">
              <a16:creationId xmlns:a16="http://schemas.microsoft.com/office/drawing/2014/main" id="{00000000-0008-0000-0200-0000FC010000}"/>
            </a:ext>
          </a:extLst>
        </xdr:cNvPr>
        <xdr:cNvSpPr txBox="1"/>
      </xdr:nvSpPr>
      <xdr:spPr>
        <a:xfrm>
          <a:off x="12611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6" name="正方形/長方形 515">
          <a:extLst>
            <a:ext uri="{FF2B5EF4-FFF2-40B4-BE49-F238E27FC236}">
              <a16:creationId xmlns:a16="http://schemas.microsoft.com/office/drawing/2014/main" id="{00000000-0008-0000-0200-00000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7" name="【保健センター・保健所】&#10;一人当たり面積グラフ枠">
          <a:extLst>
            <a:ext uri="{FF2B5EF4-FFF2-40B4-BE49-F238E27FC236}">
              <a16:creationId xmlns:a16="http://schemas.microsoft.com/office/drawing/2014/main" id="{00000000-0008-0000-0200-00000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528" name="直線コネクタ 527">
          <a:extLst>
            <a:ext uri="{FF2B5EF4-FFF2-40B4-BE49-F238E27FC236}">
              <a16:creationId xmlns:a16="http://schemas.microsoft.com/office/drawing/2014/main" id="{00000000-0008-0000-0200-00001002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529" name="【保健センター・保健所】&#10;一人当たり面積最小値テキスト">
          <a:extLst>
            <a:ext uri="{FF2B5EF4-FFF2-40B4-BE49-F238E27FC236}">
              <a16:creationId xmlns:a16="http://schemas.microsoft.com/office/drawing/2014/main" id="{00000000-0008-0000-0200-00001102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531" name="【保健センター・保健所】&#10;一人当たり面積最大値テキスト">
          <a:extLst>
            <a:ext uri="{FF2B5EF4-FFF2-40B4-BE49-F238E27FC236}">
              <a16:creationId xmlns:a16="http://schemas.microsoft.com/office/drawing/2014/main" id="{00000000-0008-0000-0200-00001302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73931</xdr:rowOff>
    </xdr:from>
    <xdr:ext cx="469744" cy="259045"/>
    <xdr:sp macro="" textlink="">
      <xdr:nvSpPr>
        <xdr:cNvPr id="533" name="【保健センター・保健所】&#10;一人当たり面積平均値テキスト">
          <a:extLst>
            <a:ext uri="{FF2B5EF4-FFF2-40B4-BE49-F238E27FC236}">
              <a16:creationId xmlns:a16="http://schemas.microsoft.com/office/drawing/2014/main" id="{00000000-0008-0000-0200-000015020000}"/>
            </a:ext>
          </a:extLst>
        </xdr:cNvPr>
        <xdr:cNvSpPr txBox="1"/>
      </xdr:nvSpPr>
      <xdr:spPr>
        <a:xfrm>
          <a:off x="22199600" y="1053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534" name="フローチャート: 判断 533">
          <a:extLst>
            <a:ext uri="{FF2B5EF4-FFF2-40B4-BE49-F238E27FC236}">
              <a16:creationId xmlns:a16="http://schemas.microsoft.com/office/drawing/2014/main" id="{00000000-0008-0000-0200-00001602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535" name="フローチャート: 判断 534">
          <a:extLst>
            <a:ext uri="{FF2B5EF4-FFF2-40B4-BE49-F238E27FC236}">
              <a16:creationId xmlns:a16="http://schemas.microsoft.com/office/drawing/2014/main" id="{00000000-0008-0000-0200-00001702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536" name="フローチャート: 判断 535">
          <a:extLst>
            <a:ext uri="{FF2B5EF4-FFF2-40B4-BE49-F238E27FC236}">
              <a16:creationId xmlns:a16="http://schemas.microsoft.com/office/drawing/2014/main" id="{00000000-0008-0000-0200-0000180200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537" name="フローチャート: 判断 536">
          <a:extLst>
            <a:ext uri="{FF2B5EF4-FFF2-40B4-BE49-F238E27FC236}">
              <a16:creationId xmlns:a16="http://schemas.microsoft.com/office/drawing/2014/main" id="{00000000-0008-0000-0200-00001902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538" name="フローチャート: 判断 537">
          <a:extLst>
            <a:ext uri="{FF2B5EF4-FFF2-40B4-BE49-F238E27FC236}">
              <a16:creationId xmlns:a16="http://schemas.microsoft.com/office/drawing/2014/main" id="{00000000-0008-0000-0200-00001A02000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69215</xdr:rowOff>
    </xdr:from>
    <xdr:to>
      <xdr:col>116</xdr:col>
      <xdr:colOff>114300</xdr:colOff>
      <xdr:row>61</xdr:row>
      <xdr:rowOff>170815</xdr:rowOff>
    </xdr:to>
    <xdr:sp macro="" textlink="">
      <xdr:nvSpPr>
        <xdr:cNvPr id="544" name="楕円 543">
          <a:extLst>
            <a:ext uri="{FF2B5EF4-FFF2-40B4-BE49-F238E27FC236}">
              <a16:creationId xmlns:a16="http://schemas.microsoft.com/office/drawing/2014/main" id="{00000000-0008-0000-0200-000020020000}"/>
            </a:ext>
          </a:extLst>
        </xdr:cNvPr>
        <xdr:cNvSpPr/>
      </xdr:nvSpPr>
      <xdr:spPr>
        <a:xfrm>
          <a:off x="221107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92092</xdr:rowOff>
    </xdr:from>
    <xdr:ext cx="469744" cy="259045"/>
    <xdr:sp macro="" textlink="">
      <xdr:nvSpPr>
        <xdr:cNvPr id="545" name="【保健センター・保健所】&#10;一人当たり面積該当値テキスト">
          <a:extLst>
            <a:ext uri="{FF2B5EF4-FFF2-40B4-BE49-F238E27FC236}">
              <a16:creationId xmlns:a16="http://schemas.microsoft.com/office/drawing/2014/main" id="{00000000-0008-0000-0200-000021020000}"/>
            </a:ext>
          </a:extLst>
        </xdr:cNvPr>
        <xdr:cNvSpPr txBox="1"/>
      </xdr:nvSpPr>
      <xdr:spPr>
        <a:xfrm>
          <a:off x="22199600" y="10379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77216</xdr:rowOff>
    </xdr:from>
    <xdr:to>
      <xdr:col>112</xdr:col>
      <xdr:colOff>38100</xdr:colOff>
      <xdr:row>62</xdr:row>
      <xdr:rowOff>7366</xdr:rowOff>
    </xdr:to>
    <xdr:sp macro="" textlink="">
      <xdr:nvSpPr>
        <xdr:cNvPr id="546" name="楕円 545">
          <a:extLst>
            <a:ext uri="{FF2B5EF4-FFF2-40B4-BE49-F238E27FC236}">
              <a16:creationId xmlns:a16="http://schemas.microsoft.com/office/drawing/2014/main" id="{00000000-0008-0000-0200-000022020000}"/>
            </a:ext>
          </a:extLst>
        </xdr:cNvPr>
        <xdr:cNvSpPr/>
      </xdr:nvSpPr>
      <xdr:spPr>
        <a:xfrm>
          <a:off x="21272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120015</xdr:rowOff>
    </xdr:from>
    <xdr:to>
      <xdr:col>116</xdr:col>
      <xdr:colOff>63500</xdr:colOff>
      <xdr:row>61</xdr:row>
      <xdr:rowOff>128016</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flipV="1">
          <a:off x="21323300" y="10578465"/>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84645</xdr:rowOff>
    </xdr:from>
    <xdr:to>
      <xdr:col>107</xdr:col>
      <xdr:colOff>101600</xdr:colOff>
      <xdr:row>62</xdr:row>
      <xdr:rowOff>14795</xdr:rowOff>
    </xdr:to>
    <xdr:sp macro="" textlink="">
      <xdr:nvSpPr>
        <xdr:cNvPr id="548" name="楕円 547">
          <a:extLst>
            <a:ext uri="{FF2B5EF4-FFF2-40B4-BE49-F238E27FC236}">
              <a16:creationId xmlns:a16="http://schemas.microsoft.com/office/drawing/2014/main" id="{00000000-0008-0000-0200-000024020000}"/>
            </a:ext>
          </a:extLst>
        </xdr:cNvPr>
        <xdr:cNvSpPr/>
      </xdr:nvSpPr>
      <xdr:spPr>
        <a:xfrm>
          <a:off x="20383500" y="1054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128016</xdr:rowOff>
    </xdr:from>
    <xdr:to>
      <xdr:col>111</xdr:col>
      <xdr:colOff>177800</xdr:colOff>
      <xdr:row>61</xdr:row>
      <xdr:rowOff>135445</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flipV="1">
          <a:off x="20434300" y="1058646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50" name="楕円 549">
          <a:extLst>
            <a:ext uri="{FF2B5EF4-FFF2-40B4-BE49-F238E27FC236}">
              <a16:creationId xmlns:a16="http://schemas.microsoft.com/office/drawing/2014/main" id="{00000000-0008-0000-0200-000026020000}"/>
            </a:ext>
          </a:extLst>
        </xdr:cNvPr>
        <xdr:cNvSpPr/>
      </xdr:nvSpPr>
      <xdr:spPr>
        <a:xfrm>
          <a:off x="19494500" y="105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135445</xdr:rowOff>
    </xdr:from>
    <xdr:to>
      <xdr:col>107</xdr:col>
      <xdr:colOff>50800</xdr:colOff>
      <xdr:row>61</xdr:row>
      <xdr:rowOff>141160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flipV="1">
          <a:off x="19545300" y="105938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104077</xdr:rowOff>
    </xdr:from>
    <xdr:to>
      <xdr:col>98</xdr:col>
      <xdr:colOff>38100</xdr:colOff>
      <xdr:row>62</xdr:row>
      <xdr:rowOff>34227</xdr:rowOff>
    </xdr:to>
    <xdr:sp macro="" textlink="">
      <xdr:nvSpPr>
        <xdr:cNvPr id="552" name="楕円 551">
          <a:extLst>
            <a:ext uri="{FF2B5EF4-FFF2-40B4-BE49-F238E27FC236}">
              <a16:creationId xmlns:a16="http://schemas.microsoft.com/office/drawing/2014/main" id="{00000000-0008-0000-0200-000028020000}"/>
            </a:ext>
          </a:extLst>
        </xdr:cNvPr>
        <xdr:cNvSpPr/>
      </xdr:nvSpPr>
      <xdr:spPr>
        <a:xfrm>
          <a:off x="18605500" y="1056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141160</xdr:rowOff>
    </xdr:from>
    <xdr:to>
      <xdr:col>102</xdr:col>
      <xdr:colOff>114300</xdr:colOff>
      <xdr:row>61</xdr:row>
      <xdr:rowOff>154877</xdr:rowOff>
    </xdr:to>
    <xdr:cxnSp macro="">
      <xdr:nvCxnSpPr>
        <xdr:cNvPr id="553" name="直線コネクタ 552">
          <a:extLst>
            <a:ext uri="{FF2B5EF4-FFF2-40B4-BE49-F238E27FC236}">
              <a16:creationId xmlns:a16="http://schemas.microsoft.com/office/drawing/2014/main" id="{00000000-0008-0000-0200-000029020000}"/>
            </a:ext>
          </a:extLst>
        </xdr:cNvPr>
        <xdr:cNvCxnSpPr/>
      </xdr:nvCxnSpPr>
      <xdr:spPr>
        <a:xfrm flipV="1">
          <a:off x="18656300" y="1059961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28783</xdr:rowOff>
    </xdr:from>
    <xdr:ext cx="469744" cy="259045"/>
    <xdr:sp macro="" textlink="">
      <xdr:nvSpPr>
        <xdr:cNvPr id="554" name="n_1aveValue【保健センター・保健所】&#10;一人当たり面積">
          <a:extLst>
            <a:ext uri="{FF2B5EF4-FFF2-40B4-BE49-F238E27FC236}">
              <a16:creationId xmlns:a16="http://schemas.microsoft.com/office/drawing/2014/main" id="{00000000-0008-0000-0200-00002A020000}"/>
            </a:ext>
          </a:extLst>
        </xdr:cNvPr>
        <xdr:cNvSpPr txBox="1"/>
      </xdr:nvSpPr>
      <xdr:spPr>
        <a:xfrm>
          <a:off x="21075727" y="1065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51643</xdr:rowOff>
    </xdr:from>
    <xdr:ext cx="469744" cy="259045"/>
    <xdr:sp macro="" textlink="">
      <xdr:nvSpPr>
        <xdr:cNvPr id="555" name="n_2aveValue【保健センター・保健所】&#10;一人当たり面積">
          <a:extLst>
            <a:ext uri="{FF2B5EF4-FFF2-40B4-BE49-F238E27FC236}">
              <a16:creationId xmlns:a16="http://schemas.microsoft.com/office/drawing/2014/main" id="{00000000-0008-0000-0200-00002B020000}"/>
            </a:ext>
          </a:extLst>
        </xdr:cNvPr>
        <xdr:cNvSpPr txBox="1"/>
      </xdr:nvSpPr>
      <xdr:spPr>
        <a:xfrm>
          <a:off x="20199427" y="106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32783</xdr:rowOff>
    </xdr:from>
    <xdr:ext cx="469744" cy="259045"/>
    <xdr:sp macro="" textlink="">
      <xdr:nvSpPr>
        <xdr:cNvPr id="556" name="n_3aveValue【保健センター・保健所】&#10;一人当たり面積">
          <a:extLst>
            <a:ext uri="{FF2B5EF4-FFF2-40B4-BE49-F238E27FC236}">
              <a16:creationId xmlns:a16="http://schemas.microsoft.com/office/drawing/2014/main" id="{00000000-0008-0000-0200-00002C020000}"/>
            </a:ext>
          </a:extLst>
        </xdr:cNvPr>
        <xdr:cNvSpPr txBox="1"/>
      </xdr:nvSpPr>
      <xdr:spPr>
        <a:xfrm>
          <a:off x="193104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37355</xdr:rowOff>
    </xdr:from>
    <xdr:ext cx="469744" cy="259045"/>
    <xdr:sp macro="" textlink="">
      <xdr:nvSpPr>
        <xdr:cNvPr id="557" name="n_4aveValue【保健センター・保健所】&#10;一人当たり面積">
          <a:extLst>
            <a:ext uri="{FF2B5EF4-FFF2-40B4-BE49-F238E27FC236}">
              <a16:creationId xmlns:a16="http://schemas.microsoft.com/office/drawing/2014/main" id="{00000000-0008-0000-0200-00002D020000}"/>
            </a:ext>
          </a:extLst>
        </xdr:cNvPr>
        <xdr:cNvSpPr txBox="1"/>
      </xdr:nvSpPr>
      <xdr:spPr>
        <a:xfrm>
          <a:off x="18421427" y="1066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23893</xdr:rowOff>
    </xdr:from>
    <xdr:ext cx="469744" cy="259045"/>
    <xdr:sp macro="" textlink="">
      <xdr:nvSpPr>
        <xdr:cNvPr id="558" name="n_1mainValue【保健センター・保健所】&#10;一人当たり面積">
          <a:extLst>
            <a:ext uri="{FF2B5EF4-FFF2-40B4-BE49-F238E27FC236}">
              <a16:creationId xmlns:a16="http://schemas.microsoft.com/office/drawing/2014/main" id="{00000000-0008-0000-0200-00002E020000}"/>
            </a:ext>
          </a:extLst>
        </xdr:cNvPr>
        <xdr:cNvSpPr txBox="1"/>
      </xdr:nvSpPr>
      <xdr:spPr>
        <a:xfrm>
          <a:off x="21075727" y="1031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31322</xdr:rowOff>
    </xdr:from>
    <xdr:ext cx="469744" cy="259045"/>
    <xdr:sp macro="" textlink="">
      <xdr:nvSpPr>
        <xdr:cNvPr id="559" name="n_2mainValue【保健センター・保健所】&#10;一人当たり面積">
          <a:extLst>
            <a:ext uri="{FF2B5EF4-FFF2-40B4-BE49-F238E27FC236}">
              <a16:creationId xmlns:a16="http://schemas.microsoft.com/office/drawing/2014/main" id="{00000000-0008-0000-0200-00002F020000}"/>
            </a:ext>
          </a:extLst>
        </xdr:cNvPr>
        <xdr:cNvSpPr txBox="1"/>
      </xdr:nvSpPr>
      <xdr:spPr>
        <a:xfrm>
          <a:off x="20199427" y="103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37037</xdr:rowOff>
    </xdr:from>
    <xdr:ext cx="469744" cy="259045"/>
    <xdr:sp macro="" textlink="">
      <xdr:nvSpPr>
        <xdr:cNvPr id="560" name="n_3mainValue【保健センター・保健所】&#10;一人当たり面積">
          <a:extLst>
            <a:ext uri="{FF2B5EF4-FFF2-40B4-BE49-F238E27FC236}">
              <a16:creationId xmlns:a16="http://schemas.microsoft.com/office/drawing/2014/main" id="{00000000-0008-0000-0200-000030020000}"/>
            </a:ext>
          </a:extLst>
        </xdr:cNvPr>
        <xdr:cNvSpPr txBox="1"/>
      </xdr:nvSpPr>
      <xdr:spPr>
        <a:xfrm>
          <a:off x="19310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50754</xdr:rowOff>
    </xdr:from>
    <xdr:ext cx="469744" cy="259045"/>
    <xdr:sp macro="" textlink="">
      <xdr:nvSpPr>
        <xdr:cNvPr id="561" name="n_4mainValue【保健センター・保健所】&#10;一人当たり面積">
          <a:extLst>
            <a:ext uri="{FF2B5EF4-FFF2-40B4-BE49-F238E27FC236}">
              <a16:creationId xmlns:a16="http://schemas.microsoft.com/office/drawing/2014/main" id="{00000000-0008-0000-0200-000031020000}"/>
            </a:ext>
          </a:extLst>
        </xdr:cNvPr>
        <xdr:cNvSpPr txBox="1"/>
      </xdr:nvSpPr>
      <xdr:spPr>
        <a:xfrm>
          <a:off x="18421427" y="1033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2" name="正方形/長方形 561">
          <a:extLst>
            <a:ext uri="{FF2B5EF4-FFF2-40B4-BE49-F238E27FC236}">
              <a16:creationId xmlns:a16="http://schemas.microsoft.com/office/drawing/2014/main" id="{00000000-0008-0000-0200-00003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3" name="正方形/長方形 562">
          <a:extLst>
            <a:ext uri="{FF2B5EF4-FFF2-40B4-BE49-F238E27FC236}">
              <a16:creationId xmlns:a16="http://schemas.microsoft.com/office/drawing/2014/main" id="{00000000-0008-0000-0200-00003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4" name="正方形/長方形 563">
          <a:extLst>
            <a:ext uri="{FF2B5EF4-FFF2-40B4-BE49-F238E27FC236}">
              <a16:creationId xmlns:a16="http://schemas.microsoft.com/office/drawing/2014/main" id="{00000000-0008-0000-0200-00003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5" name="正方形/長方形 564">
          <a:extLst>
            <a:ext uri="{FF2B5EF4-FFF2-40B4-BE49-F238E27FC236}">
              <a16:creationId xmlns:a16="http://schemas.microsoft.com/office/drawing/2014/main" id="{00000000-0008-0000-0200-00003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6" name="正方形/長方形 565">
          <a:extLst>
            <a:ext uri="{FF2B5EF4-FFF2-40B4-BE49-F238E27FC236}">
              <a16:creationId xmlns:a16="http://schemas.microsoft.com/office/drawing/2014/main" id="{00000000-0008-0000-0200-00003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消防施設】&#10;有形固定資産減価償却率グラフ枠">
          <a:extLst>
            <a:ext uri="{FF2B5EF4-FFF2-40B4-BE49-F238E27FC236}">
              <a16:creationId xmlns:a16="http://schemas.microsoft.com/office/drawing/2014/main" id="{00000000-0008-0000-0200-00004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86" name="【消防施設】&#10;有形固定資産減価償却率最小値テキスト">
          <a:extLst>
            <a:ext uri="{FF2B5EF4-FFF2-40B4-BE49-F238E27FC236}">
              <a16:creationId xmlns:a16="http://schemas.microsoft.com/office/drawing/2014/main" id="{00000000-0008-0000-0200-00004A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88" name="【消防施設】&#10;有形固定資産減価償却率最大値テキスト">
          <a:extLst>
            <a:ext uri="{FF2B5EF4-FFF2-40B4-BE49-F238E27FC236}">
              <a16:creationId xmlns:a16="http://schemas.microsoft.com/office/drawing/2014/main" id="{00000000-0008-0000-0200-00004C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160038</xdr:rowOff>
    </xdr:from>
    <xdr:ext cx="405111" cy="259045"/>
    <xdr:sp macro="" textlink="">
      <xdr:nvSpPr>
        <xdr:cNvPr id="590" name="【消防施設】&#10;有形固定資産減価償却率平均値テキスト">
          <a:extLst>
            <a:ext uri="{FF2B5EF4-FFF2-40B4-BE49-F238E27FC236}">
              <a16:creationId xmlns:a16="http://schemas.microsoft.com/office/drawing/2014/main" id="{00000000-0008-0000-0200-00004E020000}"/>
            </a:ext>
          </a:extLst>
        </xdr:cNvPr>
        <xdr:cNvSpPr txBox="1"/>
      </xdr:nvSpPr>
      <xdr:spPr>
        <a:xfrm>
          <a:off x="16357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591" name="フローチャート: 判断 590">
          <a:extLst>
            <a:ext uri="{FF2B5EF4-FFF2-40B4-BE49-F238E27FC236}">
              <a16:creationId xmlns:a16="http://schemas.microsoft.com/office/drawing/2014/main" id="{00000000-0008-0000-0200-00004F02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592" name="フローチャート: 判断 591">
          <a:extLst>
            <a:ext uri="{FF2B5EF4-FFF2-40B4-BE49-F238E27FC236}">
              <a16:creationId xmlns:a16="http://schemas.microsoft.com/office/drawing/2014/main" id="{00000000-0008-0000-0200-000050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593" name="フローチャート: 判断 592">
          <a:extLst>
            <a:ext uri="{FF2B5EF4-FFF2-40B4-BE49-F238E27FC236}">
              <a16:creationId xmlns:a16="http://schemas.microsoft.com/office/drawing/2014/main" id="{00000000-0008-0000-0200-00005102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594" name="フローチャート: 判断 593">
          <a:extLst>
            <a:ext uri="{FF2B5EF4-FFF2-40B4-BE49-F238E27FC236}">
              <a16:creationId xmlns:a16="http://schemas.microsoft.com/office/drawing/2014/main" id="{00000000-0008-0000-0200-00005202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595" name="フローチャート: 判断 594">
          <a:extLst>
            <a:ext uri="{FF2B5EF4-FFF2-40B4-BE49-F238E27FC236}">
              <a16:creationId xmlns:a16="http://schemas.microsoft.com/office/drawing/2014/main" id="{00000000-0008-0000-0200-00005302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87630</xdr:rowOff>
    </xdr:from>
    <xdr:to>
      <xdr:col>85</xdr:col>
      <xdr:colOff>177800</xdr:colOff>
      <xdr:row>83</xdr:row>
      <xdr:rowOff>17780</xdr:rowOff>
    </xdr:to>
    <xdr:sp macro="" textlink="">
      <xdr:nvSpPr>
        <xdr:cNvPr id="601" name="楕円 600">
          <a:extLst>
            <a:ext uri="{FF2B5EF4-FFF2-40B4-BE49-F238E27FC236}">
              <a16:creationId xmlns:a16="http://schemas.microsoft.com/office/drawing/2014/main" id="{00000000-0008-0000-0200-000059020000}"/>
            </a:ext>
          </a:extLst>
        </xdr:cNvPr>
        <xdr:cNvSpPr/>
      </xdr:nvSpPr>
      <xdr:spPr>
        <a:xfrm>
          <a:off x="16268700" y="1414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66057</xdr:rowOff>
    </xdr:from>
    <xdr:ext cx="405111" cy="259045"/>
    <xdr:sp macro="" textlink="">
      <xdr:nvSpPr>
        <xdr:cNvPr id="602" name="【消防施設】&#10;有形固定資産減価償却率該当値テキスト">
          <a:extLst>
            <a:ext uri="{FF2B5EF4-FFF2-40B4-BE49-F238E27FC236}">
              <a16:creationId xmlns:a16="http://schemas.microsoft.com/office/drawing/2014/main" id="{00000000-0008-0000-0200-00005A020000}"/>
            </a:ext>
          </a:extLst>
        </xdr:cNvPr>
        <xdr:cNvSpPr txBox="1"/>
      </xdr:nvSpPr>
      <xdr:spPr>
        <a:xfrm>
          <a:off x="16357600"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68580</xdr:rowOff>
    </xdr:from>
    <xdr:to>
      <xdr:col>81</xdr:col>
      <xdr:colOff>101600</xdr:colOff>
      <xdr:row>82</xdr:row>
      <xdr:rowOff>170180</xdr:rowOff>
    </xdr:to>
    <xdr:sp macro="" textlink="">
      <xdr:nvSpPr>
        <xdr:cNvPr id="603" name="楕円 602">
          <a:extLst>
            <a:ext uri="{FF2B5EF4-FFF2-40B4-BE49-F238E27FC236}">
              <a16:creationId xmlns:a16="http://schemas.microsoft.com/office/drawing/2014/main" id="{00000000-0008-0000-0200-00005B020000}"/>
            </a:ext>
          </a:extLst>
        </xdr:cNvPr>
        <xdr:cNvSpPr/>
      </xdr:nvSpPr>
      <xdr:spPr>
        <a:xfrm>
          <a:off x="15430500" y="1412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119380</xdr:rowOff>
    </xdr:from>
    <xdr:to>
      <xdr:col>85</xdr:col>
      <xdr:colOff>127000</xdr:colOff>
      <xdr:row>82</xdr:row>
      <xdr:rowOff>138430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5481300" y="1417828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46989</xdr:rowOff>
    </xdr:from>
    <xdr:to>
      <xdr:col>76</xdr:col>
      <xdr:colOff>165100</xdr:colOff>
      <xdr:row>82</xdr:row>
      <xdr:rowOff>148589</xdr:rowOff>
    </xdr:to>
    <xdr:sp macro="" textlink="">
      <xdr:nvSpPr>
        <xdr:cNvPr id="605" name="楕円 604">
          <a:extLst>
            <a:ext uri="{FF2B5EF4-FFF2-40B4-BE49-F238E27FC236}">
              <a16:creationId xmlns:a16="http://schemas.microsoft.com/office/drawing/2014/main" id="{00000000-0008-0000-0200-00005D020000}"/>
            </a:ext>
          </a:extLst>
        </xdr:cNvPr>
        <xdr:cNvSpPr/>
      </xdr:nvSpPr>
      <xdr:spPr>
        <a:xfrm>
          <a:off x="14541500" y="1410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97789</xdr:rowOff>
    </xdr:from>
    <xdr:to>
      <xdr:col>81</xdr:col>
      <xdr:colOff>50800</xdr:colOff>
      <xdr:row>82</xdr:row>
      <xdr:rowOff>119380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4592300" y="14156689"/>
          <a:ext cx="889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24130</xdr:rowOff>
    </xdr:from>
    <xdr:to>
      <xdr:col>72</xdr:col>
      <xdr:colOff>38100</xdr:colOff>
      <xdr:row>82</xdr:row>
      <xdr:rowOff>125730</xdr:rowOff>
    </xdr:to>
    <xdr:sp macro="" textlink="">
      <xdr:nvSpPr>
        <xdr:cNvPr id="607" name="楕円 606">
          <a:extLst>
            <a:ext uri="{FF2B5EF4-FFF2-40B4-BE49-F238E27FC236}">
              <a16:creationId xmlns:a16="http://schemas.microsoft.com/office/drawing/2014/main" id="{00000000-0008-0000-0200-00005F020000}"/>
            </a:ext>
          </a:extLst>
        </xdr:cNvPr>
        <xdr:cNvSpPr/>
      </xdr:nvSpPr>
      <xdr:spPr>
        <a:xfrm>
          <a:off x="13652500" y="1408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74930</xdr:rowOff>
    </xdr:from>
    <xdr:to>
      <xdr:col>76</xdr:col>
      <xdr:colOff>114300</xdr:colOff>
      <xdr:row>82</xdr:row>
      <xdr:rowOff>97789</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3703300" y="141338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1270</xdr:rowOff>
    </xdr:from>
    <xdr:to>
      <xdr:col>67</xdr:col>
      <xdr:colOff>101600</xdr:colOff>
      <xdr:row>82</xdr:row>
      <xdr:rowOff>102870</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27635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52070</xdr:rowOff>
    </xdr:from>
    <xdr:to>
      <xdr:col>71</xdr:col>
      <xdr:colOff>177800</xdr:colOff>
      <xdr:row>82</xdr:row>
      <xdr:rowOff>74930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814300" y="141109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11" name="n_1aveValue【消防施設】&#10;有形固定資産減価償却率">
          <a:extLst>
            <a:ext uri="{FF2B5EF4-FFF2-40B4-BE49-F238E27FC236}">
              <a16:creationId xmlns:a16="http://schemas.microsoft.com/office/drawing/2014/main" id="{00000000-0008-0000-0200-000063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143527</xdr:rowOff>
    </xdr:from>
    <xdr:ext cx="405111" cy="259045"/>
    <xdr:sp macro="" textlink="">
      <xdr:nvSpPr>
        <xdr:cNvPr id="612" name="n_2aveValue【消防施設】&#10;有形固定資産減価償却率">
          <a:extLst>
            <a:ext uri="{FF2B5EF4-FFF2-40B4-BE49-F238E27FC236}">
              <a16:creationId xmlns:a16="http://schemas.microsoft.com/office/drawing/2014/main" id="{00000000-0008-0000-0200-000064020000}"/>
            </a:ext>
          </a:extLst>
        </xdr:cNvPr>
        <xdr:cNvSpPr txBox="1"/>
      </xdr:nvSpPr>
      <xdr:spPr>
        <a:xfrm>
          <a:off x="14389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125747</xdr:rowOff>
    </xdr:from>
    <xdr:ext cx="405111" cy="259045"/>
    <xdr:sp macro="" textlink="">
      <xdr:nvSpPr>
        <xdr:cNvPr id="613" name="n_3aveValue【消防施設】&#10;有形固定資産減価償却率">
          <a:extLst>
            <a:ext uri="{FF2B5EF4-FFF2-40B4-BE49-F238E27FC236}">
              <a16:creationId xmlns:a16="http://schemas.microsoft.com/office/drawing/2014/main" id="{00000000-0008-0000-0200-000065020000}"/>
            </a:ext>
          </a:extLst>
        </xdr:cNvPr>
        <xdr:cNvSpPr txBox="1"/>
      </xdr:nvSpPr>
      <xdr:spPr>
        <a:xfrm>
          <a:off x="13500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14" name="n_4aveValue【消防施設】&#10;有形固定資産減価償却率">
          <a:extLst>
            <a:ext uri="{FF2B5EF4-FFF2-40B4-BE49-F238E27FC236}">
              <a16:creationId xmlns:a16="http://schemas.microsoft.com/office/drawing/2014/main" id="{00000000-0008-0000-0200-000066020000}"/>
            </a:ext>
          </a:extLst>
        </xdr:cNvPr>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161307</xdr:rowOff>
    </xdr:from>
    <xdr:ext cx="405111" cy="259045"/>
    <xdr:sp macro="" textlink="">
      <xdr:nvSpPr>
        <xdr:cNvPr id="615" name="n_1mainValue【消防施設】&#10;有形固定資産減価償却率">
          <a:extLst>
            <a:ext uri="{FF2B5EF4-FFF2-40B4-BE49-F238E27FC236}">
              <a16:creationId xmlns:a16="http://schemas.microsoft.com/office/drawing/2014/main" id="{00000000-0008-0000-0200-000067020000}"/>
            </a:ext>
          </a:extLst>
        </xdr:cNvPr>
        <xdr:cNvSpPr txBox="1"/>
      </xdr:nvSpPr>
      <xdr:spPr>
        <a:xfrm>
          <a:off x="15266044" y="14220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139716</xdr:rowOff>
    </xdr:from>
    <xdr:ext cx="405111" cy="259045"/>
    <xdr:sp macro="" textlink="">
      <xdr:nvSpPr>
        <xdr:cNvPr id="616" name="n_2mainValue【消防施設】&#10;有形固定資産減価償却率">
          <a:extLst>
            <a:ext uri="{FF2B5EF4-FFF2-40B4-BE49-F238E27FC236}">
              <a16:creationId xmlns:a16="http://schemas.microsoft.com/office/drawing/2014/main" id="{00000000-0008-0000-0200-000068020000}"/>
            </a:ext>
          </a:extLst>
        </xdr:cNvPr>
        <xdr:cNvSpPr txBox="1"/>
      </xdr:nvSpPr>
      <xdr:spPr>
        <a:xfrm>
          <a:off x="14389744" y="1419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116857</xdr:rowOff>
    </xdr:from>
    <xdr:ext cx="405111" cy="259045"/>
    <xdr:sp macro="" textlink="">
      <xdr:nvSpPr>
        <xdr:cNvPr id="617" name="n_3mainValue【消防施設】&#10;有形固定資産減価償却率">
          <a:extLst>
            <a:ext uri="{FF2B5EF4-FFF2-40B4-BE49-F238E27FC236}">
              <a16:creationId xmlns:a16="http://schemas.microsoft.com/office/drawing/2014/main" id="{00000000-0008-0000-0200-000069020000}"/>
            </a:ext>
          </a:extLst>
        </xdr:cNvPr>
        <xdr:cNvSpPr txBox="1"/>
      </xdr:nvSpPr>
      <xdr:spPr>
        <a:xfrm>
          <a:off x="13500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93997</xdr:rowOff>
    </xdr:from>
    <xdr:ext cx="405111" cy="259045"/>
    <xdr:sp macro="" textlink="">
      <xdr:nvSpPr>
        <xdr:cNvPr id="618" name="n_4mainValue【消防施設】&#10;有形固定資産減価償却率">
          <a:extLst>
            <a:ext uri="{FF2B5EF4-FFF2-40B4-BE49-F238E27FC236}">
              <a16:creationId xmlns:a16="http://schemas.microsoft.com/office/drawing/2014/main" id="{00000000-0008-0000-0200-00006A020000}"/>
            </a:ext>
          </a:extLst>
        </xdr:cNvPr>
        <xdr:cNvSpPr txBox="1"/>
      </xdr:nvSpPr>
      <xdr:spPr>
        <a:xfrm>
          <a:off x="12611744" y="1415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00000000-0008-0000-0200-00006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00000000-0008-0000-0200-00006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200-00006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200-00006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1" name="【消防施設】&#10;一人当たり面積グラフ枠">
          <a:extLst>
            <a:ext uri="{FF2B5EF4-FFF2-40B4-BE49-F238E27FC236}">
              <a16:creationId xmlns:a16="http://schemas.microsoft.com/office/drawing/2014/main" id="{00000000-0008-0000-0200-00008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642" name="直線コネクタ 641">
          <a:extLst>
            <a:ext uri="{FF2B5EF4-FFF2-40B4-BE49-F238E27FC236}">
              <a16:creationId xmlns:a16="http://schemas.microsoft.com/office/drawing/2014/main" id="{00000000-0008-0000-0200-00008202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43" name="【消防施設】&#10;一人当たり面積最小値テキスト">
          <a:extLst>
            <a:ext uri="{FF2B5EF4-FFF2-40B4-BE49-F238E27FC236}">
              <a16:creationId xmlns:a16="http://schemas.microsoft.com/office/drawing/2014/main" id="{00000000-0008-0000-0200-00008302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44" name="直線コネクタ 643">
          <a:extLst>
            <a:ext uri="{FF2B5EF4-FFF2-40B4-BE49-F238E27FC236}">
              <a16:creationId xmlns:a16="http://schemas.microsoft.com/office/drawing/2014/main" id="{00000000-0008-0000-0200-00008402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645" name="【消防施設】&#10;一人当たり面積最大値テキスト">
          <a:extLst>
            <a:ext uri="{FF2B5EF4-FFF2-40B4-BE49-F238E27FC236}">
              <a16:creationId xmlns:a16="http://schemas.microsoft.com/office/drawing/2014/main" id="{00000000-0008-0000-0200-00008502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646" name="直線コネクタ 645">
          <a:extLst>
            <a:ext uri="{FF2B5EF4-FFF2-40B4-BE49-F238E27FC236}">
              <a16:creationId xmlns:a16="http://schemas.microsoft.com/office/drawing/2014/main" id="{00000000-0008-0000-0200-00008602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647" name="【消防施設】&#10;一人当たり面積平均値テキスト">
          <a:extLst>
            <a:ext uri="{FF2B5EF4-FFF2-40B4-BE49-F238E27FC236}">
              <a16:creationId xmlns:a16="http://schemas.microsoft.com/office/drawing/2014/main" id="{00000000-0008-0000-0200-00008702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648" name="フローチャート: 判断 647">
          <a:extLst>
            <a:ext uri="{FF2B5EF4-FFF2-40B4-BE49-F238E27FC236}">
              <a16:creationId xmlns:a16="http://schemas.microsoft.com/office/drawing/2014/main" id="{00000000-0008-0000-0200-000088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649" name="フローチャート: 判断 648">
          <a:extLst>
            <a:ext uri="{FF2B5EF4-FFF2-40B4-BE49-F238E27FC236}">
              <a16:creationId xmlns:a16="http://schemas.microsoft.com/office/drawing/2014/main" id="{00000000-0008-0000-0200-00008902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650" name="フローチャート: 判断 649">
          <a:extLst>
            <a:ext uri="{FF2B5EF4-FFF2-40B4-BE49-F238E27FC236}">
              <a16:creationId xmlns:a16="http://schemas.microsoft.com/office/drawing/2014/main" id="{00000000-0008-0000-0200-00008A02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651" name="フローチャート: 判断 650">
          <a:extLst>
            <a:ext uri="{FF2B5EF4-FFF2-40B4-BE49-F238E27FC236}">
              <a16:creationId xmlns:a16="http://schemas.microsoft.com/office/drawing/2014/main" id="{00000000-0008-0000-0200-00008B02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652" name="フローチャート: 判断 651">
          <a:extLst>
            <a:ext uri="{FF2B5EF4-FFF2-40B4-BE49-F238E27FC236}">
              <a16:creationId xmlns:a16="http://schemas.microsoft.com/office/drawing/2014/main" id="{00000000-0008-0000-0200-00008C02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00000000-0008-0000-0200-00008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150368</xdr:rowOff>
    </xdr:from>
    <xdr:to>
      <xdr:col>116</xdr:col>
      <xdr:colOff>114300</xdr:colOff>
      <xdr:row>86</xdr:row>
      <xdr:rowOff>80518</xdr:rowOff>
    </xdr:to>
    <xdr:sp macro="" textlink="">
      <xdr:nvSpPr>
        <xdr:cNvPr id="658" name="楕円 657">
          <a:extLst>
            <a:ext uri="{FF2B5EF4-FFF2-40B4-BE49-F238E27FC236}">
              <a16:creationId xmlns:a16="http://schemas.microsoft.com/office/drawing/2014/main" id="{00000000-0008-0000-0200-000092020000}"/>
            </a:ext>
          </a:extLst>
        </xdr:cNvPr>
        <xdr:cNvSpPr/>
      </xdr:nvSpPr>
      <xdr:spPr>
        <a:xfrm>
          <a:off x="221107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65295</xdr:rowOff>
    </xdr:from>
    <xdr:ext cx="469744" cy="259045"/>
    <xdr:sp macro="" textlink="">
      <xdr:nvSpPr>
        <xdr:cNvPr id="659" name="【消防施設】&#10;一人当たり面積該当値テキスト">
          <a:extLst>
            <a:ext uri="{FF2B5EF4-FFF2-40B4-BE49-F238E27FC236}">
              <a16:creationId xmlns:a16="http://schemas.microsoft.com/office/drawing/2014/main" id="{00000000-0008-0000-0200-000093020000}"/>
            </a:ext>
          </a:extLst>
        </xdr:cNvPr>
        <xdr:cNvSpPr txBox="1"/>
      </xdr:nvSpPr>
      <xdr:spPr>
        <a:xfrm>
          <a:off x="22199600" y="1463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152654</xdr:rowOff>
    </xdr:from>
    <xdr:to>
      <xdr:col>112</xdr:col>
      <xdr:colOff>38100</xdr:colOff>
      <xdr:row>86</xdr:row>
      <xdr:rowOff>82804</xdr:rowOff>
    </xdr:to>
    <xdr:sp macro="" textlink="">
      <xdr:nvSpPr>
        <xdr:cNvPr id="660" name="楕円 659">
          <a:extLst>
            <a:ext uri="{FF2B5EF4-FFF2-40B4-BE49-F238E27FC236}">
              <a16:creationId xmlns:a16="http://schemas.microsoft.com/office/drawing/2014/main" id="{00000000-0008-0000-0200-000094020000}"/>
            </a:ext>
          </a:extLst>
        </xdr:cNvPr>
        <xdr:cNvSpPr/>
      </xdr:nvSpPr>
      <xdr:spPr>
        <a:xfrm>
          <a:off x="21272500" y="1472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29718</xdr:rowOff>
    </xdr:from>
    <xdr:to>
      <xdr:col>116</xdr:col>
      <xdr:colOff>63500</xdr:colOff>
      <xdr:row>86</xdr:row>
      <xdr:rowOff>32004</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flipV="1">
          <a:off x="21323300" y="1477441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155702</xdr:rowOff>
    </xdr:from>
    <xdr:to>
      <xdr:col>107</xdr:col>
      <xdr:colOff>101600</xdr:colOff>
      <xdr:row>86</xdr:row>
      <xdr:rowOff>85852</xdr:rowOff>
    </xdr:to>
    <xdr:sp macro="" textlink="">
      <xdr:nvSpPr>
        <xdr:cNvPr id="662" name="楕円 661">
          <a:extLst>
            <a:ext uri="{FF2B5EF4-FFF2-40B4-BE49-F238E27FC236}">
              <a16:creationId xmlns:a16="http://schemas.microsoft.com/office/drawing/2014/main" id="{00000000-0008-0000-0200-000096020000}"/>
            </a:ext>
          </a:extLst>
        </xdr:cNvPr>
        <xdr:cNvSpPr/>
      </xdr:nvSpPr>
      <xdr:spPr>
        <a:xfrm>
          <a:off x="20383500" y="1472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32004</xdr:rowOff>
    </xdr:from>
    <xdr:to>
      <xdr:col>111</xdr:col>
      <xdr:colOff>177800</xdr:colOff>
      <xdr:row>86</xdr:row>
      <xdr:rowOff>35052</xdr:rowOff>
    </xdr:to>
    <xdr:cxnSp macro="">
      <xdr:nvCxnSpPr>
        <xdr:cNvPr id="663" name="直線コネクタ 662">
          <a:extLst>
            <a:ext uri="{FF2B5EF4-FFF2-40B4-BE49-F238E27FC236}">
              <a16:creationId xmlns:a16="http://schemas.microsoft.com/office/drawing/2014/main" id="{00000000-0008-0000-0200-000097020000}"/>
            </a:ext>
          </a:extLst>
        </xdr:cNvPr>
        <xdr:cNvCxnSpPr/>
      </xdr:nvCxnSpPr>
      <xdr:spPr>
        <a:xfrm flipV="1">
          <a:off x="20434300" y="147767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664" name="n_1aveValue【消防施設】&#10;一人当たり面積">
          <a:extLst>
            <a:ext uri="{FF2B5EF4-FFF2-40B4-BE49-F238E27FC236}">
              <a16:creationId xmlns:a16="http://schemas.microsoft.com/office/drawing/2014/main" id="{00000000-0008-0000-0200-000098020000}"/>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665" name="n_2aveValue【消防施設】&#10;一人当たり面積">
          <a:extLst>
            <a:ext uri="{FF2B5EF4-FFF2-40B4-BE49-F238E27FC236}">
              <a16:creationId xmlns:a16="http://schemas.microsoft.com/office/drawing/2014/main" id="{00000000-0008-0000-0200-000099020000}"/>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666" name="n_3aveValue【消防施設】&#10;一人当たり面積">
          <a:extLst>
            <a:ext uri="{FF2B5EF4-FFF2-40B4-BE49-F238E27FC236}">
              <a16:creationId xmlns:a16="http://schemas.microsoft.com/office/drawing/2014/main" id="{00000000-0008-0000-0200-00009A020000}"/>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667" name="n_4aveValue【消防施設】&#10;一人当たり面積">
          <a:extLst>
            <a:ext uri="{FF2B5EF4-FFF2-40B4-BE49-F238E27FC236}">
              <a16:creationId xmlns:a16="http://schemas.microsoft.com/office/drawing/2014/main" id="{00000000-0008-0000-0200-00009B020000}"/>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73931</xdr:rowOff>
    </xdr:from>
    <xdr:ext cx="469744" cy="259045"/>
    <xdr:sp macro="" textlink="">
      <xdr:nvSpPr>
        <xdr:cNvPr id="668" name="n_1mainValue【消防施設】&#10;一人当たり面積">
          <a:extLst>
            <a:ext uri="{FF2B5EF4-FFF2-40B4-BE49-F238E27FC236}">
              <a16:creationId xmlns:a16="http://schemas.microsoft.com/office/drawing/2014/main" id="{00000000-0008-0000-0200-00009C020000}"/>
            </a:ext>
          </a:extLst>
        </xdr:cNvPr>
        <xdr:cNvSpPr txBox="1"/>
      </xdr:nvSpPr>
      <xdr:spPr>
        <a:xfrm>
          <a:off x="21075727" y="1481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76979</xdr:rowOff>
    </xdr:from>
    <xdr:ext cx="469744" cy="259045"/>
    <xdr:sp macro="" textlink="">
      <xdr:nvSpPr>
        <xdr:cNvPr id="669" name="n_2mainValue【消防施設】&#10;一人当たり面積">
          <a:extLst>
            <a:ext uri="{FF2B5EF4-FFF2-40B4-BE49-F238E27FC236}">
              <a16:creationId xmlns:a16="http://schemas.microsoft.com/office/drawing/2014/main" id="{00000000-0008-0000-0200-00009D020000}"/>
            </a:ext>
          </a:extLst>
        </xdr:cNvPr>
        <xdr:cNvSpPr txBox="1"/>
      </xdr:nvSpPr>
      <xdr:spPr>
        <a:xfrm>
          <a:off x="20199427" y="1482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2" name="テキスト ボックス 691">
          <a:extLst>
            <a:ext uri="{FF2B5EF4-FFF2-40B4-BE49-F238E27FC236}">
              <a16:creationId xmlns:a16="http://schemas.microsoft.com/office/drawing/2014/main" id="{00000000-0008-0000-0200-0000B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4" name="【庁舎】&#10;有形固定資産減価償却率グラフ枠">
          <a:extLst>
            <a:ext uri="{FF2B5EF4-FFF2-40B4-BE49-F238E27FC236}">
              <a16:creationId xmlns:a16="http://schemas.microsoft.com/office/drawing/2014/main" id="{00000000-0008-0000-0200-0000B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96" name="【庁舎】&#10;有形固定資産減価償却率最小値テキスト">
          <a:extLst>
            <a:ext uri="{FF2B5EF4-FFF2-40B4-BE49-F238E27FC236}">
              <a16:creationId xmlns:a16="http://schemas.microsoft.com/office/drawing/2014/main" id="{00000000-0008-0000-0200-0000B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98" name="【庁舎】&#10;有形固定資産減価償却率最大値テキスト">
          <a:extLst>
            <a:ext uri="{FF2B5EF4-FFF2-40B4-BE49-F238E27FC236}">
              <a16:creationId xmlns:a16="http://schemas.microsoft.com/office/drawing/2014/main" id="{00000000-0008-0000-0200-0000BA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99" name="直線コネクタ 698">
          <a:extLst>
            <a:ext uri="{FF2B5EF4-FFF2-40B4-BE49-F238E27FC236}">
              <a16:creationId xmlns:a16="http://schemas.microsoft.com/office/drawing/2014/main" id="{00000000-0008-0000-0200-0000BB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141350</xdr:rowOff>
    </xdr:from>
    <xdr:ext cx="405111" cy="259045"/>
    <xdr:sp macro="" textlink="">
      <xdr:nvSpPr>
        <xdr:cNvPr id="700" name="【庁舎】&#10;有形固定資産減価償却率平均値テキスト">
          <a:extLst>
            <a:ext uri="{FF2B5EF4-FFF2-40B4-BE49-F238E27FC236}">
              <a16:creationId xmlns:a16="http://schemas.microsoft.com/office/drawing/2014/main" id="{00000000-0008-0000-0200-0000BC020000}"/>
            </a:ext>
          </a:extLst>
        </xdr:cNvPr>
        <xdr:cNvSpPr txBox="1"/>
      </xdr:nvSpPr>
      <xdr:spPr>
        <a:xfrm>
          <a:off x="16357600" y="1780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703" name="フローチャート: 判断 702">
          <a:extLst>
            <a:ext uri="{FF2B5EF4-FFF2-40B4-BE49-F238E27FC236}">
              <a16:creationId xmlns:a16="http://schemas.microsoft.com/office/drawing/2014/main" id="{00000000-0008-0000-0200-0000BF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04" name="フローチャート: 判断 703">
          <a:extLst>
            <a:ext uri="{FF2B5EF4-FFF2-40B4-BE49-F238E27FC236}">
              <a16:creationId xmlns:a16="http://schemas.microsoft.com/office/drawing/2014/main" id="{00000000-0008-0000-0200-0000C0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705" name="フローチャート: 判断 704">
          <a:extLst>
            <a:ext uri="{FF2B5EF4-FFF2-40B4-BE49-F238E27FC236}">
              <a16:creationId xmlns:a16="http://schemas.microsoft.com/office/drawing/2014/main" id="{00000000-0008-0000-0200-0000C102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0000000-0008-0000-0200-0000C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00000000-0008-0000-0200-0000C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164193</xdr:rowOff>
    </xdr:from>
    <xdr:to>
      <xdr:col>85</xdr:col>
      <xdr:colOff>177800</xdr:colOff>
      <xdr:row>106</xdr:row>
      <xdr:rowOff>94343</xdr:rowOff>
    </xdr:to>
    <xdr:sp macro="" textlink="">
      <xdr:nvSpPr>
        <xdr:cNvPr id="711" name="楕円 710">
          <a:extLst>
            <a:ext uri="{FF2B5EF4-FFF2-40B4-BE49-F238E27FC236}">
              <a16:creationId xmlns:a16="http://schemas.microsoft.com/office/drawing/2014/main" id="{00000000-0008-0000-0200-0000C7020000}"/>
            </a:ext>
          </a:extLst>
        </xdr:cNvPr>
        <xdr:cNvSpPr/>
      </xdr:nvSpPr>
      <xdr:spPr>
        <a:xfrm>
          <a:off x="16268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142620</xdr:rowOff>
    </xdr:from>
    <xdr:ext cx="405111" cy="259045"/>
    <xdr:sp macro="" textlink="">
      <xdr:nvSpPr>
        <xdr:cNvPr id="712" name="【庁舎】&#10;有形固定資産減価償却率該当値テキスト">
          <a:extLst>
            <a:ext uri="{FF2B5EF4-FFF2-40B4-BE49-F238E27FC236}">
              <a16:creationId xmlns:a16="http://schemas.microsoft.com/office/drawing/2014/main" id="{00000000-0008-0000-0200-0000C8020000}"/>
            </a:ext>
          </a:extLst>
        </xdr:cNvPr>
        <xdr:cNvSpPr txBox="1"/>
      </xdr:nvSpPr>
      <xdr:spPr>
        <a:xfrm>
          <a:off x="16357600"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713" name="楕円 712">
          <a:extLst>
            <a:ext uri="{FF2B5EF4-FFF2-40B4-BE49-F238E27FC236}">
              <a16:creationId xmlns:a16="http://schemas.microsoft.com/office/drawing/2014/main" id="{00000000-0008-0000-0200-0000C9020000}"/>
            </a:ext>
          </a:extLst>
        </xdr:cNvPr>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43543</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5481300" y="18191118"/>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93980</xdr:rowOff>
    </xdr:from>
    <xdr:to>
      <xdr:col>76</xdr:col>
      <xdr:colOff>165100</xdr:colOff>
      <xdr:row>106</xdr:row>
      <xdr:rowOff>24130</xdr:rowOff>
    </xdr:to>
    <xdr:sp macro="" textlink="">
      <xdr:nvSpPr>
        <xdr:cNvPr id="715" name="楕円 714">
          <a:extLst>
            <a:ext uri="{FF2B5EF4-FFF2-40B4-BE49-F238E27FC236}">
              <a16:creationId xmlns:a16="http://schemas.microsoft.com/office/drawing/2014/main" id="{00000000-0008-0000-0200-0000CB020000}"/>
            </a:ext>
          </a:extLst>
        </xdr:cNvPr>
        <xdr:cNvSpPr/>
      </xdr:nvSpPr>
      <xdr:spPr>
        <a:xfrm>
          <a:off x="14541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144780</xdr:rowOff>
    </xdr:from>
    <xdr:to>
      <xdr:col>81</xdr:col>
      <xdr:colOff>50800</xdr:colOff>
      <xdr:row>106</xdr:row>
      <xdr:rowOff>17418</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4592300" y="18147030"/>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17" name="楕円 716">
          <a:extLst>
            <a:ext uri="{FF2B5EF4-FFF2-40B4-BE49-F238E27FC236}">
              <a16:creationId xmlns:a16="http://schemas.microsoft.com/office/drawing/2014/main" id="{00000000-0008-0000-0200-0000CD020000}"/>
            </a:ext>
          </a:extLst>
        </xdr:cNvPr>
        <xdr:cNvSpPr/>
      </xdr:nvSpPr>
      <xdr:spPr>
        <a:xfrm>
          <a:off x="1365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99061</xdr:rowOff>
    </xdr:from>
    <xdr:to>
      <xdr:col>76</xdr:col>
      <xdr:colOff>114300</xdr:colOff>
      <xdr:row>105</xdr:row>
      <xdr:rowOff>144780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3703300" y="181013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120106</xdr:rowOff>
    </xdr:from>
    <xdr:to>
      <xdr:col>67</xdr:col>
      <xdr:colOff>101600</xdr:colOff>
      <xdr:row>102</xdr:row>
      <xdr:rowOff>50256</xdr:rowOff>
    </xdr:to>
    <xdr:sp macro="" textlink="">
      <xdr:nvSpPr>
        <xdr:cNvPr id="719" name="楕円 718">
          <a:extLst>
            <a:ext uri="{FF2B5EF4-FFF2-40B4-BE49-F238E27FC236}">
              <a16:creationId xmlns:a16="http://schemas.microsoft.com/office/drawing/2014/main" id="{00000000-0008-0000-0200-0000CF020000}"/>
            </a:ext>
          </a:extLst>
        </xdr:cNvPr>
        <xdr:cNvSpPr/>
      </xdr:nvSpPr>
      <xdr:spPr>
        <a:xfrm>
          <a:off x="12763500" y="174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170906</xdr:rowOff>
    </xdr:from>
    <xdr:to>
      <xdr:col>71</xdr:col>
      <xdr:colOff>177800</xdr:colOff>
      <xdr:row>105</xdr:row>
      <xdr:rowOff>99061</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814300" y="17487356"/>
          <a:ext cx="889000" cy="61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721" name="n_1aveValue【庁舎】&#10;有形固定資産減価償却率">
          <a:extLst>
            <a:ext uri="{FF2B5EF4-FFF2-40B4-BE49-F238E27FC236}">
              <a16:creationId xmlns:a16="http://schemas.microsoft.com/office/drawing/2014/main" id="{00000000-0008-0000-0200-0000D102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722" name="n_2aveValue【庁舎】&#10;有形固定資産減価償却率">
          <a:extLst>
            <a:ext uri="{FF2B5EF4-FFF2-40B4-BE49-F238E27FC236}">
              <a16:creationId xmlns:a16="http://schemas.microsoft.com/office/drawing/2014/main" id="{00000000-0008-0000-0200-0000D202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723" name="n_3aveValue【庁舎】&#10;有形固定資産減価償却率">
          <a:extLst>
            <a:ext uri="{FF2B5EF4-FFF2-40B4-BE49-F238E27FC236}">
              <a16:creationId xmlns:a16="http://schemas.microsoft.com/office/drawing/2014/main" id="{00000000-0008-0000-0200-0000D302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127925</xdr:rowOff>
    </xdr:from>
    <xdr:ext cx="405111" cy="259045"/>
    <xdr:sp macro="" textlink="">
      <xdr:nvSpPr>
        <xdr:cNvPr id="724" name="n_4aveValue【庁舎】&#10;有形固定資産減価償却率">
          <a:extLst>
            <a:ext uri="{FF2B5EF4-FFF2-40B4-BE49-F238E27FC236}">
              <a16:creationId xmlns:a16="http://schemas.microsoft.com/office/drawing/2014/main" id="{00000000-0008-0000-0200-0000D4020000}"/>
            </a:ext>
          </a:extLst>
        </xdr:cNvPr>
        <xdr:cNvSpPr txBox="1"/>
      </xdr:nvSpPr>
      <xdr:spPr>
        <a:xfrm>
          <a:off x="126117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725" name="n_1mainValue【庁舎】&#10;有形固定資産減価償却率">
          <a:extLst>
            <a:ext uri="{FF2B5EF4-FFF2-40B4-BE49-F238E27FC236}">
              <a16:creationId xmlns:a16="http://schemas.microsoft.com/office/drawing/2014/main" id="{00000000-0008-0000-0200-0000D5020000}"/>
            </a:ext>
          </a:extLst>
        </xdr:cNvPr>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15257</xdr:rowOff>
    </xdr:from>
    <xdr:ext cx="405111" cy="259045"/>
    <xdr:sp macro="" textlink="">
      <xdr:nvSpPr>
        <xdr:cNvPr id="726" name="n_2mainValue【庁舎】&#10;有形固定資産減価償却率">
          <a:extLst>
            <a:ext uri="{FF2B5EF4-FFF2-40B4-BE49-F238E27FC236}">
              <a16:creationId xmlns:a16="http://schemas.microsoft.com/office/drawing/2014/main" id="{00000000-0008-0000-0200-0000D6020000}"/>
            </a:ext>
          </a:extLst>
        </xdr:cNvPr>
        <xdr:cNvSpPr txBox="1"/>
      </xdr:nvSpPr>
      <xdr:spPr>
        <a:xfrm>
          <a:off x="14389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140988</xdr:rowOff>
    </xdr:from>
    <xdr:ext cx="405111" cy="259045"/>
    <xdr:sp macro="" textlink="">
      <xdr:nvSpPr>
        <xdr:cNvPr id="727" name="n_3mainValue【庁舎】&#10;有形固定資産減価償却率">
          <a:extLst>
            <a:ext uri="{FF2B5EF4-FFF2-40B4-BE49-F238E27FC236}">
              <a16:creationId xmlns:a16="http://schemas.microsoft.com/office/drawing/2014/main" id="{00000000-0008-0000-0200-0000D7020000}"/>
            </a:ext>
          </a:extLst>
        </xdr:cNvPr>
        <xdr:cNvSpPr txBox="1"/>
      </xdr:nvSpPr>
      <xdr:spPr>
        <a:xfrm>
          <a:off x="13500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66783</xdr:rowOff>
    </xdr:from>
    <xdr:ext cx="405111" cy="259045"/>
    <xdr:sp macro="" textlink="">
      <xdr:nvSpPr>
        <xdr:cNvPr id="728" name="n_4mainValue【庁舎】&#10;有形固定資産減価償却率">
          <a:extLst>
            <a:ext uri="{FF2B5EF4-FFF2-40B4-BE49-F238E27FC236}">
              <a16:creationId xmlns:a16="http://schemas.microsoft.com/office/drawing/2014/main" id="{00000000-0008-0000-0200-0000D8020000}"/>
            </a:ext>
          </a:extLst>
        </xdr:cNvPr>
        <xdr:cNvSpPr txBox="1"/>
      </xdr:nvSpPr>
      <xdr:spPr>
        <a:xfrm>
          <a:off x="12611744" y="1721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4" name="正方形/長方形 733">
          <a:extLst>
            <a:ext uri="{FF2B5EF4-FFF2-40B4-BE49-F238E27FC236}">
              <a16:creationId xmlns:a16="http://schemas.microsoft.com/office/drawing/2014/main" id="{00000000-0008-0000-0200-0000D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5" name="正方形/長方形 734">
          <a:extLst>
            <a:ext uri="{FF2B5EF4-FFF2-40B4-BE49-F238E27FC236}">
              <a16:creationId xmlns:a16="http://schemas.microsoft.com/office/drawing/2014/main" id="{00000000-0008-0000-0200-0000D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6" name="正方形/長方形 735">
          <a:extLst>
            <a:ext uri="{FF2B5EF4-FFF2-40B4-BE49-F238E27FC236}">
              <a16:creationId xmlns:a16="http://schemas.microsoft.com/office/drawing/2014/main" id="{00000000-0008-0000-0200-0000E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8" name="直線コネクタ 737">
          <a:extLst>
            <a:ext uri="{FF2B5EF4-FFF2-40B4-BE49-F238E27FC236}">
              <a16:creationId xmlns:a16="http://schemas.microsoft.com/office/drawing/2014/main" id="{00000000-0008-0000-0200-0000E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1" name="【庁舎】&#10;一人当たり面積グラフ枠">
          <a:extLst>
            <a:ext uri="{FF2B5EF4-FFF2-40B4-BE49-F238E27FC236}">
              <a16:creationId xmlns:a16="http://schemas.microsoft.com/office/drawing/2014/main" id="{00000000-0008-0000-0200-0000E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753" name="【庁舎】&#10;一人当たり面積最小値テキスト">
          <a:extLst>
            <a:ext uri="{FF2B5EF4-FFF2-40B4-BE49-F238E27FC236}">
              <a16:creationId xmlns:a16="http://schemas.microsoft.com/office/drawing/2014/main" id="{00000000-0008-0000-0200-0000F1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755" name="【庁舎】&#10;一人当たり面積最大値テキスト">
          <a:extLst>
            <a:ext uri="{FF2B5EF4-FFF2-40B4-BE49-F238E27FC236}">
              <a16:creationId xmlns:a16="http://schemas.microsoft.com/office/drawing/2014/main" id="{00000000-0008-0000-0200-0000F3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757" name="【庁舎】&#10;一人当たり面積平均値テキスト">
          <a:extLst>
            <a:ext uri="{FF2B5EF4-FFF2-40B4-BE49-F238E27FC236}">
              <a16:creationId xmlns:a16="http://schemas.microsoft.com/office/drawing/2014/main" id="{00000000-0008-0000-0200-0000F502000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761" name="フローチャート: 判断 760">
          <a:extLst>
            <a:ext uri="{FF2B5EF4-FFF2-40B4-BE49-F238E27FC236}">
              <a16:creationId xmlns:a16="http://schemas.microsoft.com/office/drawing/2014/main" id="{00000000-0008-0000-0200-0000F902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762" name="フローチャート: 判断 761">
          <a:extLst>
            <a:ext uri="{FF2B5EF4-FFF2-40B4-BE49-F238E27FC236}">
              <a16:creationId xmlns:a16="http://schemas.microsoft.com/office/drawing/2014/main" id="{00000000-0008-0000-0200-0000FA02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200-0000F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221107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97807</xdr:rowOff>
    </xdr:from>
    <xdr:ext cx="469744" cy="259045"/>
    <xdr:sp macro="" textlink="">
      <xdr:nvSpPr>
        <xdr:cNvPr id="769" name="【庁舎】&#10;一人当たり面積該当値テキスト">
          <a:extLst>
            <a:ext uri="{FF2B5EF4-FFF2-40B4-BE49-F238E27FC236}">
              <a16:creationId xmlns:a16="http://schemas.microsoft.com/office/drawing/2014/main" id="{00000000-0008-0000-0200-000001030000}"/>
            </a:ext>
          </a:extLst>
        </xdr:cNvPr>
        <xdr:cNvSpPr txBox="1"/>
      </xdr:nvSpPr>
      <xdr:spPr>
        <a:xfrm>
          <a:off x="22199600"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21272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140970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21323300" y="18127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156211</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flipV="1">
          <a:off x="20434300" y="18143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116460</xdr:rowOff>
    </xdr:from>
    <xdr:to>
      <xdr:col>102</xdr:col>
      <xdr:colOff>165100</xdr:colOff>
      <xdr:row>106</xdr:row>
      <xdr:rowOff>46610</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9494500" y="1811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167260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flipV="1">
          <a:off x="19545300" y="18158461"/>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129794</xdr:rowOff>
    </xdr:from>
    <xdr:to>
      <xdr:col>98</xdr:col>
      <xdr:colOff>38100</xdr:colOff>
      <xdr:row>106</xdr:row>
      <xdr:rowOff>59944</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18605500" y="181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167260</xdr:rowOff>
    </xdr:from>
    <xdr:to>
      <xdr:col>102</xdr:col>
      <xdr:colOff>114300</xdr:colOff>
      <xdr:row>106</xdr:row>
      <xdr:rowOff>9144</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18656300" y="1816951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13733</xdr:rowOff>
    </xdr:from>
    <xdr:ext cx="469744" cy="259045"/>
    <xdr:sp macro="" textlink="">
      <xdr:nvSpPr>
        <xdr:cNvPr id="778" name="n_1aveValue【庁舎】&#10;一人当たり面積">
          <a:extLst>
            <a:ext uri="{FF2B5EF4-FFF2-40B4-BE49-F238E27FC236}">
              <a16:creationId xmlns:a16="http://schemas.microsoft.com/office/drawing/2014/main" id="{00000000-0008-0000-0200-00000A030000}"/>
            </a:ext>
          </a:extLst>
        </xdr:cNvPr>
        <xdr:cNvSpPr txBox="1"/>
      </xdr:nvSpPr>
      <xdr:spPr>
        <a:xfrm>
          <a:off x="21075727" y="1835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22114</xdr:rowOff>
    </xdr:from>
    <xdr:ext cx="469744" cy="259045"/>
    <xdr:sp macro="" textlink="">
      <xdr:nvSpPr>
        <xdr:cNvPr id="779" name="n_2aveValue【庁舎】&#10;一人当たり面積">
          <a:extLst>
            <a:ext uri="{FF2B5EF4-FFF2-40B4-BE49-F238E27FC236}">
              <a16:creationId xmlns:a16="http://schemas.microsoft.com/office/drawing/2014/main" id="{00000000-0008-0000-0200-00000B030000}"/>
            </a:ext>
          </a:extLst>
        </xdr:cNvPr>
        <xdr:cNvSpPr txBox="1"/>
      </xdr:nvSpPr>
      <xdr:spPr>
        <a:xfrm>
          <a:off x="20199427" y="18367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30115</xdr:rowOff>
    </xdr:from>
    <xdr:ext cx="469744" cy="259045"/>
    <xdr:sp macro="" textlink="">
      <xdr:nvSpPr>
        <xdr:cNvPr id="780" name="n_3aveValue【庁舎】&#10;一人当たり面積">
          <a:extLst>
            <a:ext uri="{FF2B5EF4-FFF2-40B4-BE49-F238E27FC236}">
              <a16:creationId xmlns:a16="http://schemas.microsoft.com/office/drawing/2014/main" id="{00000000-0008-0000-0200-00000C030000}"/>
            </a:ext>
          </a:extLst>
        </xdr:cNvPr>
        <xdr:cNvSpPr txBox="1"/>
      </xdr:nvSpPr>
      <xdr:spPr>
        <a:xfrm>
          <a:off x="193104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34307</xdr:rowOff>
    </xdr:from>
    <xdr:ext cx="469744" cy="259045"/>
    <xdr:sp macro="" textlink="">
      <xdr:nvSpPr>
        <xdr:cNvPr id="781" name="n_4aveValue【庁舎】&#10;一人当たり面積">
          <a:extLst>
            <a:ext uri="{FF2B5EF4-FFF2-40B4-BE49-F238E27FC236}">
              <a16:creationId xmlns:a16="http://schemas.microsoft.com/office/drawing/2014/main" id="{00000000-0008-0000-0200-00000D030000}"/>
            </a:ext>
          </a:extLst>
        </xdr:cNvPr>
        <xdr:cNvSpPr txBox="1"/>
      </xdr:nvSpPr>
      <xdr:spPr>
        <a:xfrm>
          <a:off x="18421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36847</xdr:rowOff>
    </xdr:from>
    <xdr:ext cx="469744" cy="259045"/>
    <xdr:sp macro="" textlink="">
      <xdr:nvSpPr>
        <xdr:cNvPr id="782" name="n_1mainValue【庁舎】&#10;一人当たり面積">
          <a:extLst>
            <a:ext uri="{FF2B5EF4-FFF2-40B4-BE49-F238E27FC236}">
              <a16:creationId xmlns:a16="http://schemas.microsoft.com/office/drawing/2014/main" id="{00000000-0008-0000-0200-00000E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783" name="n_2mainValue【庁舎】&#10;一人当たり面積">
          <a:extLst>
            <a:ext uri="{FF2B5EF4-FFF2-40B4-BE49-F238E27FC236}">
              <a16:creationId xmlns:a16="http://schemas.microsoft.com/office/drawing/2014/main" id="{00000000-0008-0000-0200-00000F030000}"/>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63137</xdr:rowOff>
    </xdr:from>
    <xdr:ext cx="469744" cy="259045"/>
    <xdr:sp macro="" textlink="">
      <xdr:nvSpPr>
        <xdr:cNvPr id="784" name="n_3mainValue【庁舎】&#10;一人当たり面積">
          <a:extLst>
            <a:ext uri="{FF2B5EF4-FFF2-40B4-BE49-F238E27FC236}">
              <a16:creationId xmlns:a16="http://schemas.microsoft.com/office/drawing/2014/main" id="{00000000-0008-0000-0200-000010030000}"/>
            </a:ext>
          </a:extLst>
        </xdr:cNvPr>
        <xdr:cNvSpPr txBox="1"/>
      </xdr:nvSpPr>
      <xdr:spPr>
        <a:xfrm>
          <a:off x="19310427" y="1789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76471</xdr:rowOff>
    </xdr:from>
    <xdr:ext cx="469744" cy="259045"/>
    <xdr:sp macro="" textlink="">
      <xdr:nvSpPr>
        <xdr:cNvPr id="785" name="n_4mainValue【庁舎】&#10;一人当たり面積">
          <a:extLst>
            <a:ext uri="{FF2B5EF4-FFF2-40B4-BE49-F238E27FC236}">
              <a16:creationId xmlns:a16="http://schemas.microsoft.com/office/drawing/2014/main" id="{00000000-0008-0000-0200-000011030000}"/>
            </a:ext>
          </a:extLst>
        </xdr:cNvPr>
        <xdr:cNvSpPr txBox="1"/>
      </xdr:nvSpPr>
      <xdr:spPr>
        <a:xfrm>
          <a:off x="18421427" y="17907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有形固定資産減価償却率については、消防施設・保健センター・保育所が類似団体と比較して高く、一般廃棄物処理施設が低くなっている。</a:t>
          </a:r>
          <a:endParaRPr lang="ja-JP" altLang="ja-JP" sz="1400">
            <a:effectLst/>
          </a:endParaRPr>
        </a:p>
        <a:p>
          <a:r>
            <a:rPr kumimoji="1" lang="ja-JP" altLang="en-US" sz="1100">
              <a:solidFill>
                <a:schemeClr val="dk1"/>
              </a:solidFill>
              <a:effectLst/>
              <a:latin typeface="+mn-lt"/>
              <a:ea typeface="+mn-ea"/>
              <a:cs typeface="+mn-cs"/>
            </a:rPr>
            <a:t>一般廃棄物処理施設</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低</a:t>
          </a:r>
          <a:r>
            <a:rPr kumimoji="1" lang="ja-JP" altLang="ja-JP" sz="1100">
              <a:solidFill>
                <a:schemeClr val="dk1"/>
              </a:solidFill>
              <a:effectLst/>
              <a:latin typeface="+mn-lt"/>
              <a:ea typeface="+mn-ea"/>
              <a:cs typeface="+mn-cs"/>
            </a:rPr>
            <a:t>い要因は</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年度に、村内</a:t>
          </a:r>
          <a:r>
            <a:rPr kumimoji="1" lang="ja-JP" altLang="en-US" sz="1100">
              <a:solidFill>
                <a:schemeClr val="dk1"/>
              </a:solidFill>
              <a:effectLst/>
              <a:latin typeface="+mn-lt"/>
              <a:ea typeface="+mn-ea"/>
              <a:cs typeface="+mn-cs"/>
            </a:rPr>
            <a:t>の清掃センターの建替えを行った</a:t>
          </a:r>
          <a:r>
            <a:rPr kumimoji="1" lang="ja-JP" altLang="ja-JP" sz="1100">
              <a:solidFill>
                <a:schemeClr val="dk1"/>
              </a:solidFill>
              <a:effectLst/>
              <a:latin typeface="+mn-lt"/>
              <a:ea typeface="+mn-ea"/>
              <a:cs typeface="+mn-cs"/>
            </a:rPr>
            <a:t>ことにより、</a:t>
          </a:r>
          <a:r>
            <a:rPr kumimoji="1" lang="ja-JP" altLang="en-US" sz="1100">
              <a:solidFill>
                <a:schemeClr val="dk1"/>
              </a:solidFill>
              <a:effectLst/>
              <a:latin typeface="+mn-lt"/>
              <a:ea typeface="+mn-ea"/>
              <a:cs typeface="+mn-cs"/>
            </a:rPr>
            <a:t>令和２年度</a:t>
          </a:r>
          <a:r>
            <a:rPr kumimoji="1" lang="ja-JP" altLang="ja-JP" sz="1100">
              <a:solidFill>
                <a:schemeClr val="dk1"/>
              </a:solidFill>
              <a:effectLst/>
              <a:latin typeface="+mn-lt"/>
              <a:ea typeface="+mn-ea"/>
              <a:cs typeface="+mn-cs"/>
            </a:rPr>
            <a:t>より大幅に下がり、類似団体</a:t>
          </a:r>
          <a:r>
            <a:rPr kumimoji="1" lang="ja-JP" altLang="en-US" sz="1100">
              <a:solidFill>
                <a:schemeClr val="dk1"/>
              </a:solidFill>
              <a:effectLst/>
              <a:latin typeface="+mn-lt"/>
              <a:ea typeface="+mn-ea"/>
              <a:cs typeface="+mn-cs"/>
            </a:rPr>
            <a:t>に比べ大幅に低くなっている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今後は施設の現況等を確認し、令和元年度に策定した個別施設計画を令和３年度の公共施設等総合管理計画の見直しにより、計画に盛り込んだものを活用し、適切に施設を管理していく。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
1,876
6.99
2,941,875
2,594,971
345,838
1,516,078
2,855,154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村の主要産業である水産業は近年低迷しており、財政力指数は類似団体・県平均と比べても低く、人口の減少等により今後さらに低下することが予想されるが、主要産業である水産業の振興及び漁業と共存共栄できる観光の振興に取り組み、税収の確保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113393</xdr:rowOff>
    </xdr:to>
    <xdr:cxnSp macro="">
      <xdr:nvCxnSpPr>
        <xdr:cNvPr id="70" name="直線コネクタ 69"/>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3" name="直線コネクタ 72"/>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130628</xdr:rowOff>
    </xdr:to>
    <xdr:cxnSp macro="">
      <xdr:nvCxnSpPr>
        <xdr:cNvPr id="76" name="直線コネクタ 75"/>
        <xdr:cNvCxnSpPr/>
      </xdr:nvCxnSpPr>
      <xdr:spPr>
        <a:xfrm flipV="1">
          <a:off x="2336800" y="76571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130628</xdr:rowOff>
    </xdr:from>
    <xdr:to>
      <xdr:col>11</xdr:col>
      <xdr:colOff>31750</xdr:colOff>
      <xdr:row>44</xdr:row>
      <xdr:rowOff>130628</xdr:rowOff>
    </xdr:to>
    <xdr:cxnSp macro="">
      <xdr:nvCxnSpPr>
        <xdr:cNvPr id="79" name="直線コネクタ 78"/>
        <xdr:cNvCxnSpPr/>
      </xdr:nvCxnSpPr>
      <xdr:spPr>
        <a:xfrm>
          <a:off x="1447800" y="767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89" name="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0"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1" name="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3" name="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79828</xdr:rowOff>
    </xdr:from>
    <xdr:to>
      <xdr:col>11</xdr:col>
      <xdr:colOff>82550</xdr:colOff>
      <xdr:row>45</xdr:row>
      <xdr:rowOff>9978</xdr:rowOff>
    </xdr:to>
    <xdr:sp macro="" textlink="">
      <xdr:nvSpPr>
        <xdr:cNvPr id="95" name="楕円 94"/>
        <xdr:cNvSpPr/>
      </xdr:nvSpPr>
      <xdr:spPr>
        <a:xfrm>
          <a:off x="2286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166205</xdr:rowOff>
    </xdr:from>
    <xdr:ext cx="762000" cy="259045"/>
    <xdr:sp macro="" textlink="">
      <xdr:nvSpPr>
        <xdr:cNvPr id="96" name="テキスト ボックス 95"/>
        <xdr:cNvSpPr txBox="1"/>
      </xdr:nvSpPr>
      <xdr:spPr>
        <a:xfrm>
          <a:off x="1955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前年に比べて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している。主な要因としては、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及び物件費の減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（前年比</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：主に基幹システム導入経費の減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あげられる。平成２７年度より改善され、現在は類似団体とほぼ同水準であるが、引き続き、職員給与費の削減、退職者の補充を必要最小限に抑え、物品調達の見直しなどの歳出削減策を実施し、経常収支比率の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155575</xdr:rowOff>
    </xdr:from>
    <xdr:to>
      <xdr:col>23</xdr:col>
      <xdr:colOff>133350</xdr:colOff>
      <xdr:row>63</xdr:row>
      <xdr:rowOff>29845</xdr:rowOff>
    </xdr:to>
    <xdr:cxnSp macro="">
      <xdr:nvCxnSpPr>
        <xdr:cNvPr id="133" name="直線コネクタ 132"/>
        <xdr:cNvCxnSpPr/>
      </xdr:nvCxnSpPr>
      <xdr:spPr>
        <a:xfrm flipV="1">
          <a:off x="4114800" y="10614025"/>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64</xdr:row>
      <xdr:rowOff>51435</xdr:rowOff>
    </xdr:to>
    <xdr:cxnSp macro="">
      <xdr:nvCxnSpPr>
        <xdr:cNvPr id="136" name="直線コネクタ 135"/>
        <xdr:cNvCxnSpPr/>
      </xdr:nvCxnSpPr>
      <xdr:spPr>
        <a:xfrm flipV="1">
          <a:off x="3225800" y="10831195"/>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51435</xdr:rowOff>
    </xdr:to>
    <xdr:cxnSp macro="">
      <xdr:nvCxnSpPr>
        <xdr:cNvPr id="139" name="直線コネクタ 138"/>
        <xdr:cNvCxnSpPr/>
      </xdr:nvCxnSpPr>
      <xdr:spPr>
        <a:xfrm>
          <a:off x="2336800" y="10947823"/>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146473</xdr:rowOff>
    </xdr:from>
    <xdr:to>
      <xdr:col>11</xdr:col>
      <xdr:colOff>31750</xdr:colOff>
      <xdr:row>63</xdr:row>
      <xdr:rowOff>154517</xdr:rowOff>
    </xdr:to>
    <xdr:cxnSp macro="">
      <xdr:nvCxnSpPr>
        <xdr:cNvPr id="142" name="直線コネクタ 141"/>
        <xdr:cNvCxnSpPr/>
      </xdr:nvCxnSpPr>
      <xdr:spPr>
        <a:xfrm flipV="1">
          <a:off x="1447800" y="1094782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104775</xdr:rowOff>
    </xdr:from>
    <xdr:to>
      <xdr:col>23</xdr:col>
      <xdr:colOff>184150</xdr:colOff>
      <xdr:row>62</xdr:row>
      <xdr:rowOff>34925</xdr:rowOff>
    </xdr:to>
    <xdr:sp macro="" textlink="">
      <xdr:nvSpPr>
        <xdr:cNvPr id="152" name="楕円 151"/>
        <xdr:cNvSpPr/>
      </xdr:nvSpPr>
      <xdr:spPr>
        <a:xfrm>
          <a:off x="49022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121302</xdr:rowOff>
    </xdr:from>
    <xdr:ext cx="762000" cy="259045"/>
    <xdr:sp macro="" textlink="">
      <xdr:nvSpPr>
        <xdr:cNvPr id="153" name="財政構造の弾力性該当値テキスト"/>
        <xdr:cNvSpPr txBox="1"/>
      </xdr:nvSpPr>
      <xdr:spPr>
        <a:xfrm>
          <a:off x="50419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150495</xdr:rowOff>
    </xdr:from>
    <xdr:to>
      <xdr:col>19</xdr:col>
      <xdr:colOff>184150</xdr:colOff>
      <xdr:row>63</xdr:row>
      <xdr:rowOff>80645</xdr:rowOff>
    </xdr:to>
    <xdr:sp macro="" textlink="">
      <xdr:nvSpPr>
        <xdr:cNvPr id="154" name="楕円 153"/>
        <xdr:cNvSpPr/>
      </xdr:nvSpPr>
      <xdr:spPr>
        <a:xfrm>
          <a:off x="4064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90822</xdr:rowOff>
    </xdr:from>
    <xdr:ext cx="736600" cy="259045"/>
    <xdr:sp macro="" textlink="">
      <xdr:nvSpPr>
        <xdr:cNvPr id="155" name="テキスト ボックス 15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635</xdr:rowOff>
    </xdr:from>
    <xdr:to>
      <xdr:col>15</xdr:col>
      <xdr:colOff>133350</xdr:colOff>
      <xdr:row>64</xdr:row>
      <xdr:rowOff>102235</xdr:rowOff>
    </xdr:to>
    <xdr:sp macro="" textlink="">
      <xdr:nvSpPr>
        <xdr:cNvPr id="156" name="楕円 155"/>
        <xdr:cNvSpPr/>
      </xdr:nvSpPr>
      <xdr:spPr>
        <a:xfrm>
          <a:off x="31750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87012</xdr:rowOff>
    </xdr:from>
    <xdr:ext cx="762000" cy="259045"/>
    <xdr:sp macro="" textlink="">
      <xdr:nvSpPr>
        <xdr:cNvPr id="157" name="テキスト ボックス 156"/>
        <xdr:cNvSpPr txBox="1"/>
      </xdr:nvSpPr>
      <xdr:spPr>
        <a:xfrm>
          <a:off x="2844800" y="1105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95673</xdr:rowOff>
    </xdr:from>
    <xdr:to>
      <xdr:col>11</xdr:col>
      <xdr:colOff>82550</xdr:colOff>
      <xdr:row>64</xdr:row>
      <xdr:rowOff>25823</xdr:rowOff>
    </xdr:to>
    <xdr:sp macro="" textlink="">
      <xdr:nvSpPr>
        <xdr:cNvPr id="158" name="楕円 157"/>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36000</xdr:rowOff>
    </xdr:from>
    <xdr:ext cx="762000" cy="259045"/>
    <xdr:sp macro="" textlink="">
      <xdr:nvSpPr>
        <xdr:cNvPr id="159" name="テキスト ボックス 158"/>
        <xdr:cNvSpPr txBox="1"/>
      </xdr:nvSpPr>
      <xdr:spPr>
        <a:xfrm>
          <a:off x="1955800" y="1066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103717</xdr:rowOff>
    </xdr:from>
    <xdr:to>
      <xdr:col>7</xdr:col>
      <xdr:colOff>31750</xdr:colOff>
      <xdr:row>64</xdr:row>
      <xdr:rowOff>33867</xdr:rowOff>
    </xdr:to>
    <xdr:sp macro="" textlink="">
      <xdr:nvSpPr>
        <xdr:cNvPr id="160" name="楕円 159"/>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18644</xdr:rowOff>
    </xdr:from>
    <xdr:ext cx="762000" cy="259045"/>
    <xdr:sp macro="" textlink="">
      <xdr:nvSpPr>
        <xdr:cNvPr id="161" name="テキスト ボックス 160"/>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[458,446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職報酬・給料、職員手当等の人件費の削減策を行っているが、依然として、国・県平均より高い状況である。これは、定住促進・雇用の場の確保として職員１人あたりの給料を低くし、職員を雇用する施策を実施しているためである。今後も職員給与等の人件費や物品調達の見直し等の物件費の削減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36334</xdr:rowOff>
    </xdr:from>
    <xdr:to>
      <xdr:col>23</xdr:col>
      <xdr:colOff>133350</xdr:colOff>
      <xdr:row>81</xdr:row>
      <xdr:rowOff>37826</xdr:rowOff>
    </xdr:to>
    <xdr:cxnSp macro="">
      <xdr:nvCxnSpPr>
        <xdr:cNvPr id="198" name="直線コネクタ 197"/>
        <xdr:cNvCxnSpPr/>
      </xdr:nvCxnSpPr>
      <xdr:spPr>
        <a:xfrm>
          <a:off x="4114800" y="13923784"/>
          <a:ext cx="838200" cy="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164991</xdr:rowOff>
    </xdr:from>
    <xdr:ext cx="762000" cy="259045"/>
    <xdr:sp macro="" textlink="">
      <xdr:nvSpPr>
        <xdr:cNvPr id="199" name="人件費・物件費等の状況平均値テキスト"/>
        <xdr:cNvSpPr txBox="1"/>
      </xdr:nvSpPr>
      <xdr:spPr>
        <a:xfrm>
          <a:off x="5041900" y="1388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25561</xdr:rowOff>
    </xdr:from>
    <xdr:to>
      <xdr:col>19</xdr:col>
      <xdr:colOff>133350</xdr:colOff>
      <xdr:row>81</xdr:row>
      <xdr:rowOff>36334</xdr:rowOff>
    </xdr:to>
    <xdr:cxnSp macro="">
      <xdr:nvCxnSpPr>
        <xdr:cNvPr id="201" name="直線コネクタ 200"/>
        <xdr:cNvCxnSpPr/>
      </xdr:nvCxnSpPr>
      <xdr:spPr>
        <a:xfrm>
          <a:off x="3225800" y="13913011"/>
          <a:ext cx="889000" cy="1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146487</xdr:rowOff>
    </xdr:from>
    <xdr:to>
      <xdr:col>15</xdr:col>
      <xdr:colOff>82550</xdr:colOff>
      <xdr:row>81</xdr:row>
      <xdr:rowOff>25561</xdr:rowOff>
    </xdr:to>
    <xdr:cxnSp macro="">
      <xdr:nvCxnSpPr>
        <xdr:cNvPr id="204" name="直線コネクタ 203"/>
        <xdr:cNvCxnSpPr/>
      </xdr:nvCxnSpPr>
      <xdr:spPr>
        <a:xfrm>
          <a:off x="2336800" y="13862487"/>
          <a:ext cx="889000" cy="50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146487</xdr:rowOff>
    </xdr:from>
    <xdr:to>
      <xdr:col>11</xdr:col>
      <xdr:colOff>31750</xdr:colOff>
      <xdr:row>80</xdr:row>
      <xdr:rowOff>146852</xdr:rowOff>
    </xdr:to>
    <xdr:cxnSp macro="">
      <xdr:nvCxnSpPr>
        <xdr:cNvPr id="207" name="直線コネクタ 206"/>
        <xdr:cNvCxnSpPr/>
      </xdr:nvCxnSpPr>
      <xdr:spPr>
        <a:xfrm flipV="1">
          <a:off x="1447800" y="13862487"/>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158476</xdr:rowOff>
    </xdr:from>
    <xdr:to>
      <xdr:col>23</xdr:col>
      <xdr:colOff>184150</xdr:colOff>
      <xdr:row>81</xdr:row>
      <xdr:rowOff>88626</xdr:rowOff>
    </xdr:to>
    <xdr:sp macro="" textlink="">
      <xdr:nvSpPr>
        <xdr:cNvPr id="217" name="楕円 216"/>
        <xdr:cNvSpPr/>
      </xdr:nvSpPr>
      <xdr:spPr>
        <a:xfrm>
          <a:off x="4902200" y="1387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3553</xdr:rowOff>
    </xdr:from>
    <xdr:ext cx="762000" cy="259045"/>
    <xdr:sp macro="" textlink="">
      <xdr:nvSpPr>
        <xdr:cNvPr id="218" name="人件費・物件費等の状況該当値テキスト"/>
        <xdr:cNvSpPr txBox="1"/>
      </xdr:nvSpPr>
      <xdr:spPr>
        <a:xfrm>
          <a:off x="5041900" y="1371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156984</xdr:rowOff>
    </xdr:from>
    <xdr:to>
      <xdr:col>19</xdr:col>
      <xdr:colOff>184150</xdr:colOff>
      <xdr:row>81</xdr:row>
      <xdr:rowOff>87134</xdr:rowOff>
    </xdr:to>
    <xdr:sp macro="" textlink="">
      <xdr:nvSpPr>
        <xdr:cNvPr id="219" name="楕円 218"/>
        <xdr:cNvSpPr/>
      </xdr:nvSpPr>
      <xdr:spPr>
        <a:xfrm>
          <a:off x="4064000" y="1387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97311</xdr:rowOff>
    </xdr:from>
    <xdr:ext cx="736600" cy="259045"/>
    <xdr:sp macro="" textlink="">
      <xdr:nvSpPr>
        <xdr:cNvPr id="220" name="テキスト ボックス 219"/>
        <xdr:cNvSpPr txBox="1"/>
      </xdr:nvSpPr>
      <xdr:spPr>
        <a:xfrm>
          <a:off x="3733800" y="13641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146211</xdr:rowOff>
    </xdr:from>
    <xdr:to>
      <xdr:col>15</xdr:col>
      <xdr:colOff>133350</xdr:colOff>
      <xdr:row>81</xdr:row>
      <xdr:rowOff>76361</xdr:rowOff>
    </xdr:to>
    <xdr:sp macro="" textlink="">
      <xdr:nvSpPr>
        <xdr:cNvPr id="221" name="楕円 220"/>
        <xdr:cNvSpPr/>
      </xdr:nvSpPr>
      <xdr:spPr>
        <a:xfrm>
          <a:off x="3175000" y="1386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61138</xdr:rowOff>
    </xdr:from>
    <xdr:ext cx="762000" cy="259045"/>
    <xdr:sp macro="" textlink="">
      <xdr:nvSpPr>
        <xdr:cNvPr id="222" name="テキスト ボックス 221"/>
        <xdr:cNvSpPr txBox="1"/>
      </xdr:nvSpPr>
      <xdr:spPr>
        <a:xfrm>
          <a:off x="2844800" y="1394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95687</xdr:rowOff>
    </xdr:from>
    <xdr:to>
      <xdr:col>11</xdr:col>
      <xdr:colOff>82550</xdr:colOff>
      <xdr:row>81</xdr:row>
      <xdr:rowOff>25837</xdr:rowOff>
    </xdr:to>
    <xdr:sp macro="" textlink="">
      <xdr:nvSpPr>
        <xdr:cNvPr id="223" name="楕円 222"/>
        <xdr:cNvSpPr/>
      </xdr:nvSpPr>
      <xdr:spPr>
        <a:xfrm>
          <a:off x="2286000" y="1381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36014</xdr:rowOff>
    </xdr:from>
    <xdr:ext cx="762000" cy="259045"/>
    <xdr:sp macro="" textlink="">
      <xdr:nvSpPr>
        <xdr:cNvPr id="224" name="テキスト ボックス 223"/>
        <xdr:cNvSpPr txBox="1"/>
      </xdr:nvSpPr>
      <xdr:spPr>
        <a:xfrm>
          <a:off x="1955800" y="135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96052</xdr:rowOff>
    </xdr:from>
    <xdr:to>
      <xdr:col>7</xdr:col>
      <xdr:colOff>31750</xdr:colOff>
      <xdr:row>81</xdr:row>
      <xdr:rowOff>26202</xdr:rowOff>
    </xdr:to>
    <xdr:sp macro="" textlink="">
      <xdr:nvSpPr>
        <xdr:cNvPr id="225" name="楕円 224"/>
        <xdr:cNvSpPr/>
      </xdr:nvSpPr>
      <xdr:spPr>
        <a:xfrm>
          <a:off x="1397000" y="138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36379</xdr:rowOff>
    </xdr:from>
    <xdr:ext cx="762000" cy="259045"/>
    <xdr:sp macro="" textlink="">
      <xdr:nvSpPr>
        <xdr:cNvPr id="226" name="テキスト ボックス 225"/>
        <xdr:cNvSpPr txBox="1"/>
      </xdr:nvSpPr>
      <xdr:spPr>
        <a:xfrm>
          <a:off x="1066800" y="1358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では、定住促進・雇用の場の確保として職員１人あたりの給与を抑え、職員を多く雇用している（ワークシェアリング）ため、ラスパイレス指数は顕著に低くなっている。今後も施策の方向に変更はないため、この水準で推移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9207</xdr:rowOff>
    </xdr:from>
    <xdr:to>
      <xdr:col>81</xdr:col>
      <xdr:colOff>44450</xdr:colOff>
      <xdr:row>82</xdr:row>
      <xdr:rowOff>9207</xdr:rowOff>
    </xdr:to>
    <xdr:cxnSp macro="">
      <xdr:nvCxnSpPr>
        <xdr:cNvPr id="256" name="直線コネクタ 255"/>
        <xdr:cNvCxnSpPr/>
      </xdr:nvCxnSpPr>
      <xdr:spPr>
        <a:xfrm>
          <a:off x="16179800" y="1406810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125429</xdr:rowOff>
    </xdr:from>
    <xdr:ext cx="762000" cy="259045"/>
    <xdr:sp macro="" textlink="">
      <xdr:nvSpPr>
        <xdr:cNvPr id="257" name="給与水準   （国との比較）平均値テキスト"/>
        <xdr:cNvSpPr txBox="1"/>
      </xdr:nvSpPr>
      <xdr:spPr>
        <a:xfrm>
          <a:off x="17106900" y="14870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9207</xdr:rowOff>
    </xdr:from>
    <xdr:to>
      <xdr:col>77</xdr:col>
      <xdr:colOff>44450</xdr:colOff>
      <xdr:row>82</xdr:row>
      <xdr:rowOff>9207</xdr:rowOff>
    </xdr:to>
    <xdr:cxnSp macro="">
      <xdr:nvCxnSpPr>
        <xdr:cNvPr id="259" name="直線コネクタ 258"/>
        <xdr:cNvCxnSpPr/>
      </xdr:nvCxnSpPr>
      <xdr:spPr>
        <a:xfrm>
          <a:off x="15290800" y="14068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1" name="テキスト ボックス 260"/>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9207</xdr:rowOff>
    </xdr:from>
    <xdr:to>
      <xdr:col>72</xdr:col>
      <xdr:colOff>203200</xdr:colOff>
      <xdr:row>82</xdr:row>
      <xdr:rowOff>9207</xdr:rowOff>
    </xdr:to>
    <xdr:cxnSp macro="">
      <xdr:nvCxnSpPr>
        <xdr:cNvPr id="262" name="直線コネクタ 261"/>
        <xdr:cNvCxnSpPr/>
      </xdr:nvCxnSpPr>
      <xdr:spPr>
        <a:xfrm>
          <a:off x="14401800" y="140681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4" name="テキスト ボックス 263"/>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90170</xdr:rowOff>
    </xdr:from>
    <xdr:to>
      <xdr:col>68</xdr:col>
      <xdr:colOff>152400</xdr:colOff>
      <xdr:row>82</xdr:row>
      <xdr:rowOff>9207</xdr:rowOff>
    </xdr:to>
    <xdr:cxnSp macro="">
      <xdr:nvCxnSpPr>
        <xdr:cNvPr id="265" name="直線コネクタ 264"/>
        <xdr:cNvCxnSpPr/>
      </xdr:nvCxnSpPr>
      <xdr:spPr>
        <a:xfrm>
          <a:off x="13512800" y="13977620"/>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7" name="テキスト ボックス 266"/>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129857</xdr:rowOff>
    </xdr:from>
    <xdr:to>
      <xdr:col>81</xdr:col>
      <xdr:colOff>95250</xdr:colOff>
      <xdr:row>82</xdr:row>
      <xdr:rowOff>60007</xdr:rowOff>
    </xdr:to>
    <xdr:sp macro="" textlink="">
      <xdr:nvSpPr>
        <xdr:cNvPr id="275" name="楕円 274"/>
        <xdr:cNvSpPr/>
      </xdr:nvSpPr>
      <xdr:spPr>
        <a:xfrm>
          <a:off x="169672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51134</xdr:rowOff>
    </xdr:from>
    <xdr:ext cx="762000" cy="259045"/>
    <xdr:sp macro="" textlink="">
      <xdr:nvSpPr>
        <xdr:cNvPr id="276" name="給与水準   （国との比較）該当値テキスト"/>
        <xdr:cNvSpPr txBox="1"/>
      </xdr:nvSpPr>
      <xdr:spPr>
        <a:xfrm>
          <a:off x="17106900" y="1393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129857</xdr:rowOff>
    </xdr:from>
    <xdr:to>
      <xdr:col>77</xdr:col>
      <xdr:colOff>95250</xdr:colOff>
      <xdr:row>82</xdr:row>
      <xdr:rowOff>60007</xdr:rowOff>
    </xdr:to>
    <xdr:sp macro="" textlink="">
      <xdr:nvSpPr>
        <xdr:cNvPr id="277" name="楕円 276"/>
        <xdr:cNvSpPr/>
      </xdr:nvSpPr>
      <xdr:spPr>
        <a:xfrm>
          <a:off x="161290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70184</xdr:rowOff>
    </xdr:from>
    <xdr:ext cx="736600" cy="259045"/>
    <xdr:sp macro="" textlink="">
      <xdr:nvSpPr>
        <xdr:cNvPr id="278" name="テキスト ボックス 277"/>
        <xdr:cNvSpPr txBox="1"/>
      </xdr:nvSpPr>
      <xdr:spPr>
        <a:xfrm>
          <a:off x="15798800" y="13786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129857</xdr:rowOff>
    </xdr:from>
    <xdr:to>
      <xdr:col>73</xdr:col>
      <xdr:colOff>44450</xdr:colOff>
      <xdr:row>82</xdr:row>
      <xdr:rowOff>60007</xdr:rowOff>
    </xdr:to>
    <xdr:sp macro="" textlink="">
      <xdr:nvSpPr>
        <xdr:cNvPr id="279" name="楕円 278"/>
        <xdr:cNvSpPr/>
      </xdr:nvSpPr>
      <xdr:spPr>
        <a:xfrm>
          <a:off x="152400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70184</xdr:rowOff>
    </xdr:from>
    <xdr:ext cx="762000" cy="259045"/>
    <xdr:sp macro="" textlink="">
      <xdr:nvSpPr>
        <xdr:cNvPr id="280" name="テキスト ボックス 279"/>
        <xdr:cNvSpPr txBox="1"/>
      </xdr:nvSpPr>
      <xdr:spPr>
        <a:xfrm>
          <a:off x="14909800" y="1378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129857</xdr:rowOff>
    </xdr:from>
    <xdr:to>
      <xdr:col>68</xdr:col>
      <xdr:colOff>203200</xdr:colOff>
      <xdr:row>82</xdr:row>
      <xdr:rowOff>60007</xdr:rowOff>
    </xdr:to>
    <xdr:sp macro="" textlink="">
      <xdr:nvSpPr>
        <xdr:cNvPr id="281" name="楕円 280"/>
        <xdr:cNvSpPr/>
      </xdr:nvSpPr>
      <xdr:spPr>
        <a:xfrm>
          <a:off x="14351000" y="1401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70184</xdr:rowOff>
    </xdr:from>
    <xdr:ext cx="762000" cy="259045"/>
    <xdr:sp macro="" textlink="">
      <xdr:nvSpPr>
        <xdr:cNvPr id="282" name="テキスト ボックス 281"/>
        <xdr:cNvSpPr txBox="1"/>
      </xdr:nvSpPr>
      <xdr:spPr>
        <a:xfrm>
          <a:off x="14020800" y="1378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39370</xdr:rowOff>
    </xdr:from>
    <xdr:to>
      <xdr:col>64</xdr:col>
      <xdr:colOff>152400</xdr:colOff>
      <xdr:row>81</xdr:row>
      <xdr:rowOff>140970</xdr:rowOff>
    </xdr:to>
    <xdr:sp macro="" textlink="">
      <xdr:nvSpPr>
        <xdr:cNvPr id="283" name="楕円 282"/>
        <xdr:cNvSpPr/>
      </xdr:nvSpPr>
      <xdr:spPr>
        <a:xfrm>
          <a:off x="13462000" y="1392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151147</xdr:rowOff>
    </xdr:from>
    <xdr:ext cx="762000" cy="259045"/>
    <xdr:sp macro="" textlink="">
      <xdr:nvSpPr>
        <xdr:cNvPr id="284" name="テキスト ボックス 283"/>
        <xdr:cNvSpPr txBox="1"/>
      </xdr:nvSpPr>
      <xdr:spPr>
        <a:xfrm>
          <a:off x="1313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では、定住促進・雇用の場の確保として職員１人あたりの給与を抑え、職員を多く雇用している（ワークシェアリング）ため、職員数は類似団体を比較して多い。今後も引き続き、退職者補充を必要最小限に抑え、人口減における姫島村での最良な職員数を考慮しながら、定員管理に努め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99949</xdr:rowOff>
    </xdr:from>
    <xdr:to>
      <xdr:col>81</xdr:col>
      <xdr:colOff>44450</xdr:colOff>
      <xdr:row>62</xdr:row>
      <xdr:rowOff>133386</xdr:rowOff>
    </xdr:to>
    <xdr:cxnSp macro="">
      <xdr:nvCxnSpPr>
        <xdr:cNvPr id="321" name="直線コネクタ 320"/>
        <xdr:cNvCxnSpPr/>
      </xdr:nvCxnSpPr>
      <xdr:spPr>
        <a:xfrm>
          <a:off x="16179800" y="10729849"/>
          <a:ext cx="838200" cy="3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169019</xdr:rowOff>
    </xdr:from>
    <xdr:to>
      <xdr:col>77</xdr:col>
      <xdr:colOff>44450</xdr:colOff>
      <xdr:row>62</xdr:row>
      <xdr:rowOff>99949</xdr:rowOff>
    </xdr:to>
    <xdr:cxnSp macro="">
      <xdr:nvCxnSpPr>
        <xdr:cNvPr id="324" name="直線コネクタ 323"/>
        <xdr:cNvCxnSpPr/>
      </xdr:nvCxnSpPr>
      <xdr:spPr>
        <a:xfrm>
          <a:off x="15290800" y="10627469"/>
          <a:ext cx="889000" cy="10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169019</xdr:rowOff>
    </xdr:from>
    <xdr:to>
      <xdr:col>72</xdr:col>
      <xdr:colOff>203200</xdr:colOff>
      <xdr:row>64</xdr:row>
      <xdr:rowOff>90043</xdr:rowOff>
    </xdr:to>
    <xdr:cxnSp macro="">
      <xdr:nvCxnSpPr>
        <xdr:cNvPr id="327" name="直線コネクタ 326"/>
        <xdr:cNvCxnSpPr/>
      </xdr:nvCxnSpPr>
      <xdr:spPr>
        <a:xfrm flipV="1">
          <a:off x="14401800" y="10627469"/>
          <a:ext cx="889000" cy="43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67292</xdr:rowOff>
    </xdr:from>
    <xdr:to>
      <xdr:col>68</xdr:col>
      <xdr:colOff>152400</xdr:colOff>
      <xdr:row>64</xdr:row>
      <xdr:rowOff>90043</xdr:rowOff>
    </xdr:to>
    <xdr:cxnSp macro="">
      <xdr:nvCxnSpPr>
        <xdr:cNvPr id="330" name="直線コネクタ 329"/>
        <xdr:cNvCxnSpPr/>
      </xdr:nvCxnSpPr>
      <xdr:spPr>
        <a:xfrm>
          <a:off x="13512800" y="11040092"/>
          <a:ext cx="889000" cy="2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82586</xdr:rowOff>
    </xdr:from>
    <xdr:to>
      <xdr:col>81</xdr:col>
      <xdr:colOff>95250</xdr:colOff>
      <xdr:row>63</xdr:row>
      <xdr:rowOff>12736</xdr:rowOff>
    </xdr:to>
    <xdr:sp macro="" textlink="">
      <xdr:nvSpPr>
        <xdr:cNvPr id="340" name="楕円 339"/>
        <xdr:cNvSpPr/>
      </xdr:nvSpPr>
      <xdr:spPr>
        <a:xfrm>
          <a:off x="16967200" y="1071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54663</xdr:rowOff>
    </xdr:from>
    <xdr:ext cx="762000" cy="259045"/>
    <xdr:sp macro="" textlink="">
      <xdr:nvSpPr>
        <xdr:cNvPr id="341" name="定員管理の状況該当値テキスト"/>
        <xdr:cNvSpPr txBox="1"/>
      </xdr:nvSpPr>
      <xdr:spPr>
        <a:xfrm>
          <a:off x="17106900" y="1068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49149</xdr:rowOff>
    </xdr:from>
    <xdr:to>
      <xdr:col>77</xdr:col>
      <xdr:colOff>95250</xdr:colOff>
      <xdr:row>62</xdr:row>
      <xdr:rowOff>150749</xdr:rowOff>
    </xdr:to>
    <xdr:sp macro="" textlink="">
      <xdr:nvSpPr>
        <xdr:cNvPr id="342" name="楕円 341"/>
        <xdr:cNvSpPr/>
      </xdr:nvSpPr>
      <xdr:spPr>
        <a:xfrm>
          <a:off x="16129000" y="1067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135526</xdr:rowOff>
    </xdr:from>
    <xdr:ext cx="736600" cy="259045"/>
    <xdr:sp macro="" textlink="">
      <xdr:nvSpPr>
        <xdr:cNvPr id="343" name="テキスト ボックス 342"/>
        <xdr:cNvSpPr txBox="1"/>
      </xdr:nvSpPr>
      <xdr:spPr>
        <a:xfrm>
          <a:off x="15798800" y="1076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118219</xdr:rowOff>
    </xdr:from>
    <xdr:to>
      <xdr:col>73</xdr:col>
      <xdr:colOff>44450</xdr:colOff>
      <xdr:row>62</xdr:row>
      <xdr:rowOff>48369</xdr:rowOff>
    </xdr:to>
    <xdr:sp macro="" textlink="">
      <xdr:nvSpPr>
        <xdr:cNvPr id="344" name="楕円 343"/>
        <xdr:cNvSpPr/>
      </xdr:nvSpPr>
      <xdr:spPr>
        <a:xfrm>
          <a:off x="15240000" y="1057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33146</xdr:rowOff>
    </xdr:from>
    <xdr:ext cx="762000" cy="259045"/>
    <xdr:sp macro="" textlink="">
      <xdr:nvSpPr>
        <xdr:cNvPr id="345" name="テキスト ボックス 344"/>
        <xdr:cNvSpPr txBox="1"/>
      </xdr:nvSpPr>
      <xdr:spPr>
        <a:xfrm>
          <a:off x="14909800" y="1066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39243</xdr:rowOff>
    </xdr:from>
    <xdr:to>
      <xdr:col>68</xdr:col>
      <xdr:colOff>203200</xdr:colOff>
      <xdr:row>64</xdr:row>
      <xdr:rowOff>140843</xdr:rowOff>
    </xdr:to>
    <xdr:sp macro="" textlink="">
      <xdr:nvSpPr>
        <xdr:cNvPr id="346" name="楕円 345"/>
        <xdr:cNvSpPr/>
      </xdr:nvSpPr>
      <xdr:spPr>
        <a:xfrm>
          <a:off x="14351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125620</xdr:rowOff>
    </xdr:from>
    <xdr:ext cx="762000" cy="259045"/>
    <xdr:sp macro="" textlink="">
      <xdr:nvSpPr>
        <xdr:cNvPr id="347" name="テキスト ボックス 346"/>
        <xdr:cNvSpPr txBox="1"/>
      </xdr:nvSpPr>
      <xdr:spPr>
        <a:xfrm>
          <a:off x="14020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16492</xdr:rowOff>
    </xdr:from>
    <xdr:to>
      <xdr:col>64</xdr:col>
      <xdr:colOff>152400</xdr:colOff>
      <xdr:row>64</xdr:row>
      <xdr:rowOff>118092</xdr:rowOff>
    </xdr:to>
    <xdr:sp macro="" textlink="">
      <xdr:nvSpPr>
        <xdr:cNvPr id="348" name="楕円 347"/>
        <xdr:cNvSpPr/>
      </xdr:nvSpPr>
      <xdr:spPr>
        <a:xfrm>
          <a:off x="13462000" y="1098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102869</xdr:rowOff>
    </xdr:from>
    <xdr:ext cx="762000" cy="259045"/>
    <xdr:sp macro="" textlink="">
      <xdr:nvSpPr>
        <xdr:cNvPr id="349" name="テキスト ボックス 348"/>
        <xdr:cNvSpPr txBox="1"/>
      </xdr:nvSpPr>
      <xdr:spPr>
        <a:xfrm>
          <a:off x="13131800" y="1107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村は、離島という地理的条件により、漁港・漁場・下水道等の社会資本の整備を重点的に行っており、その大半の財源に起債を充当している。しかし、元利償還金のピーク（平成２２年度）を過ぎているため、実質公債費比率は年々減少しているところである。しかし、今後にお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令和２年度に清掃センターの建替による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社会資本の更新</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及び村内光ケーブルの整備を行い、令和４年度には、車えび種苗生産施設の整備及び第一姫島丸代替船の建造といった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多額の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借入を行っていることから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、将来負担の増とならないよう注視し、借入については交付税措置の多い地方債の借入を中心に考慮し、財政の健全化に努める。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118956</xdr:rowOff>
    </xdr:to>
    <xdr:cxnSp macro="">
      <xdr:nvCxnSpPr>
        <xdr:cNvPr id="382" name="直線コネクタ 381"/>
        <xdr:cNvCxnSpPr/>
      </xdr:nvCxnSpPr>
      <xdr:spPr>
        <a:xfrm flipV="1">
          <a:off x="16179800" y="694478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118956</xdr:rowOff>
    </xdr:from>
    <xdr:to>
      <xdr:col>77</xdr:col>
      <xdr:colOff>44450</xdr:colOff>
      <xdr:row>40</xdr:row>
      <xdr:rowOff>143087</xdr:rowOff>
    </xdr:to>
    <xdr:cxnSp macro="">
      <xdr:nvCxnSpPr>
        <xdr:cNvPr id="385" name="直線コネクタ 384"/>
        <xdr:cNvCxnSpPr/>
      </xdr:nvCxnSpPr>
      <xdr:spPr>
        <a:xfrm flipV="1">
          <a:off x="15290800" y="69769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102870</xdr:rowOff>
    </xdr:from>
    <xdr:to>
      <xdr:col>72</xdr:col>
      <xdr:colOff>203200</xdr:colOff>
      <xdr:row>40</xdr:row>
      <xdr:rowOff>143087</xdr:rowOff>
    </xdr:to>
    <xdr:cxnSp macro="">
      <xdr:nvCxnSpPr>
        <xdr:cNvPr id="388" name="直線コネクタ 387"/>
        <xdr:cNvCxnSpPr/>
      </xdr:nvCxnSpPr>
      <xdr:spPr>
        <a:xfrm>
          <a:off x="14401800" y="69608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102870</xdr:rowOff>
    </xdr:from>
    <xdr:to>
      <xdr:col>68</xdr:col>
      <xdr:colOff>152400</xdr:colOff>
      <xdr:row>40</xdr:row>
      <xdr:rowOff>110913</xdr:rowOff>
    </xdr:to>
    <xdr:cxnSp macro="">
      <xdr:nvCxnSpPr>
        <xdr:cNvPr id="391" name="直線コネクタ 390"/>
        <xdr:cNvCxnSpPr/>
      </xdr:nvCxnSpPr>
      <xdr:spPr>
        <a:xfrm flipV="1">
          <a:off x="13512800" y="69608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401" name="楕円 400"/>
        <xdr:cNvSpPr/>
      </xdr:nvSpPr>
      <xdr:spPr>
        <a:xfrm>
          <a:off x="16967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52510</xdr:rowOff>
    </xdr:from>
    <xdr:ext cx="762000" cy="259045"/>
    <xdr:sp macro="" textlink="">
      <xdr:nvSpPr>
        <xdr:cNvPr id="402" name="公債費負担の状況該当値テキスト"/>
        <xdr:cNvSpPr txBox="1"/>
      </xdr:nvSpPr>
      <xdr:spPr>
        <a:xfrm>
          <a:off x="17106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68156</xdr:rowOff>
    </xdr:from>
    <xdr:to>
      <xdr:col>77</xdr:col>
      <xdr:colOff>95250</xdr:colOff>
      <xdr:row>40</xdr:row>
      <xdr:rowOff>169756</xdr:rowOff>
    </xdr:to>
    <xdr:sp macro="" textlink="">
      <xdr:nvSpPr>
        <xdr:cNvPr id="403" name="楕円 402"/>
        <xdr:cNvSpPr/>
      </xdr:nvSpPr>
      <xdr:spPr>
        <a:xfrm>
          <a:off x="16129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8483</xdr:rowOff>
    </xdr:from>
    <xdr:ext cx="736600" cy="259045"/>
    <xdr:sp macro="" textlink="">
      <xdr:nvSpPr>
        <xdr:cNvPr id="404" name="テキスト ボックス 403"/>
        <xdr:cNvSpPr txBox="1"/>
      </xdr:nvSpPr>
      <xdr:spPr>
        <a:xfrm>
          <a:off x="15798800" y="6695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5" name="楕円 404"/>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6" name="テキスト ボックス 405"/>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52070</xdr:rowOff>
    </xdr:from>
    <xdr:to>
      <xdr:col>68</xdr:col>
      <xdr:colOff>203200</xdr:colOff>
      <xdr:row>40</xdr:row>
      <xdr:rowOff>153670</xdr:rowOff>
    </xdr:to>
    <xdr:sp macro="" textlink="">
      <xdr:nvSpPr>
        <xdr:cNvPr id="407" name="楕円 406"/>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163847</xdr:rowOff>
    </xdr:from>
    <xdr:ext cx="762000" cy="259045"/>
    <xdr:sp macro="" textlink="">
      <xdr:nvSpPr>
        <xdr:cNvPr id="408" name="テキスト ボックス 407"/>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60113</xdr:rowOff>
    </xdr:from>
    <xdr:to>
      <xdr:col>64</xdr:col>
      <xdr:colOff>152400</xdr:colOff>
      <xdr:row>40</xdr:row>
      <xdr:rowOff>161713</xdr:rowOff>
    </xdr:to>
    <xdr:sp macro="" textlink="">
      <xdr:nvSpPr>
        <xdr:cNvPr id="409" name="楕円 408"/>
        <xdr:cNvSpPr/>
      </xdr:nvSpPr>
      <xdr:spPr>
        <a:xfrm>
          <a:off x="13462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440</xdr:rowOff>
    </xdr:from>
    <xdr:ext cx="762000" cy="259045"/>
    <xdr:sp macro="" textlink="">
      <xdr:nvSpPr>
        <xdr:cNvPr id="410" name="テキスト ボックス 409"/>
        <xdr:cNvSpPr txBox="1"/>
      </xdr:nvSpPr>
      <xdr:spPr>
        <a:xfrm>
          <a:off x="13131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退職手当支給見込額に対し、多く積立金を保有しており、公営企業債を含んだ地方債現在高より、充当可能基金と基準財政需要額算入見込額が上回っているため、将来負担比率は０％を下回っている。今後の職員の新採用を抑制し、退職手当額を抑えて、また借入については交付税措置の多い地方債の借入を中心に考慮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61" name="テキスト ボックス 460">
          <a:extLst>
            <a:ext uri="{FF2B5EF4-FFF2-40B4-BE49-F238E27FC236}">
              <a16:creationId xmlns:a16="http://schemas.microsoft.com/office/drawing/2014/main" id="{B7833EC5-7802-49C9-93AF-5F55205E114C}"/>
            </a:ext>
          </a:extLst>
        </xdr:cNvPr>
        <xdr:cNvSpPr txBox="1"/>
      </xdr:nvSpPr>
      <xdr:spPr>
        <a:xfrm>
          <a:off x="762000" y="4533900"/>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
1,876
6.99
2,941,875
2,594,971
345,838
1,516,078
2,855,154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定住促進・雇用の場の確保として職員１人あたりの給与を低くし、職員を多く雇用する施策を実施しているため、類似団体と比較して高くなっている。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年度と比較すると人件費の額は減少しているが、今後も引き続き、職員給与費の削減や、退職者の補充を必要最小限にとどめる等の歳出削減策を行い、経常収支比率の減少に努める。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106426</xdr:rowOff>
    </xdr:from>
    <xdr:to>
      <xdr:col>24</xdr:col>
      <xdr:colOff>25400</xdr:colOff>
      <xdr:row>40</xdr:row>
      <xdr:rowOff>35560</xdr:rowOff>
    </xdr:to>
    <xdr:cxnSp macro="">
      <xdr:nvCxnSpPr>
        <xdr:cNvPr id="64" name="直線コネクタ 63"/>
        <xdr:cNvCxnSpPr/>
      </xdr:nvCxnSpPr>
      <xdr:spPr>
        <a:xfrm flipV="1">
          <a:off x="3987800" y="67929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35560</xdr:rowOff>
    </xdr:from>
    <xdr:to>
      <xdr:col>19</xdr:col>
      <xdr:colOff>187325</xdr:colOff>
      <xdr:row>40</xdr:row>
      <xdr:rowOff>154432</xdr:rowOff>
    </xdr:to>
    <xdr:cxnSp macro="">
      <xdr:nvCxnSpPr>
        <xdr:cNvPr id="67" name="直線コネクタ 66"/>
        <xdr:cNvCxnSpPr/>
      </xdr:nvCxnSpPr>
      <xdr:spPr>
        <a:xfrm flipV="1">
          <a:off x="3098800" y="68935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122428</xdr:rowOff>
    </xdr:from>
    <xdr:to>
      <xdr:col>15</xdr:col>
      <xdr:colOff>98425</xdr:colOff>
      <xdr:row>40</xdr:row>
      <xdr:rowOff>154432</xdr:rowOff>
    </xdr:to>
    <xdr:cxnSp macro="">
      <xdr:nvCxnSpPr>
        <xdr:cNvPr id="70" name="直線コネクタ 69"/>
        <xdr:cNvCxnSpPr/>
      </xdr:nvCxnSpPr>
      <xdr:spPr>
        <a:xfrm>
          <a:off x="2209800" y="69804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76708</xdr:rowOff>
    </xdr:from>
    <xdr:to>
      <xdr:col>11</xdr:col>
      <xdr:colOff>9525</xdr:colOff>
      <xdr:row>40</xdr:row>
      <xdr:rowOff>122428</xdr:rowOff>
    </xdr:to>
    <xdr:cxnSp macro="">
      <xdr:nvCxnSpPr>
        <xdr:cNvPr id="73" name="直線コネクタ 72"/>
        <xdr:cNvCxnSpPr/>
      </xdr:nvCxnSpPr>
      <xdr:spPr>
        <a:xfrm>
          <a:off x="1320800" y="69347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55626</xdr:rowOff>
    </xdr:from>
    <xdr:to>
      <xdr:col>24</xdr:col>
      <xdr:colOff>76200</xdr:colOff>
      <xdr:row>39</xdr:row>
      <xdr:rowOff>157226</xdr:rowOff>
    </xdr:to>
    <xdr:sp macro="" textlink="">
      <xdr:nvSpPr>
        <xdr:cNvPr id="83" name="楕円 82"/>
        <xdr:cNvSpPr/>
      </xdr:nvSpPr>
      <xdr:spPr>
        <a:xfrm>
          <a:off x="47752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27703</xdr:rowOff>
    </xdr:from>
    <xdr:ext cx="762000" cy="259045"/>
    <xdr:sp macro="" textlink="">
      <xdr:nvSpPr>
        <xdr:cNvPr id="84" name="人件費該当値テキスト"/>
        <xdr:cNvSpPr txBox="1"/>
      </xdr:nvSpPr>
      <xdr:spPr>
        <a:xfrm>
          <a:off x="49149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156210</xdr:rowOff>
    </xdr:from>
    <xdr:to>
      <xdr:col>20</xdr:col>
      <xdr:colOff>38100</xdr:colOff>
      <xdr:row>40</xdr:row>
      <xdr:rowOff>86360</xdr:rowOff>
    </xdr:to>
    <xdr:sp macro="" textlink="">
      <xdr:nvSpPr>
        <xdr:cNvPr id="85" name="楕円 84"/>
        <xdr:cNvSpPr/>
      </xdr:nvSpPr>
      <xdr:spPr>
        <a:xfrm>
          <a:off x="3937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71137</xdr:rowOff>
    </xdr:from>
    <xdr:ext cx="736600" cy="259045"/>
    <xdr:sp macro="" textlink="">
      <xdr:nvSpPr>
        <xdr:cNvPr id="86" name="テキスト ボックス 85"/>
        <xdr:cNvSpPr txBox="1"/>
      </xdr:nvSpPr>
      <xdr:spPr>
        <a:xfrm>
          <a:off x="3606800" y="692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103632</xdr:rowOff>
    </xdr:from>
    <xdr:to>
      <xdr:col>15</xdr:col>
      <xdr:colOff>149225</xdr:colOff>
      <xdr:row>41</xdr:row>
      <xdr:rowOff>33782</xdr:rowOff>
    </xdr:to>
    <xdr:sp macro="" textlink="">
      <xdr:nvSpPr>
        <xdr:cNvPr id="87" name="楕円 86"/>
        <xdr:cNvSpPr/>
      </xdr:nvSpPr>
      <xdr:spPr>
        <a:xfrm>
          <a:off x="3048000" y="69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18559</xdr:rowOff>
    </xdr:from>
    <xdr:ext cx="762000" cy="259045"/>
    <xdr:sp macro="" textlink="">
      <xdr:nvSpPr>
        <xdr:cNvPr id="88" name="テキスト ボックス 87"/>
        <xdr:cNvSpPr txBox="1"/>
      </xdr:nvSpPr>
      <xdr:spPr>
        <a:xfrm>
          <a:off x="2717800" y="7048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71628</xdr:rowOff>
    </xdr:from>
    <xdr:to>
      <xdr:col>11</xdr:col>
      <xdr:colOff>60325</xdr:colOff>
      <xdr:row>41</xdr:row>
      <xdr:rowOff>1778</xdr:rowOff>
    </xdr:to>
    <xdr:sp macro="" textlink="">
      <xdr:nvSpPr>
        <xdr:cNvPr id="89" name="楕円 88"/>
        <xdr:cNvSpPr/>
      </xdr:nvSpPr>
      <xdr:spPr>
        <a:xfrm>
          <a:off x="21590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158005</xdr:rowOff>
    </xdr:from>
    <xdr:ext cx="762000" cy="259045"/>
    <xdr:sp macro="" textlink="">
      <xdr:nvSpPr>
        <xdr:cNvPr id="90" name="テキスト ボックス 89"/>
        <xdr:cNvSpPr txBox="1"/>
      </xdr:nvSpPr>
      <xdr:spPr>
        <a:xfrm>
          <a:off x="1828800" y="701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25908</xdr:rowOff>
    </xdr:from>
    <xdr:to>
      <xdr:col>6</xdr:col>
      <xdr:colOff>171450</xdr:colOff>
      <xdr:row>40</xdr:row>
      <xdr:rowOff>127508</xdr:rowOff>
    </xdr:to>
    <xdr:sp macro="" textlink="">
      <xdr:nvSpPr>
        <xdr:cNvPr id="91" name="楕円 90"/>
        <xdr:cNvSpPr/>
      </xdr:nvSpPr>
      <xdr:spPr>
        <a:xfrm>
          <a:off x="1270000" y="68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112285</xdr:rowOff>
    </xdr:from>
    <xdr:ext cx="762000" cy="259045"/>
    <xdr:sp macro="" textlink="">
      <xdr:nvSpPr>
        <xdr:cNvPr id="92" name="テキスト ボックス 91"/>
        <xdr:cNvSpPr txBox="1"/>
      </xdr:nvSpPr>
      <xdr:spPr>
        <a:xfrm>
          <a:off x="939800" y="6970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に導入した、次期基幹システムの使用料の増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である。今後も引き続き、物品調達の見直し等の経費削減に努め、財政の健全化を図る。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106426</xdr:rowOff>
    </xdr:to>
    <xdr:cxnSp macro="">
      <xdr:nvCxnSpPr>
        <xdr:cNvPr id="122" name="直線コネクタ 121"/>
        <xdr:cNvCxnSpPr/>
      </xdr:nvCxnSpPr>
      <xdr:spPr>
        <a:xfrm>
          <a:off x="15671800" y="29982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83566</xdr:rowOff>
    </xdr:from>
    <xdr:to>
      <xdr:col>78</xdr:col>
      <xdr:colOff>69850</xdr:colOff>
      <xdr:row>17</xdr:row>
      <xdr:rowOff>97282</xdr:rowOff>
    </xdr:to>
    <xdr:cxnSp macro="">
      <xdr:nvCxnSpPr>
        <xdr:cNvPr id="125" name="直線コネクタ 124"/>
        <xdr:cNvCxnSpPr/>
      </xdr:nvCxnSpPr>
      <xdr:spPr>
        <a:xfrm flipV="1">
          <a:off x="14782800" y="2998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88138</xdr:rowOff>
    </xdr:from>
    <xdr:to>
      <xdr:col>73</xdr:col>
      <xdr:colOff>180975</xdr:colOff>
      <xdr:row>17</xdr:row>
      <xdr:rowOff>97282</xdr:rowOff>
    </xdr:to>
    <xdr:cxnSp macro="">
      <xdr:nvCxnSpPr>
        <xdr:cNvPr id="128" name="直線コネクタ 127"/>
        <xdr:cNvCxnSpPr/>
      </xdr:nvCxnSpPr>
      <xdr:spPr>
        <a:xfrm>
          <a:off x="13893800" y="30027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142003</xdr:rowOff>
    </xdr:from>
    <xdr:ext cx="762000" cy="259045"/>
    <xdr:sp macro="" textlink="">
      <xdr:nvSpPr>
        <xdr:cNvPr id="130" name="テキスト ボックス 129"/>
        <xdr:cNvSpPr txBox="1"/>
      </xdr:nvSpPr>
      <xdr:spPr>
        <a:xfrm>
          <a:off x="14401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28702</xdr:rowOff>
    </xdr:from>
    <xdr:to>
      <xdr:col>69</xdr:col>
      <xdr:colOff>92075</xdr:colOff>
      <xdr:row>17</xdr:row>
      <xdr:rowOff>88138</xdr:rowOff>
    </xdr:to>
    <xdr:cxnSp macro="">
      <xdr:nvCxnSpPr>
        <xdr:cNvPr id="131" name="直線コネクタ 130"/>
        <xdr:cNvCxnSpPr/>
      </xdr:nvCxnSpPr>
      <xdr:spPr>
        <a:xfrm>
          <a:off x="13004800" y="2943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32766</xdr:rowOff>
    </xdr:from>
    <xdr:to>
      <xdr:col>78</xdr:col>
      <xdr:colOff>120650</xdr:colOff>
      <xdr:row>17</xdr:row>
      <xdr:rowOff>134366</xdr:rowOff>
    </xdr:to>
    <xdr:sp macro="" textlink="">
      <xdr:nvSpPr>
        <xdr:cNvPr id="143" name="楕円 142"/>
        <xdr:cNvSpPr/>
      </xdr:nvSpPr>
      <xdr:spPr>
        <a:xfrm>
          <a:off x="156210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44" name="テキスト ボックス 143"/>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46482</xdr:rowOff>
    </xdr:from>
    <xdr:to>
      <xdr:col>74</xdr:col>
      <xdr:colOff>31750</xdr:colOff>
      <xdr:row>17</xdr:row>
      <xdr:rowOff>148082</xdr:rowOff>
    </xdr:to>
    <xdr:sp macro="" textlink="">
      <xdr:nvSpPr>
        <xdr:cNvPr id="145" name="楕円 144"/>
        <xdr:cNvSpPr/>
      </xdr:nvSpPr>
      <xdr:spPr>
        <a:xfrm>
          <a:off x="14732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46" name="テキスト ボックス 145"/>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37338</xdr:rowOff>
    </xdr:from>
    <xdr:to>
      <xdr:col>69</xdr:col>
      <xdr:colOff>142875</xdr:colOff>
      <xdr:row>17</xdr:row>
      <xdr:rowOff>138938</xdr:rowOff>
    </xdr:to>
    <xdr:sp macro="" textlink="">
      <xdr:nvSpPr>
        <xdr:cNvPr id="147" name="楕円 146"/>
        <xdr:cNvSpPr/>
      </xdr:nvSpPr>
      <xdr:spPr>
        <a:xfrm>
          <a:off x="138430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149115</xdr:rowOff>
    </xdr:from>
    <xdr:ext cx="762000" cy="259045"/>
    <xdr:sp macro="" textlink="">
      <xdr:nvSpPr>
        <xdr:cNvPr id="148" name="テキスト ボックス 147"/>
        <xdr:cNvSpPr txBox="1"/>
      </xdr:nvSpPr>
      <xdr:spPr>
        <a:xfrm>
          <a:off x="13512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149352</xdr:rowOff>
    </xdr:from>
    <xdr:to>
      <xdr:col>65</xdr:col>
      <xdr:colOff>53975</xdr:colOff>
      <xdr:row>17</xdr:row>
      <xdr:rowOff>79502</xdr:rowOff>
    </xdr:to>
    <xdr:sp macro="" textlink="">
      <xdr:nvSpPr>
        <xdr:cNvPr id="149" name="楕円 148"/>
        <xdr:cNvSpPr/>
      </xdr:nvSpPr>
      <xdr:spPr>
        <a:xfrm>
          <a:off x="12954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89679</xdr:rowOff>
    </xdr:from>
    <xdr:ext cx="762000" cy="259045"/>
    <xdr:sp macro="" textlink="">
      <xdr:nvSpPr>
        <xdr:cNvPr id="150" name="テキスト ボックス 149"/>
        <xdr:cNvSpPr txBox="1"/>
      </xdr:nvSpPr>
      <xdr:spPr>
        <a:xfrm>
          <a:off x="12623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している。その要因は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児童福祉費</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によるものと考えられる。令和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年度以降のポイントについては、同程度の水準で推移すると考えている。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54</xdr:row>
      <xdr:rowOff>29028</xdr:rowOff>
    </xdr:to>
    <xdr:cxnSp macro="">
      <xdr:nvCxnSpPr>
        <xdr:cNvPr id="184" name="直線コネクタ 183"/>
        <xdr:cNvCxnSpPr/>
      </xdr:nvCxnSpPr>
      <xdr:spPr>
        <a:xfrm>
          <a:off x="3987800" y="9254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87" name="直線コネクタ 186"/>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29028</xdr:rowOff>
    </xdr:to>
    <xdr:cxnSp macro="">
      <xdr:nvCxnSpPr>
        <xdr:cNvPr id="190" name="直線コネクタ 189"/>
        <xdr:cNvCxnSpPr/>
      </xdr:nvCxnSpPr>
      <xdr:spPr>
        <a:xfrm>
          <a:off x="2209800" y="92710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61685</xdr:rowOff>
    </xdr:to>
    <xdr:cxnSp macro="">
      <xdr:nvCxnSpPr>
        <xdr:cNvPr id="193" name="直線コネクタ 192"/>
        <xdr:cNvCxnSpPr/>
      </xdr:nvCxnSpPr>
      <xdr:spPr>
        <a:xfrm flipV="1">
          <a:off x="1320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4"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5" name="楕円 20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06" name="テキスト ボックス 20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07" name="楕円 206"/>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08" name="テキスト ボックス 207"/>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133350</xdr:rowOff>
    </xdr:from>
    <xdr:to>
      <xdr:col>11</xdr:col>
      <xdr:colOff>60325</xdr:colOff>
      <xdr:row>54</xdr:row>
      <xdr:rowOff>63500</xdr:rowOff>
    </xdr:to>
    <xdr:sp macro="" textlink="">
      <xdr:nvSpPr>
        <xdr:cNvPr id="209" name="楕円 208"/>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73677</xdr:rowOff>
    </xdr:from>
    <xdr:ext cx="762000" cy="259045"/>
    <xdr:sp macro="" textlink="">
      <xdr:nvSpPr>
        <xdr:cNvPr id="210" name="テキスト ボックス 209"/>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1" name="楕円 210"/>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2" name="テキスト ボックス 211"/>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改善</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している。診療所特別会計及びケーブルテレビ特別会計への繰出金の減が主な要因である。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49276</xdr:rowOff>
    </xdr:to>
    <xdr:cxnSp macro="">
      <xdr:nvCxnSpPr>
        <xdr:cNvPr id="242" name="直線コネクタ 241"/>
        <xdr:cNvCxnSpPr/>
      </xdr:nvCxnSpPr>
      <xdr:spPr>
        <a:xfrm flipV="1">
          <a:off x="15671800" y="959104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49276</xdr:rowOff>
    </xdr:from>
    <xdr:to>
      <xdr:col>78</xdr:col>
      <xdr:colOff>69850</xdr:colOff>
      <xdr:row>56</xdr:row>
      <xdr:rowOff>53848</xdr:rowOff>
    </xdr:to>
    <xdr:cxnSp macro="">
      <xdr:nvCxnSpPr>
        <xdr:cNvPr id="245" name="直線コネクタ 244"/>
        <xdr:cNvCxnSpPr/>
      </xdr:nvCxnSpPr>
      <xdr:spPr>
        <a:xfrm flipV="1">
          <a:off x="14782800" y="96504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53848</xdr:rowOff>
    </xdr:to>
    <xdr:cxnSp macro="">
      <xdr:nvCxnSpPr>
        <xdr:cNvPr id="248" name="直線コネクタ 247"/>
        <xdr:cNvCxnSpPr/>
      </xdr:nvCxnSpPr>
      <xdr:spPr>
        <a:xfrm>
          <a:off x="13893800" y="96139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165862</xdr:rowOff>
    </xdr:from>
    <xdr:to>
      <xdr:col>69</xdr:col>
      <xdr:colOff>92075</xdr:colOff>
      <xdr:row>56</xdr:row>
      <xdr:rowOff>12700</xdr:rowOff>
    </xdr:to>
    <xdr:cxnSp macro="">
      <xdr:nvCxnSpPr>
        <xdr:cNvPr id="251" name="直線コネクタ 250"/>
        <xdr:cNvCxnSpPr/>
      </xdr:nvCxnSpPr>
      <xdr:spPr>
        <a:xfrm>
          <a:off x="13004800" y="95956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1" name="楕円 260"/>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2"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169926</xdr:rowOff>
    </xdr:from>
    <xdr:to>
      <xdr:col>78</xdr:col>
      <xdr:colOff>120650</xdr:colOff>
      <xdr:row>56</xdr:row>
      <xdr:rowOff>100076</xdr:rowOff>
    </xdr:to>
    <xdr:sp macro="" textlink="">
      <xdr:nvSpPr>
        <xdr:cNvPr id="263" name="楕円 262"/>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110253</xdr:rowOff>
    </xdr:from>
    <xdr:ext cx="736600" cy="259045"/>
    <xdr:sp macro="" textlink="">
      <xdr:nvSpPr>
        <xdr:cNvPr id="264" name="テキスト ボックス 263"/>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3048</xdr:rowOff>
    </xdr:from>
    <xdr:to>
      <xdr:col>74</xdr:col>
      <xdr:colOff>31750</xdr:colOff>
      <xdr:row>56</xdr:row>
      <xdr:rowOff>104648</xdr:rowOff>
    </xdr:to>
    <xdr:sp macro="" textlink="">
      <xdr:nvSpPr>
        <xdr:cNvPr id="265" name="楕円 264"/>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114825</xdr:rowOff>
    </xdr:from>
    <xdr:ext cx="762000" cy="259045"/>
    <xdr:sp macro="" textlink="">
      <xdr:nvSpPr>
        <xdr:cNvPr id="266" name="テキスト ボックス 265"/>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7" name="楕円 26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68" name="テキスト ボックス 26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115062</xdr:rowOff>
    </xdr:from>
    <xdr:to>
      <xdr:col>65</xdr:col>
      <xdr:colOff>53975</xdr:colOff>
      <xdr:row>56</xdr:row>
      <xdr:rowOff>45212</xdr:rowOff>
    </xdr:to>
    <xdr:sp macro="" textlink="">
      <xdr:nvSpPr>
        <xdr:cNvPr id="269" name="楕円 268"/>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55389</xdr:rowOff>
    </xdr:from>
    <xdr:ext cx="762000" cy="259045"/>
    <xdr:sp macro="" textlink="">
      <xdr:nvSpPr>
        <xdr:cNvPr id="270" name="テキスト ボックス 269"/>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が、金額は、１３２千円の増となっている。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金額の増については、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他団体への補助金及び出産祝金の減、及び離島高校生修学支援費の増が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主な要因である。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21844</xdr:rowOff>
    </xdr:from>
    <xdr:to>
      <xdr:col>82</xdr:col>
      <xdr:colOff>107950</xdr:colOff>
      <xdr:row>34</xdr:row>
      <xdr:rowOff>35560</xdr:rowOff>
    </xdr:to>
    <xdr:cxnSp macro="">
      <xdr:nvCxnSpPr>
        <xdr:cNvPr id="300" name="直線コネクタ 299"/>
        <xdr:cNvCxnSpPr/>
      </xdr:nvCxnSpPr>
      <xdr:spPr>
        <a:xfrm flipV="1">
          <a:off x="15671800" y="585114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xdr:rowOff>
    </xdr:from>
    <xdr:to>
      <xdr:col>78</xdr:col>
      <xdr:colOff>69850</xdr:colOff>
      <xdr:row>34</xdr:row>
      <xdr:rowOff>35560</xdr:rowOff>
    </xdr:to>
    <xdr:cxnSp macro="">
      <xdr:nvCxnSpPr>
        <xdr:cNvPr id="303" name="直線コネクタ 302"/>
        <xdr:cNvCxnSpPr/>
      </xdr:nvCxnSpPr>
      <xdr:spPr>
        <a:xfrm>
          <a:off x="14782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xdr:rowOff>
    </xdr:from>
    <xdr:to>
      <xdr:col>73</xdr:col>
      <xdr:colOff>180975</xdr:colOff>
      <xdr:row>34</xdr:row>
      <xdr:rowOff>12700</xdr:rowOff>
    </xdr:to>
    <xdr:cxnSp macro="">
      <xdr:nvCxnSpPr>
        <xdr:cNvPr id="306" name="直線コネクタ 305"/>
        <xdr:cNvCxnSpPr/>
      </xdr:nvCxnSpPr>
      <xdr:spPr>
        <a:xfrm>
          <a:off x="13893800" y="58328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3556</xdr:rowOff>
    </xdr:from>
    <xdr:to>
      <xdr:col>69</xdr:col>
      <xdr:colOff>92075</xdr:colOff>
      <xdr:row>34</xdr:row>
      <xdr:rowOff>3556</xdr:rowOff>
    </xdr:to>
    <xdr:cxnSp macro="">
      <xdr:nvCxnSpPr>
        <xdr:cNvPr id="309" name="直線コネクタ 308"/>
        <xdr:cNvCxnSpPr/>
      </xdr:nvCxnSpPr>
      <xdr:spPr>
        <a:xfrm>
          <a:off x="13004800" y="58328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142494</xdr:rowOff>
    </xdr:from>
    <xdr:to>
      <xdr:col>82</xdr:col>
      <xdr:colOff>158750</xdr:colOff>
      <xdr:row>34</xdr:row>
      <xdr:rowOff>72644</xdr:rowOff>
    </xdr:to>
    <xdr:sp macro="" textlink="">
      <xdr:nvSpPr>
        <xdr:cNvPr id="319" name="楕円 318"/>
        <xdr:cNvSpPr/>
      </xdr:nvSpPr>
      <xdr:spPr>
        <a:xfrm>
          <a:off x="164592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51071</xdr:rowOff>
    </xdr:from>
    <xdr:ext cx="762000" cy="259045"/>
    <xdr:sp macro="" textlink="">
      <xdr:nvSpPr>
        <xdr:cNvPr id="320" name="補助費等該当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156210</xdr:rowOff>
    </xdr:from>
    <xdr:to>
      <xdr:col>78</xdr:col>
      <xdr:colOff>120650</xdr:colOff>
      <xdr:row>34</xdr:row>
      <xdr:rowOff>86360</xdr:rowOff>
    </xdr:to>
    <xdr:sp macro="" textlink="">
      <xdr:nvSpPr>
        <xdr:cNvPr id="321" name="楕円 320"/>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96537</xdr:rowOff>
    </xdr:from>
    <xdr:ext cx="736600" cy="259045"/>
    <xdr:sp macro="" textlink="">
      <xdr:nvSpPr>
        <xdr:cNvPr id="322" name="テキスト ボックス 321"/>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133350</xdr:rowOff>
    </xdr:from>
    <xdr:to>
      <xdr:col>74</xdr:col>
      <xdr:colOff>31750</xdr:colOff>
      <xdr:row>34</xdr:row>
      <xdr:rowOff>63500</xdr:rowOff>
    </xdr:to>
    <xdr:sp macro="" textlink="">
      <xdr:nvSpPr>
        <xdr:cNvPr id="323" name="楕円 322"/>
        <xdr:cNvSpPr/>
      </xdr:nvSpPr>
      <xdr:spPr>
        <a:xfrm>
          <a:off x="14732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73677</xdr:rowOff>
    </xdr:from>
    <xdr:ext cx="762000" cy="259045"/>
    <xdr:sp macro="" textlink="">
      <xdr:nvSpPr>
        <xdr:cNvPr id="324" name="テキスト ボックス 323"/>
        <xdr:cNvSpPr txBox="1"/>
      </xdr:nvSpPr>
      <xdr:spPr>
        <a:xfrm>
          <a:off x="14401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124206</xdr:rowOff>
    </xdr:from>
    <xdr:to>
      <xdr:col>69</xdr:col>
      <xdr:colOff>142875</xdr:colOff>
      <xdr:row>34</xdr:row>
      <xdr:rowOff>54356</xdr:rowOff>
    </xdr:to>
    <xdr:sp macro="" textlink="">
      <xdr:nvSpPr>
        <xdr:cNvPr id="325" name="楕円 324"/>
        <xdr:cNvSpPr/>
      </xdr:nvSpPr>
      <xdr:spPr>
        <a:xfrm>
          <a:off x="13843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64533</xdr:rowOff>
    </xdr:from>
    <xdr:ext cx="762000" cy="259045"/>
    <xdr:sp macro="" textlink="">
      <xdr:nvSpPr>
        <xdr:cNvPr id="326" name="テキスト ボックス 325"/>
        <xdr:cNvSpPr txBox="1"/>
      </xdr:nvSpPr>
      <xdr:spPr>
        <a:xfrm>
          <a:off x="13512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124206</xdr:rowOff>
    </xdr:from>
    <xdr:to>
      <xdr:col>65</xdr:col>
      <xdr:colOff>53975</xdr:colOff>
      <xdr:row>34</xdr:row>
      <xdr:rowOff>54356</xdr:rowOff>
    </xdr:to>
    <xdr:sp macro="" textlink="">
      <xdr:nvSpPr>
        <xdr:cNvPr id="327" name="楕円 326"/>
        <xdr:cNvSpPr/>
      </xdr:nvSpPr>
      <xdr:spPr>
        <a:xfrm>
          <a:off x="12954000" y="578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64533</xdr:rowOff>
    </xdr:from>
    <xdr:ext cx="762000" cy="259045"/>
    <xdr:sp macro="" textlink="">
      <xdr:nvSpPr>
        <xdr:cNvPr id="328" name="テキスト ボックス 327"/>
        <xdr:cNvSpPr txBox="1"/>
      </xdr:nvSpPr>
      <xdr:spPr>
        <a:xfrm>
          <a:off x="12623800" y="555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と比べて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ポイント改善している。主な要因は平成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２６</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（一般単独（緊急防災・減災））と平成１１年度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借入分（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一般公共（漁港事業）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）の償還完了によるものである。平成２２年度が公債費のピークであり、現在、減少傾向にあるが、清掃センター建替</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、ケーブルテレビ光ファイバー網整備、車えび種苗生産施設整備</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等の事業において多額の借入を行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、その元金償還が始まる令和５年度より増加すると考えている。今後も、将来負担の増とならないよう、交付税措置の割合の高い地方債を中心に借入を考慮し、財政の健全化に努める。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76</xdr:row>
      <xdr:rowOff>46989</xdr:rowOff>
    </xdr:to>
    <xdr:cxnSp macro="">
      <xdr:nvCxnSpPr>
        <xdr:cNvPr id="360" name="直線コネクタ 359"/>
        <xdr:cNvCxnSpPr/>
      </xdr:nvCxnSpPr>
      <xdr:spPr>
        <a:xfrm flipV="1">
          <a:off x="3987800" y="12989560"/>
          <a:ext cx="8382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46989</xdr:rowOff>
    </xdr:from>
    <xdr:to>
      <xdr:col>19</xdr:col>
      <xdr:colOff>187325</xdr:colOff>
      <xdr:row>76</xdr:row>
      <xdr:rowOff>127000</xdr:rowOff>
    </xdr:to>
    <xdr:cxnSp macro="">
      <xdr:nvCxnSpPr>
        <xdr:cNvPr id="363" name="直線コネクタ 362"/>
        <xdr:cNvCxnSpPr/>
      </xdr:nvCxnSpPr>
      <xdr:spPr>
        <a:xfrm flipV="1">
          <a:off x="3098800" y="13077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134620</xdr:rowOff>
    </xdr:to>
    <xdr:cxnSp macro="">
      <xdr:nvCxnSpPr>
        <xdr:cNvPr id="366" name="直線コネクタ 365"/>
        <xdr:cNvCxnSpPr/>
      </xdr:nvCxnSpPr>
      <xdr:spPr>
        <a:xfrm flipV="1">
          <a:off x="2209800" y="13157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134620</xdr:rowOff>
    </xdr:from>
    <xdr:to>
      <xdr:col>11</xdr:col>
      <xdr:colOff>9525</xdr:colOff>
      <xdr:row>77</xdr:row>
      <xdr:rowOff>62230</xdr:rowOff>
    </xdr:to>
    <xdr:cxnSp macro="">
      <xdr:nvCxnSpPr>
        <xdr:cNvPr id="369" name="直線コネクタ 368"/>
        <xdr:cNvCxnSpPr/>
      </xdr:nvCxnSpPr>
      <xdr:spPr>
        <a:xfrm flipV="1">
          <a:off x="1320800" y="131648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54627</xdr:rowOff>
    </xdr:from>
    <xdr:ext cx="762000" cy="259045"/>
    <xdr:sp macro="" textlink="">
      <xdr:nvSpPr>
        <xdr:cNvPr id="373" name="テキスト ボックス 372"/>
        <xdr:cNvSpPr txBox="1"/>
      </xdr:nvSpPr>
      <xdr:spPr>
        <a:xfrm>
          <a:off x="939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79" name="楕円 378"/>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80"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167639</xdr:rowOff>
    </xdr:from>
    <xdr:to>
      <xdr:col>20</xdr:col>
      <xdr:colOff>38100</xdr:colOff>
      <xdr:row>76</xdr:row>
      <xdr:rowOff>97789</xdr:rowOff>
    </xdr:to>
    <xdr:sp macro="" textlink="">
      <xdr:nvSpPr>
        <xdr:cNvPr id="381" name="楕円 380"/>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107967</xdr:rowOff>
    </xdr:from>
    <xdr:ext cx="736600" cy="259045"/>
    <xdr:sp macro="" textlink="">
      <xdr:nvSpPr>
        <xdr:cNvPr id="382" name="テキスト ボックス 381"/>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83" name="楕円 382"/>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84" name="テキスト ボックス 383"/>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83820</xdr:rowOff>
    </xdr:from>
    <xdr:to>
      <xdr:col>11</xdr:col>
      <xdr:colOff>60325</xdr:colOff>
      <xdr:row>77</xdr:row>
      <xdr:rowOff>13970</xdr:rowOff>
    </xdr:to>
    <xdr:sp macro="" textlink="">
      <xdr:nvSpPr>
        <xdr:cNvPr id="385" name="楕円 384"/>
        <xdr:cNvSpPr/>
      </xdr:nvSpPr>
      <xdr:spPr>
        <a:xfrm>
          <a:off x="2159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24147</xdr:rowOff>
    </xdr:from>
    <xdr:ext cx="762000" cy="259045"/>
    <xdr:sp macro="" textlink="">
      <xdr:nvSpPr>
        <xdr:cNvPr id="386" name="テキスト ボックス 385"/>
        <xdr:cNvSpPr txBox="1"/>
      </xdr:nvSpPr>
      <xdr:spPr>
        <a:xfrm>
          <a:off x="1828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87" name="楕円 386"/>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88" name="テキスト ボックス 387"/>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ている。その要因は、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繰出金の減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である。今後も引き続き、歳出削減策を実施し、併せて職員の経費削減に対する意識の高揚を引き続き図っていき、財政の健全化を図っていく。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8889</xdr:rowOff>
    </xdr:from>
    <xdr:to>
      <xdr:col>82</xdr:col>
      <xdr:colOff>107950</xdr:colOff>
      <xdr:row>78</xdr:row>
      <xdr:rowOff>127000</xdr:rowOff>
    </xdr:to>
    <xdr:cxnSp macro="">
      <xdr:nvCxnSpPr>
        <xdr:cNvPr id="421" name="直線コネクタ 420"/>
        <xdr:cNvCxnSpPr/>
      </xdr:nvCxnSpPr>
      <xdr:spPr>
        <a:xfrm flipV="1">
          <a:off x="15671800" y="13381989"/>
          <a:ext cx="838200" cy="11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58420</xdr:rowOff>
    </xdr:to>
    <xdr:cxnSp macro="">
      <xdr:nvCxnSpPr>
        <xdr:cNvPr id="424" name="直線コネクタ 423"/>
        <xdr:cNvCxnSpPr/>
      </xdr:nvCxnSpPr>
      <xdr:spPr>
        <a:xfrm flipV="1">
          <a:off x="14782800" y="135001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2557</xdr:rowOff>
    </xdr:from>
    <xdr:ext cx="736600" cy="259045"/>
    <xdr:sp macro="" textlink="">
      <xdr:nvSpPr>
        <xdr:cNvPr id="426" name="テキスト ボックス 425"/>
        <xdr:cNvSpPr txBox="1"/>
      </xdr:nvSpPr>
      <xdr:spPr>
        <a:xfrm>
          <a:off x="15290800" y="13547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149861</xdr:rowOff>
    </xdr:from>
    <xdr:to>
      <xdr:col>73</xdr:col>
      <xdr:colOff>180975</xdr:colOff>
      <xdr:row>79</xdr:row>
      <xdr:rowOff>58420</xdr:rowOff>
    </xdr:to>
    <xdr:cxnSp macro="">
      <xdr:nvCxnSpPr>
        <xdr:cNvPr id="427" name="直線コネクタ 426"/>
        <xdr:cNvCxnSpPr/>
      </xdr:nvCxnSpPr>
      <xdr:spPr>
        <a:xfrm>
          <a:off x="13893800" y="135229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149861</xdr:rowOff>
    </xdr:to>
    <xdr:cxnSp macro="">
      <xdr:nvCxnSpPr>
        <xdr:cNvPr id="430" name="直線コネクタ 429"/>
        <xdr:cNvCxnSpPr/>
      </xdr:nvCxnSpPr>
      <xdr:spPr>
        <a:xfrm>
          <a:off x="13004800" y="134315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129539</xdr:rowOff>
    </xdr:from>
    <xdr:to>
      <xdr:col>82</xdr:col>
      <xdr:colOff>158750</xdr:colOff>
      <xdr:row>78</xdr:row>
      <xdr:rowOff>59689</xdr:rowOff>
    </xdr:to>
    <xdr:sp macro="" textlink="">
      <xdr:nvSpPr>
        <xdr:cNvPr id="440" name="楕円 439"/>
        <xdr:cNvSpPr/>
      </xdr:nvSpPr>
      <xdr:spPr>
        <a:xfrm>
          <a:off x="164592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101616</xdr:rowOff>
    </xdr:from>
    <xdr:ext cx="762000" cy="259045"/>
    <xdr:sp macro="" textlink="">
      <xdr:nvSpPr>
        <xdr:cNvPr id="441" name="公債費以外該当値テキスト"/>
        <xdr:cNvSpPr txBox="1"/>
      </xdr:nvSpPr>
      <xdr:spPr>
        <a:xfrm>
          <a:off x="165989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42" name="楕円 441"/>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16527</xdr:rowOff>
    </xdr:from>
    <xdr:ext cx="736600" cy="259045"/>
    <xdr:sp macro="" textlink="">
      <xdr:nvSpPr>
        <xdr:cNvPr id="443" name="テキスト ボックス 442"/>
        <xdr:cNvSpPr txBox="1"/>
      </xdr:nvSpPr>
      <xdr:spPr>
        <a:xfrm>
          <a:off x="15290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7620</xdr:rowOff>
    </xdr:from>
    <xdr:to>
      <xdr:col>74</xdr:col>
      <xdr:colOff>31750</xdr:colOff>
      <xdr:row>79</xdr:row>
      <xdr:rowOff>109220</xdr:rowOff>
    </xdr:to>
    <xdr:sp macro="" textlink="">
      <xdr:nvSpPr>
        <xdr:cNvPr id="444" name="楕円 443"/>
        <xdr:cNvSpPr/>
      </xdr:nvSpPr>
      <xdr:spPr>
        <a:xfrm>
          <a:off x="14732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93997</xdr:rowOff>
    </xdr:from>
    <xdr:ext cx="762000" cy="259045"/>
    <xdr:sp macro="" textlink="">
      <xdr:nvSpPr>
        <xdr:cNvPr id="445" name="テキスト ボックス 444"/>
        <xdr:cNvSpPr txBox="1"/>
      </xdr:nvSpPr>
      <xdr:spPr>
        <a:xfrm>
          <a:off x="14401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46" name="楕円 445"/>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39388</xdr:rowOff>
    </xdr:from>
    <xdr:ext cx="762000" cy="259045"/>
    <xdr:sp macro="" textlink="">
      <xdr:nvSpPr>
        <xdr:cNvPr id="447" name="テキスト ボックス 446"/>
        <xdr:cNvSpPr txBox="1"/>
      </xdr:nvSpPr>
      <xdr:spPr>
        <a:xfrm>
          <a:off x="13512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8" name="楕円 447"/>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119397</xdr:rowOff>
    </xdr:from>
    <xdr:ext cx="762000" cy="259045"/>
    <xdr:sp macro="" textlink="">
      <xdr:nvSpPr>
        <xdr:cNvPr id="449" name="テキスト ボックス 448"/>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23076</xdr:rowOff>
    </xdr:from>
    <xdr:to>
      <xdr:col>29</xdr:col>
      <xdr:colOff>127000</xdr:colOff>
      <xdr:row>17</xdr:row>
      <xdr:rowOff>49741</xdr:rowOff>
    </xdr:to>
    <xdr:cxnSp macro="">
      <xdr:nvCxnSpPr>
        <xdr:cNvPr id="49" name="直線コネクタ 48"/>
        <xdr:cNvCxnSpPr/>
      </xdr:nvCxnSpPr>
      <xdr:spPr bwMode="auto">
        <a:xfrm flipV="1">
          <a:off x="5003800" y="2985351"/>
          <a:ext cx="647700" cy="26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13209</xdr:rowOff>
    </xdr:from>
    <xdr:to>
      <xdr:col>26</xdr:col>
      <xdr:colOff>50800</xdr:colOff>
      <xdr:row>17</xdr:row>
      <xdr:rowOff>49741</xdr:rowOff>
    </xdr:to>
    <xdr:cxnSp macro="">
      <xdr:nvCxnSpPr>
        <xdr:cNvPr id="52" name="直線コネクタ 51"/>
        <xdr:cNvCxnSpPr/>
      </xdr:nvCxnSpPr>
      <xdr:spPr bwMode="auto">
        <a:xfrm>
          <a:off x="4305300" y="2975484"/>
          <a:ext cx="698500" cy="36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13209</xdr:rowOff>
    </xdr:from>
    <xdr:to>
      <xdr:col>22</xdr:col>
      <xdr:colOff>114300</xdr:colOff>
      <xdr:row>17</xdr:row>
      <xdr:rowOff>19764</xdr:rowOff>
    </xdr:to>
    <xdr:cxnSp macro="">
      <xdr:nvCxnSpPr>
        <xdr:cNvPr id="55" name="直線コネクタ 54"/>
        <xdr:cNvCxnSpPr/>
      </xdr:nvCxnSpPr>
      <xdr:spPr bwMode="auto">
        <a:xfrm flipV="1">
          <a:off x="3606800" y="2975484"/>
          <a:ext cx="698500" cy="6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19764</xdr:rowOff>
    </xdr:from>
    <xdr:to>
      <xdr:col>18</xdr:col>
      <xdr:colOff>177800</xdr:colOff>
      <xdr:row>17</xdr:row>
      <xdr:rowOff>39258</xdr:rowOff>
    </xdr:to>
    <xdr:cxnSp macro="">
      <xdr:nvCxnSpPr>
        <xdr:cNvPr id="58" name="直線コネクタ 57"/>
        <xdr:cNvCxnSpPr/>
      </xdr:nvCxnSpPr>
      <xdr:spPr bwMode="auto">
        <a:xfrm flipV="1">
          <a:off x="2908300" y="2982039"/>
          <a:ext cx="698500" cy="19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143726</xdr:rowOff>
    </xdr:from>
    <xdr:to>
      <xdr:col>29</xdr:col>
      <xdr:colOff>177800</xdr:colOff>
      <xdr:row>17</xdr:row>
      <xdr:rowOff>73876</xdr:rowOff>
    </xdr:to>
    <xdr:sp macro="" textlink="">
      <xdr:nvSpPr>
        <xdr:cNvPr id="68" name="楕円 67"/>
        <xdr:cNvSpPr/>
      </xdr:nvSpPr>
      <xdr:spPr bwMode="auto">
        <a:xfrm>
          <a:off x="5600700" y="2934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160253</xdr:rowOff>
    </xdr:from>
    <xdr:ext cx="762000" cy="259045"/>
    <xdr:sp macro="" textlink="">
      <xdr:nvSpPr>
        <xdr:cNvPr id="69" name="人口1人当たり決算額の推移該当値テキスト130"/>
        <xdr:cNvSpPr txBox="1"/>
      </xdr:nvSpPr>
      <xdr:spPr>
        <a:xfrm>
          <a:off x="5740400" y="2779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170391</xdr:rowOff>
    </xdr:from>
    <xdr:to>
      <xdr:col>26</xdr:col>
      <xdr:colOff>101600</xdr:colOff>
      <xdr:row>17</xdr:row>
      <xdr:rowOff>100541</xdr:rowOff>
    </xdr:to>
    <xdr:sp macro="" textlink="">
      <xdr:nvSpPr>
        <xdr:cNvPr id="70" name="楕円 69"/>
        <xdr:cNvSpPr/>
      </xdr:nvSpPr>
      <xdr:spPr bwMode="auto">
        <a:xfrm>
          <a:off x="4953000" y="296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110718</xdr:rowOff>
    </xdr:from>
    <xdr:ext cx="736600" cy="259045"/>
    <xdr:sp macro="" textlink="">
      <xdr:nvSpPr>
        <xdr:cNvPr id="71" name="テキスト ボックス 70"/>
        <xdr:cNvSpPr txBox="1"/>
      </xdr:nvSpPr>
      <xdr:spPr>
        <a:xfrm>
          <a:off x="4622800" y="2730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133859</xdr:rowOff>
    </xdr:from>
    <xdr:to>
      <xdr:col>22</xdr:col>
      <xdr:colOff>165100</xdr:colOff>
      <xdr:row>17</xdr:row>
      <xdr:rowOff>64009</xdr:rowOff>
    </xdr:to>
    <xdr:sp macro="" textlink="">
      <xdr:nvSpPr>
        <xdr:cNvPr id="72" name="楕円 71"/>
        <xdr:cNvSpPr/>
      </xdr:nvSpPr>
      <xdr:spPr bwMode="auto">
        <a:xfrm>
          <a:off x="4254500" y="2924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74186</xdr:rowOff>
    </xdr:from>
    <xdr:ext cx="762000" cy="259045"/>
    <xdr:sp macro="" textlink="">
      <xdr:nvSpPr>
        <xdr:cNvPr id="73" name="テキスト ボックス 72"/>
        <xdr:cNvSpPr txBox="1"/>
      </xdr:nvSpPr>
      <xdr:spPr>
        <a:xfrm>
          <a:off x="3924300" y="269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140414</xdr:rowOff>
    </xdr:from>
    <xdr:to>
      <xdr:col>19</xdr:col>
      <xdr:colOff>38100</xdr:colOff>
      <xdr:row>17</xdr:row>
      <xdr:rowOff>70564</xdr:rowOff>
    </xdr:to>
    <xdr:sp macro="" textlink="">
      <xdr:nvSpPr>
        <xdr:cNvPr id="74" name="楕円 73"/>
        <xdr:cNvSpPr/>
      </xdr:nvSpPr>
      <xdr:spPr bwMode="auto">
        <a:xfrm>
          <a:off x="3556000" y="2931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80741</xdr:rowOff>
    </xdr:from>
    <xdr:ext cx="762000" cy="259045"/>
    <xdr:sp macro="" textlink="">
      <xdr:nvSpPr>
        <xdr:cNvPr id="75" name="テキスト ボックス 74"/>
        <xdr:cNvSpPr txBox="1"/>
      </xdr:nvSpPr>
      <xdr:spPr>
        <a:xfrm>
          <a:off x="3225800" y="27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159908</xdr:rowOff>
    </xdr:from>
    <xdr:to>
      <xdr:col>15</xdr:col>
      <xdr:colOff>101600</xdr:colOff>
      <xdr:row>17</xdr:row>
      <xdr:rowOff>90058</xdr:rowOff>
    </xdr:to>
    <xdr:sp macro="" textlink="">
      <xdr:nvSpPr>
        <xdr:cNvPr id="76" name="楕円 75"/>
        <xdr:cNvSpPr/>
      </xdr:nvSpPr>
      <xdr:spPr bwMode="auto">
        <a:xfrm>
          <a:off x="2857500" y="2950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100235</xdr:rowOff>
    </xdr:from>
    <xdr:ext cx="762000" cy="259045"/>
    <xdr:sp macro="" textlink="">
      <xdr:nvSpPr>
        <xdr:cNvPr id="77" name="テキスト ボックス 76"/>
        <xdr:cNvSpPr txBox="1"/>
      </xdr:nvSpPr>
      <xdr:spPr>
        <a:xfrm>
          <a:off x="2527300" y="271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281949</xdr:rowOff>
    </xdr:from>
    <xdr:to>
      <xdr:col>29</xdr:col>
      <xdr:colOff>127000</xdr:colOff>
      <xdr:row>35</xdr:row>
      <xdr:rowOff>312308</xdr:rowOff>
    </xdr:to>
    <xdr:cxnSp macro="">
      <xdr:nvCxnSpPr>
        <xdr:cNvPr id="108" name="直線コネクタ 107"/>
        <xdr:cNvCxnSpPr/>
      </xdr:nvCxnSpPr>
      <xdr:spPr bwMode="auto">
        <a:xfrm>
          <a:off x="5003800" y="6892299"/>
          <a:ext cx="647700" cy="30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268270</xdr:rowOff>
    </xdr:from>
    <xdr:to>
      <xdr:col>26</xdr:col>
      <xdr:colOff>50800</xdr:colOff>
      <xdr:row>35</xdr:row>
      <xdr:rowOff>281949</xdr:rowOff>
    </xdr:to>
    <xdr:cxnSp macro="">
      <xdr:nvCxnSpPr>
        <xdr:cNvPr id="111" name="直線コネクタ 110"/>
        <xdr:cNvCxnSpPr/>
      </xdr:nvCxnSpPr>
      <xdr:spPr bwMode="auto">
        <a:xfrm>
          <a:off x="4305300" y="6878620"/>
          <a:ext cx="698500" cy="13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268270</xdr:rowOff>
    </xdr:from>
    <xdr:to>
      <xdr:col>22</xdr:col>
      <xdr:colOff>114300</xdr:colOff>
      <xdr:row>35</xdr:row>
      <xdr:rowOff>305216</xdr:rowOff>
    </xdr:to>
    <xdr:cxnSp macro="">
      <xdr:nvCxnSpPr>
        <xdr:cNvPr id="114" name="直線コネクタ 113"/>
        <xdr:cNvCxnSpPr/>
      </xdr:nvCxnSpPr>
      <xdr:spPr bwMode="auto">
        <a:xfrm flipV="1">
          <a:off x="3606800" y="6878620"/>
          <a:ext cx="698500" cy="36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276994</xdr:rowOff>
    </xdr:from>
    <xdr:to>
      <xdr:col>18</xdr:col>
      <xdr:colOff>177800</xdr:colOff>
      <xdr:row>35</xdr:row>
      <xdr:rowOff>305216</xdr:rowOff>
    </xdr:to>
    <xdr:cxnSp macro="">
      <xdr:nvCxnSpPr>
        <xdr:cNvPr id="117" name="直線コネクタ 116"/>
        <xdr:cNvCxnSpPr/>
      </xdr:nvCxnSpPr>
      <xdr:spPr bwMode="auto">
        <a:xfrm>
          <a:off x="2908300" y="6887344"/>
          <a:ext cx="698500" cy="28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261508</xdr:rowOff>
    </xdr:from>
    <xdr:to>
      <xdr:col>29</xdr:col>
      <xdr:colOff>177800</xdr:colOff>
      <xdr:row>36</xdr:row>
      <xdr:rowOff>20208</xdr:rowOff>
    </xdr:to>
    <xdr:sp macro="" textlink="">
      <xdr:nvSpPr>
        <xdr:cNvPr id="127" name="楕円 126"/>
        <xdr:cNvSpPr/>
      </xdr:nvSpPr>
      <xdr:spPr bwMode="auto">
        <a:xfrm>
          <a:off x="5600700" y="687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233585</xdr:rowOff>
    </xdr:from>
    <xdr:ext cx="762000" cy="259045"/>
    <xdr:sp macro="" textlink="">
      <xdr:nvSpPr>
        <xdr:cNvPr id="128" name="人口1人当たり決算額の推移該当値テキスト445"/>
        <xdr:cNvSpPr txBox="1"/>
      </xdr:nvSpPr>
      <xdr:spPr>
        <a:xfrm>
          <a:off x="5740400" y="68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231149</xdr:rowOff>
    </xdr:from>
    <xdr:to>
      <xdr:col>26</xdr:col>
      <xdr:colOff>101600</xdr:colOff>
      <xdr:row>35</xdr:row>
      <xdr:rowOff>332749</xdr:rowOff>
    </xdr:to>
    <xdr:sp macro="" textlink="">
      <xdr:nvSpPr>
        <xdr:cNvPr id="129" name="楕円 128"/>
        <xdr:cNvSpPr/>
      </xdr:nvSpPr>
      <xdr:spPr bwMode="auto">
        <a:xfrm>
          <a:off x="4953000" y="6841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317526</xdr:rowOff>
    </xdr:from>
    <xdr:ext cx="736600" cy="259045"/>
    <xdr:sp macro="" textlink="">
      <xdr:nvSpPr>
        <xdr:cNvPr id="130" name="テキスト ボックス 129"/>
        <xdr:cNvSpPr txBox="1"/>
      </xdr:nvSpPr>
      <xdr:spPr>
        <a:xfrm>
          <a:off x="4622800" y="6927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217470</xdr:rowOff>
    </xdr:from>
    <xdr:to>
      <xdr:col>22</xdr:col>
      <xdr:colOff>165100</xdr:colOff>
      <xdr:row>35</xdr:row>
      <xdr:rowOff>319070</xdr:rowOff>
    </xdr:to>
    <xdr:sp macro="" textlink="">
      <xdr:nvSpPr>
        <xdr:cNvPr id="131" name="楕円 130"/>
        <xdr:cNvSpPr/>
      </xdr:nvSpPr>
      <xdr:spPr bwMode="auto">
        <a:xfrm>
          <a:off x="4254500" y="6827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303847</xdr:rowOff>
    </xdr:from>
    <xdr:ext cx="762000" cy="259045"/>
    <xdr:sp macro="" textlink="">
      <xdr:nvSpPr>
        <xdr:cNvPr id="132" name="テキスト ボックス 131"/>
        <xdr:cNvSpPr txBox="1"/>
      </xdr:nvSpPr>
      <xdr:spPr>
        <a:xfrm>
          <a:off x="3924300" y="69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254416</xdr:rowOff>
    </xdr:from>
    <xdr:to>
      <xdr:col>19</xdr:col>
      <xdr:colOff>38100</xdr:colOff>
      <xdr:row>36</xdr:row>
      <xdr:rowOff>13116</xdr:rowOff>
    </xdr:to>
    <xdr:sp macro="" textlink="">
      <xdr:nvSpPr>
        <xdr:cNvPr id="133" name="楕円 132"/>
        <xdr:cNvSpPr/>
      </xdr:nvSpPr>
      <xdr:spPr bwMode="auto">
        <a:xfrm>
          <a:off x="3556000" y="686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340793</xdr:rowOff>
    </xdr:from>
    <xdr:ext cx="762000" cy="259045"/>
    <xdr:sp macro="" textlink="">
      <xdr:nvSpPr>
        <xdr:cNvPr id="134" name="テキスト ボックス 133"/>
        <xdr:cNvSpPr txBox="1"/>
      </xdr:nvSpPr>
      <xdr:spPr>
        <a:xfrm>
          <a:off x="3225800" y="695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226194</xdr:rowOff>
    </xdr:from>
    <xdr:to>
      <xdr:col>15</xdr:col>
      <xdr:colOff>101600</xdr:colOff>
      <xdr:row>35</xdr:row>
      <xdr:rowOff>327794</xdr:rowOff>
    </xdr:to>
    <xdr:sp macro="" textlink="">
      <xdr:nvSpPr>
        <xdr:cNvPr id="135" name="楕円 134"/>
        <xdr:cNvSpPr/>
      </xdr:nvSpPr>
      <xdr:spPr bwMode="auto">
        <a:xfrm>
          <a:off x="2857500" y="6836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312571</xdr:rowOff>
    </xdr:from>
    <xdr:ext cx="762000" cy="259045"/>
    <xdr:sp macro="" textlink="">
      <xdr:nvSpPr>
        <xdr:cNvPr id="136" name="テキスト ボックス 135"/>
        <xdr:cNvSpPr txBox="1"/>
      </xdr:nvSpPr>
      <xdr:spPr>
        <a:xfrm>
          <a:off x="2527300" y="69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
1,876
6.99
2,941,875
2,594,971
345,838
1,516,078
2,855,154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22910</xdr:rowOff>
    </xdr:from>
    <xdr:to>
      <xdr:col>24</xdr:col>
      <xdr:colOff>63500</xdr:colOff>
      <xdr:row>36</xdr:row>
      <xdr:rowOff>62298</xdr:rowOff>
    </xdr:to>
    <xdr:cxnSp macro="">
      <xdr:nvCxnSpPr>
        <xdr:cNvPr id="60" name="直線コネクタ 59"/>
        <xdr:cNvCxnSpPr/>
      </xdr:nvCxnSpPr>
      <xdr:spPr>
        <a:xfrm flipV="1">
          <a:off x="3797300" y="6195110"/>
          <a:ext cx="838200" cy="3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51331</xdr:rowOff>
    </xdr:from>
    <xdr:to>
      <xdr:col>19</xdr:col>
      <xdr:colOff>177800</xdr:colOff>
      <xdr:row>36</xdr:row>
      <xdr:rowOff>62298</xdr:rowOff>
    </xdr:to>
    <xdr:cxnSp macro="">
      <xdr:nvCxnSpPr>
        <xdr:cNvPr id="63" name="直線コネクタ 62"/>
        <xdr:cNvCxnSpPr/>
      </xdr:nvCxnSpPr>
      <xdr:spPr>
        <a:xfrm>
          <a:off x="2908300" y="6223531"/>
          <a:ext cx="889000" cy="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51331</xdr:rowOff>
    </xdr:from>
    <xdr:to>
      <xdr:col>15</xdr:col>
      <xdr:colOff>50800</xdr:colOff>
      <xdr:row>36</xdr:row>
      <xdr:rowOff>65091</xdr:rowOff>
    </xdr:to>
    <xdr:cxnSp macro="">
      <xdr:nvCxnSpPr>
        <xdr:cNvPr id="66" name="直線コネクタ 65"/>
        <xdr:cNvCxnSpPr/>
      </xdr:nvCxnSpPr>
      <xdr:spPr>
        <a:xfrm flipV="1">
          <a:off x="2019300" y="6223531"/>
          <a:ext cx="889000" cy="1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65091</xdr:rowOff>
    </xdr:from>
    <xdr:to>
      <xdr:col>10</xdr:col>
      <xdr:colOff>114300</xdr:colOff>
      <xdr:row>36</xdr:row>
      <xdr:rowOff>73756</xdr:rowOff>
    </xdr:to>
    <xdr:cxnSp macro="">
      <xdr:nvCxnSpPr>
        <xdr:cNvPr id="69" name="直線コネクタ 68"/>
        <xdr:cNvCxnSpPr/>
      </xdr:nvCxnSpPr>
      <xdr:spPr>
        <a:xfrm flipV="1">
          <a:off x="1130300" y="6237291"/>
          <a:ext cx="889000" cy="8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143560</xdr:rowOff>
    </xdr:from>
    <xdr:to>
      <xdr:col>24</xdr:col>
      <xdr:colOff>114300</xdr:colOff>
      <xdr:row>36</xdr:row>
      <xdr:rowOff>73710</xdr:rowOff>
    </xdr:to>
    <xdr:sp macro="" textlink="">
      <xdr:nvSpPr>
        <xdr:cNvPr id="79" name="楕円 78"/>
        <xdr:cNvSpPr/>
      </xdr:nvSpPr>
      <xdr:spPr>
        <a:xfrm>
          <a:off x="4584700" y="61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166437</xdr:rowOff>
    </xdr:from>
    <xdr:ext cx="599010" cy="259045"/>
    <xdr:sp macro="" textlink="">
      <xdr:nvSpPr>
        <xdr:cNvPr id="80" name="人件費該当値テキスト"/>
        <xdr:cNvSpPr txBox="1"/>
      </xdr:nvSpPr>
      <xdr:spPr>
        <a:xfrm>
          <a:off x="4686300" y="599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11498</xdr:rowOff>
    </xdr:from>
    <xdr:to>
      <xdr:col>20</xdr:col>
      <xdr:colOff>38100</xdr:colOff>
      <xdr:row>36</xdr:row>
      <xdr:rowOff>113098</xdr:rowOff>
    </xdr:to>
    <xdr:sp macro="" textlink="">
      <xdr:nvSpPr>
        <xdr:cNvPr id="81" name="楕円 80"/>
        <xdr:cNvSpPr/>
      </xdr:nvSpPr>
      <xdr:spPr>
        <a:xfrm>
          <a:off x="3746500" y="61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129625</xdr:rowOff>
    </xdr:from>
    <xdr:ext cx="599010" cy="259045"/>
    <xdr:sp macro="" textlink="">
      <xdr:nvSpPr>
        <xdr:cNvPr id="82" name="テキスト ボックス 81"/>
        <xdr:cNvSpPr txBox="1"/>
      </xdr:nvSpPr>
      <xdr:spPr>
        <a:xfrm>
          <a:off x="3497795" y="5958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531</xdr:rowOff>
    </xdr:from>
    <xdr:to>
      <xdr:col>15</xdr:col>
      <xdr:colOff>101600</xdr:colOff>
      <xdr:row>36</xdr:row>
      <xdr:rowOff>102131</xdr:rowOff>
    </xdr:to>
    <xdr:sp macro="" textlink="">
      <xdr:nvSpPr>
        <xdr:cNvPr id="83" name="楕円 82"/>
        <xdr:cNvSpPr/>
      </xdr:nvSpPr>
      <xdr:spPr>
        <a:xfrm>
          <a:off x="2857500" y="617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118658</xdr:rowOff>
    </xdr:from>
    <xdr:ext cx="599010" cy="259045"/>
    <xdr:sp macro="" textlink="">
      <xdr:nvSpPr>
        <xdr:cNvPr id="84" name="テキスト ボックス 83"/>
        <xdr:cNvSpPr txBox="1"/>
      </xdr:nvSpPr>
      <xdr:spPr>
        <a:xfrm>
          <a:off x="2608795" y="594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14291</xdr:rowOff>
    </xdr:from>
    <xdr:to>
      <xdr:col>10</xdr:col>
      <xdr:colOff>165100</xdr:colOff>
      <xdr:row>36</xdr:row>
      <xdr:rowOff>115891</xdr:rowOff>
    </xdr:to>
    <xdr:sp macro="" textlink="">
      <xdr:nvSpPr>
        <xdr:cNvPr id="85" name="楕円 84"/>
        <xdr:cNvSpPr/>
      </xdr:nvSpPr>
      <xdr:spPr>
        <a:xfrm>
          <a:off x="1968500" y="61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132418</xdr:rowOff>
    </xdr:from>
    <xdr:ext cx="599010" cy="259045"/>
    <xdr:sp macro="" textlink="">
      <xdr:nvSpPr>
        <xdr:cNvPr id="86" name="テキスト ボックス 85"/>
        <xdr:cNvSpPr txBox="1"/>
      </xdr:nvSpPr>
      <xdr:spPr>
        <a:xfrm>
          <a:off x="1719795" y="5961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22956</xdr:rowOff>
    </xdr:from>
    <xdr:to>
      <xdr:col>6</xdr:col>
      <xdr:colOff>38100</xdr:colOff>
      <xdr:row>36</xdr:row>
      <xdr:rowOff>124556</xdr:rowOff>
    </xdr:to>
    <xdr:sp macro="" textlink="">
      <xdr:nvSpPr>
        <xdr:cNvPr id="87" name="楕円 86"/>
        <xdr:cNvSpPr/>
      </xdr:nvSpPr>
      <xdr:spPr>
        <a:xfrm>
          <a:off x="1079500" y="619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141083</xdr:rowOff>
    </xdr:from>
    <xdr:ext cx="599010" cy="259045"/>
    <xdr:sp macro="" textlink="">
      <xdr:nvSpPr>
        <xdr:cNvPr id="88" name="テキスト ボックス 87"/>
        <xdr:cNvSpPr txBox="1"/>
      </xdr:nvSpPr>
      <xdr:spPr>
        <a:xfrm>
          <a:off x="830795" y="5970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109686</xdr:rowOff>
    </xdr:from>
    <xdr:to>
      <xdr:col>24</xdr:col>
      <xdr:colOff>63500</xdr:colOff>
      <xdr:row>57</xdr:row>
      <xdr:rowOff>126991</xdr:rowOff>
    </xdr:to>
    <xdr:cxnSp macro="">
      <xdr:nvCxnSpPr>
        <xdr:cNvPr id="119" name="直線コネクタ 118"/>
        <xdr:cNvCxnSpPr/>
      </xdr:nvCxnSpPr>
      <xdr:spPr>
        <a:xfrm>
          <a:off x="3797300" y="9882336"/>
          <a:ext cx="838200" cy="1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31636</xdr:rowOff>
    </xdr:from>
    <xdr:ext cx="599010" cy="259045"/>
    <xdr:sp macro="" textlink="">
      <xdr:nvSpPr>
        <xdr:cNvPr id="120" name="物件費平均値テキスト"/>
        <xdr:cNvSpPr txBox="1"/>
      </xdr:nvSpPr>
      <xdr:spPr>
        <a:xfrm>
          <a:off x="4686300" y="963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109686</xdr:rowOff>
    </xdr:from>
    <xdr:to>
      <xdr:col>19</xdr:col>
      <xdr:colOff>177800</xdr:colOff>
      <xdr:row>57</xdr:row>
      <xdr:rowOff>130194</xdr:rowOff>
    </xdr:to>
    <xdr:cxnSp macro="">
      <xdr:nvCxnSpPr>
        <xdr:cNvPr id="122" name="直線コネクタ 121"/>
        <xdr:cNvCxnSpPr/>
      </xdr:nvCxnSpPr>
      <xdr:spPr>
        <a:xfrm flipV="1">
          <a:off x="2908300" y="9882336"/>
          <a:ext cx="889000" cy="2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130194</xdr:rowOff>
    </xdr:from>
    <xdr:to>
      <xdr:col>15</xdr:col>
      <xdr:colOff>50800</xdr:colOff>
      <xdr:row>58</xdr:row>
      <xdr:rowOff>16909</xdr:rowOff>
    </xdr:to>
    <xdr:cxnSp macro="">
      <xdr:nvCxnSpPr>
        <xdr:cNvPr id="125" name="直線コネクタ 124"/>
        <xdr:cNvCxnSpPr/>
      </xdr:nvCxnSpPr>
      <xdr:spPr>
        <a:xfrm flipV="1">
          <a:off x="2019300" y="9902844"/>
          <a:ext cx="889000" cy="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12677</xdr:rowOff>
    </xdr:from>
    <xdr:to>
      <xdr:col>10</xdr:col>
      <xdr:colOff>114300</xdr:colOff>
      <xdr:row>58</xdr:row>
      <xdr:rowOff>16909</xdr:rowOff>
    </xdr:to>
    <xdr:cxnSp macro="">
      <xdr:nvCxnSpPr>
        <xdr:cNvPr id="128" name="直線コネクタ 127"/>
        <xdr:cNvCxnSpPr/>
      </xdr:nvCxnSpPr>
      <xdr:spPr>
        <a:xfrm>
          <a:off x="1130300" y="9956777"/>
          <a:ext cx="889000" cy="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76191</xdr:rowOff>
    </xdr:from>
    <xdr:to>
      <xdr:col>24</xdr:col>
      <xdr:colOff>114300</xdr:colOff>
      <xdr:row>58</xdr:row>
      <xdr:rowOff>6341</xdr:rowOff>
    </xdr:to>
    <xdr:sp macro="" textlink="">
      <xdr:nvSpPr>
        <xdr:cNvPr id="138" name="楕円 137"/>
        <xdr:cNvSpPr/>
      </xdr:nvSpPr>
      <xdr:spPr>
        <a:xfrm>
          <a:off x="4584700" y="984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54618</xdr:rowOff>
    </xdr:from>
    <xdr:ext cx="599010" cy="259045"/>
    <xdr:sp macro="" textlink="">
      <xdr:nvSpPr>
        <xdr:cNvPr id="139" name="物件費該当値テキスト"/>
        <xdr:cNvSpPr txBox="1"/>
      </xdr:nvSpPr>
      <xdr:spPr>
        <a:xfrm>
          <a:off x="4686300" y="982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58886</xdr:rowOff>
    </xdr:from>
    <xdr:to>
      <xdr:col>20</xdr:col>
      <xdr:colOff>38100</xdr:colOff>
      <xdr:row>57</xdr:row>
      <xdr:rowOff>160486</xdr:rowOff>
    </xdr:to>
    <xdr:sp macro="" textlink="">
      <xdr:nvSpPr>
        <xdr:cNvPr id="140" name="楕円 139"/>
        <xdr:cNvSpPr/>
      </xdr:nvSpPr>
      <xdr:spPr>
        <a:xfrm>
          <a:off x="3746500" y="98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151613</xdr:rowOff>
    </xdr:from>
    <xdr:ext cx="599010" cy="259045"/>
    <xdr:sp macro="" textlink="">
      <xdr:nvSpPr>
        <xdr:cNvPr id="141" name="テキスト ボックス 140"/>
        <xdr:cNvSpPr txBox="1"/>
      </xdr:nvSpPr>
      <xdr:spPr>
        <a:xfrm>
          <a:off x="3497795" y="992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79394</xdr:rowOff>
    </xdr:from>
    <xdr:to>
      <xdr:col>15</xdr:col>
      <xdr:colOff>101600</xdr:colOff>
      <xdr:row>58</xdr:row>
      <xdr:rowOff>9544</xdr:rowOff>
    </xdr:to>
    <xdr:sp macro="" textlink="">
      <xdr:nvSpPr>
        <xdr:cNvPr id="142" name="楕円 141"/>
        <xdr:cNvSpPr/>
      </xdr:nvSpPr>
      <xdr:spPr>
        <a:xfrm>
          <a:off x="2857500" y="985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671</xdr:rowOff>
    </xdr:from>
    <xdr:ext cx="599010" cy="259045"/>
    <xdr:sp macro="" textlink="">
      <xdr:nvSpPr>
        <xdr:cNvPr id="143" name="テキスト ボックス 142"/>
        <xdr:cNvSpPr txBox="1"/>
      </xdr:nvSpPr>
      <xdr:spPr>
        <a:xfrm>
          <a:off x="2608795" y="994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137559</xdr:rowOff>
    </xdr:from>
    <xdr:to>
      <xdr:col>10</xdr:col>
      <xdr:colOff>165100</xdr:colOff>
      <xdr:row>58</xdr:row>
      <xdr:rowOff>67709</xdr:rowOff>
    </xdr:to>
    <xdr:sp macro="" textlink="">
      <xdr:nvSpPr>
        <xdr:cNvPr id="144" name="楕円 143"/>
        <xdr:cNvSpPr/>
      </xdr:nvSpPr>
      <xdr:spPr>
        <a:xfrm>
          <a:off x="1968500" y="99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58836</xdr:rowOff>
    </xdr:from>
    <xdr:ext cx="599010" cy="259045"/>
    <xdr:sp macro="" textlink="">
      <xdr:nvSpPr>
        <xdr:cNvPr id="145" name="テキスト ボックス 144"/>
        <xdr:cNvSpPr txBox="1"/>
      </xdr:nvSpPr>
      <xdr:spPr>
        <a:xfrm>
          <a:off x="1719795" y="1000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133327</xdr:rowOff>
    </xdr:from>
    <xdr:to>
      <xdr:col>6</xdr:col>
      <xdr:colOff>38100</xdr:colOff>
      <xdr:row>58</xdr:row>
      <xdr:rowOff>63477</xdr:rowOff>
    </xdr:to>
    <xdr:sp macro="" textlink="">
      <xdr:nvSpPr>
        <xdr:cNvPr id="146" name="楕円 145"/>
        <xdr:cNvSpPr/>
      </xdr:nvSpPr>
      <xdr:spPr>
        <a:xfrm>
          <a:off x="1079500" y="99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54604</xdr:rowOff>
    </xdr:from>
    <xdr:ext cx="599010" cy="259045"/>
    <xdr:sp macro="" textlink="">
      <xdr:nvSpPr>
        <xdr:cNvPr id="147" name="テキスト ボックス 146"/>
        <xdr:cNvSpPr txBox="1"/>
      </xdr:nvSpPr>
      <xdr:spPr>
        <a:xfrm>
          <a:off x="830795" y="999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122300</xdr:rowOff>
    </xdr:from>
    <xdr:to>
      <xdr:col>24</xdr:col>
      <xdr:colOff>63500</xdr:colOff>
      <xdr:row>78</xdr:row>
      <xdr:rowOff>125471</xdr:rowOff>
    </xdr:to>
    <xdr:cxnSp macro="">
      <xdr:nvCxnSpPr>
        <xdr:cNvPr id="174" name="直線コネクタ 173"/>
        <xdr:cNvCxnSpPr/>
      </xdr:nvCxnSpPr>
      <xdr:spPr>
        <a:xfrm>
          <a:off x="3797300" y="13495400"/>
          <a:ext cx="838200" cy="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120621</xdr:rowOff>
    </xdr:from>
    <xdr:to>
      <xdr:col>19</xdr:col>
      <xdr:colOff>177800</xdr:colOff>
      <xdr:row>78</xdr:row>
      <xdr:rowOff>122300</xdr:rowOff>
    </xdr:to>
    <xdr:cxnSp macro="">
      <xdr:nvCxnSpPr>
        <xdr:cNvPr id="177" name="直線コネクタ 176"/>
        <xdr:cNvCxnSpPr/>
      </xdr:nvCxnSpPr>
      <xdr:spPr>
        <a:xfrm>
          <a:off x="2908300" y="13493721"/>
          <a:ext cx="889000" cy="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120621</xdr:rowOff>
    </xdr:from>
    <xdr:to>
      <xdr:col>15</xdr:col>
      <xdr:colOff>50800</xdr:colOff>
      <xdr:row>78</xdr:row>
      <xdr:rowOff>126391</xdr:rowOff>
    </xdr:to>
    <xdr:cxnSp macro="">
      <xdr:nvCxnSpPr>
        <xdr:cNvPr id="180" name="直線コネクタ 179"/>
        <xdr:cNvCxnSpPr/>
      </xdr:nvCxnSpPr>
      <xdr:spPr>
        <a:xfrm flipV="1">
          <a:off x="2019300" y="13493721"/>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123836</xdr:rowOff>
    </xdr:from>
    <xdr:to>
      <xdr:col>10</xdr:col>
      <xdr:colOff>114300</xdr:colOff>
      <xdr:row>78</xdr:row>
      <xdr:rowOff>126391</xdr:rowOff>
    </xdr:to>
    <xdr:cxnSp macro="">
      <xdr:nvCxnSpPr>
        <xdr:cNvPr id="183" name="直線コネクタ 182"/>
        <xdr:cNvCxnSpPr/>
      </xdr:nvCxnSpPr>
      <xdr:spPr>
        <a:xfrm>
          <a:off x="1130300" y="13496936"/>
          <a:ext cx="889000" cy="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74671</xdr:rowOff>
    </xdr:from>
    <xdr:to>
      <xdr:col>24</xdr:col>
      <xdr:colOff>114300</xdr:colOff>
      <xdr:row>79</xdr:row>
      <xdr:rowOff>4821</xdr:rowOff>
    </xdr:to>
    <xdr:sp macro="" textlink="">
      <xdr:nvSpPr>
        <xdr:cNvPr id="193" name="楕円 192"/>
        <xdr:cNvSpPr/>
      </xdr:nvSpPr>
      <xdr:spPr>
        <a:xfrm>
          <a:off x="4584700" y="134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161048</xdr:rowOff>
    </xdr:from>
    <xdr:ext cx="469744" cy="259045"/>
    <xdr:sp macro="" textlink="">
      <xdr:nvSpPr>
        <xdr:cNvPr id="194" name="維持補修費該当値テキスト"/>
        <xdr:cNvSpPr txBox="1"/>
      </xdr:nvSpPr>
      <xdr:spPr>
        <a:xfrm>
          <a:off x="4686300" y="1336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71500</xdr:rowOff>
    </xdr:from>
    <xdr:to>
      <xdr:col>20</xdr:col>
      <xdr:colOff>38100</xdr:colOff>
      <xdr:row>79</xdr:row>
      <xdr:rowOff>1650</xdr:rowOff>
    </xdr:to>
    <xdr:sp macro="" textlink="">
      <xdr:nvSpPr>
        <xdr:cNvPr id="195" name="楕円 194"/>
        <xdr:cNvSpPr/>
      </xdr:nvSpPr>
      <xdr:spPr>
        <a:xfrm>
          <a:off x="3746500" y="134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164227</xdr:rowOff>
    </xdr:from>
    <xdr:ext cx="469744" cy="259045"/>
    <xdr:sp macro="" textlink="">
      <xdr:nvSpPr>
        <xdr:cNvPr id="196" name="テキスト ボックス 195"/>
        <xdr:cNvSpPr txBox="1"/>
      </xdr:nvSpPr>
      <xdr:spPr>
        <a:xfrm>
          <a:off x="3562428" y="135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69821</xdr:rowOff>
    </xdr:from>
    <xdr:to>
      <xdr:col>15</xdr:col>
      <xdr:colOff>101600</xdr:colOff>
      <xdr:row>78</xdr:row>
      <xdr:rowOff>171421</xdr:rowOff>
    </xdr:to>
    <xdr:sp macro="" textlink="">
      <xdr:nvSpPr>
        <xdr:cNvPr id="197" name="楕円 196"/>
        <xdr:cNvSpPr/>
      </xdr:nvSpPr>
      <xdr:spPr>
        <a:xfrm>
          <a:off x="2857500" y="1344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162548</xdr:rowOff>
    </xdr:from>
    <xdr:ext cx="469744" cy="259045"/>
    <xdr:sp macro="" textlink="">
      <xdr:nvSpPr>
        <xdr:cNvPr id="198" name="テキスト ボックス 197"/>
        <xdr:cNvSpPr txBox="1"/>
      </xdr:nvSpPr>
      <xdr:spPr>
        <a:xfrm>
          <a:off x="2673428" y="1353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75591</xdr:rowOff>
    </xdr:from>
    <xdr:to>
      <xdr:col>10</xdr:col>
      <xdr:colOff>165100</xdr:colOff>
      <xdr:row>79</xdr:row>
      <xdr:rowOff>5741</xdr:rowOff>
    </xdr:to>
    <xdr:sp macro="" textlink="">
      <xdr:nvSpPr>
        <xdr:cNvPr id="199" name="楕円 198"/>
        <xdr:cNvSpPr/>
      </xdr:nvSpPr>
      <xdr:spPr>
        <a:xfrm>
          <a:off x="1968500" y="1344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168318</xdr:rowOff>
    </xdr:from>
    <xdr:ext cx="469744" cy="259045"/>
    <xdr:sp macro="" textlink="">
      <xdr:nvSpPr>
        <xdr:cNvPr id="200" name="テキスト ボックス 199"/>
        <xdr:cNvSpPr txBox="1"/>
      </xdr:nvSpPr>
      <xdr:spPr>
        <a:xfrm>
          <a:off x="1784428" y="135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73036</xdr:rowOff>
    </xdr:from>
    <xdr:to>
      <xdr:col>6</xdr:col>
      <xdr:colOff>38100</xdr:colOff>
      <xdr:row>79</xdr:row>
      <xdr:rowOff>3186</xdr:rowOff>
    </xdr:to>
    <xdr:sp macro="" textlink="">
      <xdr:nvSpPr>
        <xdr:cNvPr id="201" name="楕円 200"/>
        <xdr:cNvSpPr/>
      </xdr:nvSpPr>
      <xdr:spPr>
        <a:xfrm>
          <a:off x="1079500" y="1344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165763</xdr:rowOff>
    </xdr:from>
    <xdr:ext cx="469744" cy="259045"/>
    <xdr:sp macro="" textlink="">
      <xdr:nvSpPr>
        <xdr:cNvPr id="202" name="テキスト ボックス 201"/>
        <xdr:cNvSpPr txBox="1"/>
      </xdr:nvSpPr>
      <xdr:spPr>
        <a:xfrm>
          <a:off x="895428" y="1353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142215</xdr:rowOff>
    </xdr:from>
    <xdr:to>
      <xdr:col>24</xdr:col>
      <xdr:colOff>63500</xdr:colOff>
      <xdr:row>97</xdr:row>
      <xdr:rowOff>53136</xdr:rowOff>
    </xdr:to>
    <xdr:cxnSp macro="">
      <xdr:nvCxnSpPr>
        <xdr:cNvPr id="231" name="直線コネクタ 230"/>
        <xdr:cNvCxnSpPr/>
      </xdr:nvCxnSpPr>
      <xdr:spPr>
        <a:xfrm flipV="1">
          <a:off x="3797300" y="16601415"/>
          <a:ext cx="838200" cy="8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53136</xdr:rowOff>
    </xdr:from>
    <xdr:to>
      <xdr:col>19</xdr:col>
      <xdr:colOff>177800</xdr:colOff>
      <xdr:row>97</xdr:row>
      <xdr:rowOff>55842</xdr:rowOff>
    </xdr:to>
    <xdr:cxnSp macro="">
      <xdr:nvCxnSpPr>
        <xdr:cNvPr id="234" name="直線コネクタ 233"/>
        <xdr:cNvCxnSpPr/>
      </xdr:nvCxnSpPr>
      <xdr:spPr>
        <a:xfrm flipV="1">
          <a:off x="2908300" y="16683786"/>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55842</xdr:rowOff>
    </xdr:from>
    <xdr:to>
      <xdr:col>15</xdr:col>
      <xdr:colOff>50800</xdr:colOff>
      <xdr:row>97</xdr:row>
      <xdr:rowOff>62867</xdr:rowOff>
    </xdr:to>
    <xdr:cxnSp macro="">
      <xdr:nvCxnSpPr>
        <xdr:cNvPr id="237" name="直線コネクタ 236"/>
        <xdr:cNvCxnSpPr/>
      </xdr:nvCxnSpPr>
      <xdr:spPr>
        <a:xfrm flipV="1">
          <a:off x="2019300" y="16686492"/>
          <a:ext cx="889000" cy="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38956</xdr:rowOff>
    </xdr:from>
    <xdr:to>
      <xdr:col>10</xdr:col>
      <xdr:colOff>114300</xdr:colOff>
      <xdr:row>97</xdr:row>
      <xdr:rowOff>62867</xdr:rowOff>
    </xdr:to>
    <xdr:cxnSp macro="">
      <xdr:nvCxnSpPr>
        <xdr:cNvPr id="240" name="直線コネクタ 239"/>
        <xdr:cNvCxnSpPr/>
      </xdr:nvCxnSpPr>
      <xdr:spPr>
        <a:xfrm>
          <a:off x="1130300" y="16669606"/>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91415</xdr:rowOff>
    </xdr:from>
    <xdr:to>
      <xdr:col>24</xdr:col>
      <xdr:colOff>114300</xdr:colOff>
      <xdr:row>97</xdr:row>
      <xdr:rowOff>21565</xdr:rowOff>
    </xdr:to>
    <xdr:sp macro="" textlink="">
      <xdr:nvSpPr>
        <xdr:cNvPr id="250" name="楕円 249"/>
        <xdr:cNvSpPr/>
      </xdr:nvSpPr>
      <xdr:spPr>
        <a:xfrm>
          <a:off x="4584700" y="165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69842</xdr:rowOff>
    </xdr:from>
    <xdr:ext cx="534377" cy="259045"/>
    <xdr:sp macro="" textlink="">
      <xdr:nvSpPr>
        <xdr:cNvPr id="251" name="扶助費該当値テキスト"/>
        <xdr:cNvSpPr txBox="1"/>
      </xdr:nvSpPr>
      <xdr:spPr>
        <a:xfrm>
          <a:off x="4686300" y="1652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2336</xdr:rowOff>
    </xdr:from>
    <xdr:to>
      <xdr:col>20</xdr:col>
      <xdr:colOff>38100</xdr:colOff>
      <xdr:row>97</xdr:row>
      <xdr:rowOff>103936</xdr:rowOff>
    </xdr:to>
    <xdr:sp macro="" textlink="">
      <xdr:nvSpPr>
        <xdr:cNvPr id="252" name="楕円 251"/>
        <xdr:cNvSpPr/>
      </xdr:nvSpPr>
      <xdr:spPr>
        <a:xfrm>
          <a:off x="37465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95063</xdr:rowOff>
    </xdr:from>
    <xdr:ext cx="534377" cy="259045"/>
    <xdr:sp macro="" textlink="">
      <xdr:nvSpPr>
        <xdr:cNvPr id="253" name="テキスト ボックス 252"/>
        <xdr:cNvSpPr txBox="1"/>
      </xdr:nvSpPr>
      <xdr:spPr>
        <a:xfrm>
          <a:off x="3530111" y="167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5042</xdr:rowOff>
    </xdr:from>
    <xdr:to>
      <xdr:col>15</xdr:col>
      <xdr:colOff>101600</xdr:colOff>
      <xdr:row>97</xdr:row>
      <xdr:rowOff>106642</xdr:rowOff>
    </xdr:to>
    <xdr:sp macro="" textlink="">
      <xdr:nvSpPr>
        <xdr:cNvPr id="254" name="楕円 253"/>
        <xdr:cNvSpPr/>
      </xdr:nvSpPr>
      <xdr:spPr>
        <a:xfrm>
          <a:off x="2857500" y="1663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97769</xdr:rowOff>
    </xdr:from>
    <xdr:ext cx="534377" cy="259045"/>
    <xdr:sp macro="" textlink="">
      <xdr:nvSpPr>
        <xdr:cNvPr id="255" name="テキスト ボックス 254"/>
        <xdr:cNvSpPr txBox="1"/>
      </xdr:nvSpPr>
      <xdr:spPr>
        <a:xfrm>
          <a:off x="2641111" y="1672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12067</xdr:rowOff>
    </xdr:from>
    <xdr:to>
      <xdr:col>10</xdr:col>
      <xdr:colOff>165100</xdr:colOff>
      <xdr:row>97</xdr:row>
      <xdr:rowOff>113667</xdr:rowOff>
    </xdr:to>
    <xdr:sp macro="" textlink="">
      <xdr:nvSpPr>
        <xdr:cNvPr id="256" name="楕円 255"/>
        <xdr:cNvSpPr/>
      </xdr:nvSpPr>
      <xdr:spPr>
        <a:xfrm>
          <a:off x="1968500" y="1664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104794</xdr:rowOff>
    </xdr:from>
    <xdr:ext cx="534377" cy="259045"/>
    <xdr:sp macro="" textlink="">
      <xdr:nvSpPr>
        <xdr:cNvPr id="257" name="テキスト ボックス 256"/>
        <xdr:cNvSpPr txBox="1"/>
      </xdr:nvSpPr>
      <xdr:spPr>
        <a:xfrm>
          <a:off x="1752111" y="1673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159606</xdr:rowOff>
    </xdr:from>
    <xdr:to>
      <xdr:col>6</xdr:col>
      <xdr:colOff>38100</xdr:colOff>
      <xdr:row>97</xdr:row>
      <xdr:rowOff>89756</xdr:rowOff>
    </xdr:to>
    <xdr:sp macro="" textlink="">
      <xdr:nvSpPr>
        <xdr:cNvPr id="258" name="楕円 257"/>
        <xdr:cNvSpPr/>
      </xdr:nvSpPr>
      <xdr:spPr>
        <a:xfrm>
          <a:off x="1079500" y="166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80883</xdr:rowOff>
    </xdr:from>
    <xdr:ext cx="534377" cy="259045"/>
    <xdr:sp macro="" textlink="">
      <xdr:nvSpPr>
        <xdr:cNvPr id="259" name="テキスト ボックス 258"/>
        <xdr:cNvSpPr txBox="1"/>
      </xdr:nvSpPr>
      <xdr:spPr>
        <a:xfrm>
          <a:off x="863111" y="1671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42476</xdr:rowOff>
    </xdr:from>
    <xdr:to>
      <xdr:col>55</xdr:col>
      <xdr:colOff>0</xdr:colOff>
      <xdr:row>38</xdr:row>
      <xdr:rowOff>85794</xdr:rowOff>
    </xdr:to>
    <xdr:cxnSp macro="">
      <xdr:nvCxnSpPr>
        <xdr:cNvPr id="288" name="直線コネクタ 287"/>
        <xdr:cNvCxnSpPr/>
      </xdr:nvCxnSpPr>
      <xdr:spPr>
        <a:xfrm>
          <a:off x="9639300" y="6386126"/>
          <a:ext cx="838200" cy="214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42476</xdr:rowOff>
    </xdr:from>
    <xdr:to>
      <xdr:col>50</xdr:col>
      <xdr:colOff>114300</xdr:colOff>
      <xdr:row>38</xdr:row>
      <xdr:rowOff>125483</xdr:rowOff>
    </xdr:to>
    <xdr:cxnSp macro="">
      <xdr:nvCxnSpPr>
        <xdr:cNvPr id="291" name="直線コネクタ 290"/>
        <xdr:cNvCxnSpPr/>
      </xdr:nvCxnSpPr>
      <xdr:spPr>
        <a:xfrm flipV="1">
          <a:off x="8750300" y="6386126"/>
          <a:ext cx="889000" cy="25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125483</xdr:rowOff>
    </xdr:from>
    <xdr:to>
      <xdr:col>45</xdr:col>
      <xdr:colOff>177800</xdr:colOff>
      <xdr:row>38</xdr:row>
      <xdr:rowOff>137099</xdr:rowOff>
    </xdr:to>
    <xdr:cxnSp macro="">
      <xdr:nvCxnSpPr>
        <xdr:cNvPr id="294" name="直線コネクタ 293"/>
        <xdr:cNvCxnSpPr/>
      </xdr:nvCxnSpPr>
      <xdr:spPr>
        <a:xfrm flipV="1">
          <a:off x="7861300" y="6640583"/>
          <a:ext cx="889000" cy="1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137099</xdr:rowOff>
    </xdr:from>
    <xdr:to>
      <xdr:col>41</xdr:col>
      <xdr:colOff>50800</xdr:colOff>
      <xdr:row>38</xdr:row>
      <xdr:rowOff>139062</xdr:rowOff>
    </xdr:to>
    <xdr:cxnSp macro="">
      <xdr:nvCxnSpPr>
        <xdr:cNvPr id="297" name="直線コネクタ 296"/>
        <xdr:cNvCxnSpPr/>
      </xdr:nvCxnSpPr>
      <xdr:spPr>
        <a:xfrm flipV="1">
          <a:off x="6972300" y="6652199"/>
          <a:ext cx="8890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34994</xdr:rowOff>
    </xdr:from>
    <xdr:to>
      <xdr:col>55</xdr:col>
      <xdr:colOff>50800</xdr:colOff>
      <xdr:row>38</xdr:row>
      <xdr:rowOff>136594</xdr:rowOff>
    </xdr:to>
    <xdr:sp macro="" textlink="">
      <xdr:nvSpPr>
        <xdr:cNvPr id="307" name="楕円 306"/>
        <xdr:cNvSpPr/>
      </xdr:nvSpPr>
      <xdr:spPr>
        <a:xfrm>
          <a:off x="10426700" y="65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121371</xdr:rowOff>
    </xdr:from>
    <xdr:ext cx="534377" cy="259045"/>
    <xdr:sp macro="" textlink="">
      <xdr:nvSpPr>
        <xdr:cNvPr id="308" name="補助費等該当値テキスト"/>
        <xdr:cNvSpPr txBox="1"/>
      </xdr:nvSpPr>
      <xdr:spPr>
        <a:xfrm>
          <a:off x="10528300" y="646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163126</xdr:rowOff>
    </xdr:from>
    <xdr:to>
      <xdr:col>50</xdr:col>
      <xdr:colOff>165100</xdr:colOff>
      <xdr:row>37</xdr:row>
      <xdr:rowOff>93276</xdr:rowOff>
    </xdr:to>
    <xdr:sp macro="" textlink="">
      <xdr:nvSpPr>
        <xdr:cNvPr id="309" name="楕円 308"/>
        <xdr:cNvSpPr/>
      </xdr:nvSpPr>
      <xdr:spPr>
        <a:xfrm>
          <a:off x="9588500" y="633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84403</xdr:rowOff>
    </xdr:from>
    <xdr:ext cx="599010" cy="259045"/>
    <xdr:sp macro="" textlink="">
      <xdr:nvSpPr>
        <xdr:cNvPr id="310" name="テキスト ボックス 309"/>
        <xdr:cNvSpPr txBox="1"/>
      </xdr:nvSpPr>
      <xdr:spPr>
        <a:xfrm>
          <a:off x="9339795" y="6428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74683</xdr:rowOff>
    </xdr:from>
    <xdr:to>
      <xdr:col>46</xdr:col>
      <xdr:colOff>38100</xdr:colOff>
      <xdr:row>39</xdr:row>
      <xdr:rowOff>4833</xdr:rowOff>
    </xdr:to>
    <xdr:sp macro="" textlink="">
      <xdr:nvSpPr>
        <xdr:cNvPr id="311" name="楕円 310"/>
        <xdr:cNvSpPr/>
      </xdr:nvSpPr>
      <xdr:spPr>
        <a:xfrm>
          <a:off x="8699500" y="658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167410</xdr:rowOff>
    </xdr:from>
    <xdr:ext cx="534377" cy="259045"/>
    <xdr:sp macro="" textlink="">
      <xdr:nvSpPr>
        <xdr:cNvPr id="312" name="テキスト ボックス 311"/>
        <xdr:cNvSpPr txBox="1"/>
      </xdr:nvSpPr>
      <xdr:spPr>
        <a:xfrm>
          <a:off x="8483111" y="668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86299</xdr:rowOff>
    </xdr:from>
    <xdr:to>
      <xdr:col>41</xdr:col>
      <xdr:colOff>101600</xdr:colOff>
      <xdr:row>39</xdr:row>
      <xdr:rowOff>16449</xdr:rowOff>
    </xdr:to>
    <xdr:sp macro="" textlink="">
      <xdr:nvSpPr>
        <xdr:cNvPr id="313" name="楕円 312"/>
        <xdr:cNvSpPr/>
      </xdr:nvSpPr>
      <xdr:spPr>
        <a:xfrm>
          <a:off x="7810500" y="660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7576</xdr:rowOff>
    </xdr:from>
    <xdr:ext cx="534377" cy="259045"/>
    <xdr:sp macro="" textlink="">
      <xdr:nvSpPr>
        <xdr:cNvPr id="314" name="テキスト ボックス 313"/>
        <xdr:cNvSpPr txBox="1"/>
      </xdr:nvSpPr>
      <xdr:spPr>
        <a:xfrm>
          <a:off x="7594111" y="66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88262</xdr:rowOff>
    </xdr:from>
    <xdr:to>
      <xdr:col>36</xdr:col>
      <xdr:colOff>165100</xdr:colOff>
      <xdr:row>39</xdr:row>
      <xdr:rowOff>18412</xdr:rowOff>
    </xdr:to>
    <xdr:sp macro="" textlink="">
      <xdr:nvSpPr>
        <xdr:cNvPr id="315" name="楕円 314"/>
        <xdr:cNvSpPr/>
      </xdr:nvSpPr>
      <xdr:spPr>
        <a:xfrm>
          <a:off x="6921500" y="66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9539</xdr:rowOff>
    </xdr:from>
    <xdr:ext cx="534377" cy="259045"/>
    <xdr:sp macro="" textlink="">
      <xdr:nvSpPr>
        <xdr:cNvPr id="316" name="テキスト ボックス 315"/>
        <xdr:cNvSpPr txBox="1"/>
      </xdr:nvSpPr>
      <xdr:spPr>
        <a:xfrm>
          <a:off x="6705111" y="66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11598</xdr:rowOff>
    </xdr:from>
    <xdr:to>
      <xdr:col>55</xdr:col>
      <xdr:colOff>0</xdr:colOff>
      <xdr:row>58</xdr:row>
      <xdr:rowOff>108241</xdr:rowOff>
    </xdr:to>
    <xdr:cxnSp macro="">
      <xdr:nvCxnSpPr>
        <xdr:cNvPr id="343" name="直線コネクタ 342"/>
        <xdr:cNvCxnSpPr/>
      </xdr:nvCxnSpPr>
      <xdr:spPr>
        <a:xfrm>
          <a:off x="9639300" y="9955698"/>
          <a:ext cx="838200" cy="9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48348</xdr:rowOff>
    </xdr:from>
    <xdr:ext cx="599010" cy="259045"/>
    <xdr:sp macro="" textlink="">
      <xdr:nvSpPr>
        <xdr:cNvPr id="344" name="普通建設事業費平均値テキスト"/>
        <xdr:cNvSpPr txBox="1"/>
      </xdr:nvSpPr>
      <xdr:spPr>
        <a:xfrm>
          <a:off x="10528300" y="982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11598</xdr:rowOff>
    </xdr:from>
    <xdr:to>
      <xdr:col>50</xdr:col>
      <xdr:colOff>114300</xdr:colOff>
      <xdr:row>58</xdr:row>
      <xdr:rowOff>61634</xdr:rowOff>
    </xdr:to>
    <xdr:cxnSp macro="">
      <xdr:nvCxnSpPr>
        <xdr:cNvPr id="346" name="直線コネクタ 345"/>
        <xdr:cNvCxnSpPr/>
      </xdr:nvCxnSpPr>
      <xdr:spPr>
        <a:xfrm flipV="1">
          <a:off x="8750300" y="9955698"/>
          <a:ext cx="889000" cy="5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61634</xdr:rowOff>
    </xdr:from>
    <xdr:to>
      <xdr:col>45</xdr:col>
      <xdr:colOff>177800</xdr:colOff>
      <xdr:row>58</xdr:row>
      <xdr:rowOff>90367</xdr:rowOff>
    </xdr:to>
    <xdr:cxnSp macro="">
      <xdr:nvCxnSpPr>
        <xdr:cNvPr id="349" name="直線コネクタ 348"/>
        <xdr:cNvCxnSpPr/>
      </xdr:nvCxnSpPr>
      <xdr:spPr>
        <a:xfrm flipV="1">
          <a:off x="7861300" y="10005734"/>
          <a:ext cx="889000" cy="2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90367</xdr:rowOff>
    </xdr:from>
    <xdr:to>
      <xdr:col>41</xdr:col>
      <xdr:colOff>50800</xdr:colOff>
      <xdr:row>58</xdr:row>
      <xdr:rowOff>108969</xdr:rowOff>
    </xdr:to>
    <xdr:cxnSp macro="">
      <xdr:nvCxnSpPr>
        <xdr:cNvPr id="352" name="直線コネクタ 351"/>
        <xdr:cNvCxnSpPr/>
      </xdr:nvCxnSpPr>
      <xdr:spPr>
        <a:xfrm flipV="1">
          <a:off x="6972300" y="10034467"/>
          <a:ext cx="889000" cy="1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57441</xdr:rowOff>
    </xdr:from>
    <xdr:to>
      <xdr:col>55</xdr:col>
      <xdr:colOff>50800</xdr:colOff>
      <xdr:row>58</xdr:row>
      <xdr:rowOff>159041</xdr:rowOff>
    </xdr:to>
    <xdr:sp macro="" textlink="">
      <xdr:nvSpPr>
        <xdr:cNvPr id="362" name="楕円 361"/>
        <xdr:cNvSpPr/>
      </xdr:nvSpPr>
      <xdr:spPr>
        <a:xfrm>
          <a:off x="10426700" y="1000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3898</xdr:rowOff>
    </xdr:from>
    <xdr:ext cx="599010" cy="259045"/>
    <xdr:sp macro="" textlink="">
      <xdr:nvSpPr>
        <xdr:cNvPr id="363" name="普通建設事業費該当値テキスト"/>
        <xdr:cNvSpPr txBox="1"/>
      </xdr:nvSpPr>
      <xdr:spPr>
        <a:xfrm>
          <a:off x="10528300" y="994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132248</xdr:rowOff>
    </xdr:from>
    <xdr:to>
      <xdr:col>50</xdr:col>
      <xdr:colOff>165100</xdr:colOff>
      <xdr:row>58</xdr:row>
      <xdr:rowOff>62398</xdr:rowOff>
    </xdr:to>
    <xdr:sp macro="" textlink="">
      <xdr:nvSpPr>
        <xdr:cNvPr id="364" name="楕円 363"/>
        <xdr:cNvSpPr/>
      </xdr:nvSpPr>
      <xdr:spPr>
        <a:xfrm>
          <a:off x="9588500" y="990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78925</xdr:rowOff>
    </xdr:from>
    <xdr:ext cx="599010" cy="259045"/>
    <xdr:sp macro="" textlink="">
      <xdr:nvSpPr>
        <xdr:cNvPr id="365" name="テキスト ボックス 364"/>
        <xdr:cNvSpPr txBox="1"/>
      </xdr:nvSpPr>
      <xdr:spPr>
        <a:xfrm>
          <a:off x="9339795" y="96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10834</xdr:rowOff>
    </xdr:from>
    <xdr:to>
      <xdr:col>46</xdr:col>
      <xdr:colOff>38100</xdr:colOff>
      <xdr:row>58</xdr:row>
      <xdr:rowOff>112434</xdr:rowOff>
    </xdr:to>
    <xdr:sp macro="" textlink="">
      <xdr:nvSpPr>
        <xdr:cNvPr id="366" name="楕円 365"/>
        <xdr:cNvSpPr/>
      </xdr:nvSpPr>
      <xdr:spPr>
        <a:xfrm>
          <a:off x="8699500" y="99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128961</xdr:rowOff>
    </xdr:from>
    <xdr:ext cx="599010" cy="259045"/>
    <xdr:sp macro="" textlink="">
      <xdr:nvSpPr>
        <xdr:cNvPr id="367" name="テキスト ボックス 366"/>
        <xdr:cNvSpPr txBox="1"/>
      </xdr:nvSpPr>
      <xdr:spPr>
        <a:xfrm>
          <a:off x="8450795" y="973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39567</xdr:rowOff>
    </xdr:from>
    <xdr:to>
      <xdr:col>41</xdr:col>
      <xdr:colOff>101600</xdr:colOff>
      <xdr:row>58</xdr:row>
      <xdr:rowOff>141167</xdr:rowOff>
    </xdr:to>
    <xdr:sp macro="" textlink="">
      <xdr:nvSpPr>
        <xdr:cNvPr id="368" name="楕円 367"/>
        <xdr:cNvSpPr/>
      </xdr:nvSpPr>
      <xdr:spPr>
        <a:xfrm>
          <a:off x="7810500" y="998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132294</xdr:rowOff>
    </xdr:from>
    <xdr:ext cx="599010" cy="259045"/>
    <xdr:sp macro="" textlink="">
      <xdr:nvSpPr>
        <xdr:cNvPr id="369" name="テキスト ボックス 368"/>
        <xdr:cNvSpPr txBox="1"/>
      </xdr:nvSpPr>
      <xdr:spPr>
        <a:xfrm>
          <a:off x="7561795" y="10076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58169</xdr:rowOff>
    </xdr:from>
    <xdr:to>
      <xdr:col>36</xdr:col>
      <xdr:colOff>165100</xdr:colOff>
      <xdr:row>58</xdr:row>
      <xdr:rowOff>159769</xdr:rowOff>
    </xdr:to>
    <xdr:sp macro="" textlink="">
      <xdr:nvSpPr>
        <xdr:cNvPr id="370" name="楕円 369"/>
        <xdr:cNvSpPr/>
      </xdr:nvSpPr>
      <xdr:spPr>
        <a:xfrm>
          <a:off x="6921500" y="1000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150896</xdr:rowOff>
    </xdr:from>
    <xdr:ext cx="599010" cy="259045"/>
    <xdr:sp macro="" textlink="">
      <xdr:nvSpPr>
        <xdr:cNvPr id="371" name="テキスト ボックス 370"/>
        <xdr:cNvSpPr txBox="1"/>
      </xdr:nvSpPr>
      <xdr:spPr>
        <a:xfrm>
          <a:off x="6672795" y="1009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52388</xdr:rowOff>
    </xdr:from>
    <xdr:to>
      <xdr:col>55</xdr:col>
      <xdr:colOff>0</xdr:colOff>
      <xdr:row>78</xdr:row>
      <xdr:rowOff>129916</xdr:rowOff>
    </xdr:to>
    <xdr:cxnSp macro="">
      <xdr:nvCxnSpPr>
        <xdr:cNvPr id="398" name="直線コネクタ 397"/>
        <xdr:cNvCxnSpPr/>
      </xdr:nvCxnSpPr>
      <xdr:spPr>
        <a:xfrm>
          <a:off x="9639300" y="13425488"/>
          <a:ext cx="838200" cy="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96358</xdr:rowOff>
    </xdr:from>
    <xdr:ext cx="534377" cy="259045"/>
    <xdr:sp macro="" textlink="">
      <xdr:nvSpPr>
        <xdr:cNvPr id="399" name="普通建設事業費 （ うち新規整備　）平均値テキスト"/>
        <xdr:cNvSpPr txBox="1"/>
      </xdr:nvSpPr>
      <xdr:spPr>
        <a:xfrm>
          <a:off x="10528300" y="13298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52388</xdr:rowOff>
    </xdr:from>
    <xdr:to>
      <xdr:col>50</xdr:col>
      <xdr:colOff>114300</xdr:colOff>
      <xdr:row>78</xdr:row>
      <xdr:rowOff>129301</xdr:rowOff>
    </xdr:to>
    <xdr:cxnSp macro="">
      <xdr:nvCxnSpPr>
        <xdr:cNvPr id="401" name="直線コネクタ 400"/>
        <xdr:cNvCxnSpPr/>
      </xdr:nvCxnSpPr>
      <xdr:spPr>
        <a:xfrm flipV="1">
          <a:off x="8750300" y="13425488"/>
          <a:ext cx="889000" cy="7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129301</xdr:rowOff>
    </xdr:from>
    <xdr:to>
      <xdr:col>45</xdr:col>
      <xdr:colOff>177800</xdr:colOff>
      <xdr:row>78</xdr:row>
      <xdr:rowOff>131293</xdr:rowOff>
    </xdr:to>
    <xdr:cxnSp macro="">
      <xdr:nvCxnSpPr>
        <xdr:cNvPr id="404" name="直線コネクタ 403"/>
        <xdr:cNvCxnSpPr/>
      </xdr:nvCxnSpPr>
      <xdr:spPr>
        <a:xfrm flipV="1">
          <a:off x="7861300" y="13502401"/>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131293</xdr:rowOff>
    </xdr:from>
    <xdr:to>
      <xdr:col>41</xdr:col>
      <xdr:colOff>50800</xdr:colOff>
      <xdr:row>78</xdr:row>
      <xdr:rowOff>136539</xdr:rowOff>
    </xdr:to>
    <xdr:cxnSp macro="">
      <xdr:nvCxnSpPr>
        <xdr:cNvPr id="407" name="直線コネクタ 406"/>
        <xdr:cNvCxnSpPr/>
      </xdr:nvCxnSpPr>
      <xdr:spPr>
        <a:xfrm flipV="1">
          <a:off x="6972300" y="13504393"/>
          <a:ext cx="889000" cy="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79116</xdr:rowOff>
    </xdr:from>
    <xdr:to>
      <xdr:col>55</xdr:col>
      <xdr:colOff>50800</xdr:colOff>
      <xdr:row>79</xdr:row>
      <xdr:rowOff>9266</xdr:rowOff>
    </xdr:to>
    <xdr:sp macro="" textlink="">
      <xdr:nvSpPr>
        <xdr:cNvPr id="417" name="楕円 416"/>
        <xdr:cNvSpPr/>
      </xdr:nvSpPr>
      <xdr:spPr>
        <a:xfrm>
          <a:off x="10426700" y="1345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51908</xdr:rowOff>
    </xdr:from>
    <xdr:ext cx="534377" cy="259045"/>
    <xdr:sp macro="" textlink="">
      <xdr:nvSpPr>
        <xdr:cNvPr id="418" name="普通建設事業費 （ うち新規整備　）該当値テキスト"/>
        <xdr:cNvSpPr txBox="1"/>
      </xdr:nvSpPr>
      <xdr:spPr>
        <a:xfrm>
          <a:off x="10528300" y="134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1588</xdr:rowOff>
    </xdr:from>
    <xdr:to>
      <xdr:col>50</xdr:col>
      <xdr:colOff>165100</xdr:colOff>
      <xdr:row>78</xdr:row>
      <xdr:rowOff>103188</xdr:rowOff>
    </xdr:to>
    <xdr:sp macro="" textlink="">
      <xdr:nvSpPr>
        <xdr:cNvPr id="419" name="楕円 418"/>
        <xdr:cNvSpPr/>
      </xdr:nvSpPr>
      <xdr:spPr>
        <a:xfrm>
          <a:off x="9588500" y="133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119715</xdr:rowOff>
    </xdr:from>
    <xdr:ext cx="599010" cy="259045"/>
    <xdr:sp macro="" textlink="">
      <xdr:nvSpPr>
        <xdr:cNvPr id="420" name="テキスト ボックス 419"/>
        <xdr:cNvSpPr txBox="1"/>
      </xdr:nvSpPr>
      <xdr:spPr>
        <a:xfrm>
          <a:off x="9339795" y="131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78501</xdr:rowOff>
    </xdr:from>
    <xdr:to>
      <xdr:col>46</xdr:col>
      <xdr:colOff>38100</xdr:colOff>
      <xdr:row>79</xdr:row>
      <xdr:rowOff>8651</xdr:rowOff>
    </xdr:to>
    <xdr:sp macro="" textlink="">
      <xdr:nvSpPr>
        <xdr:cNvPr id="421" name="楕円 420"/>
        <xdr:cNvSpPr/>
      </xdr:nvSpPr>
      <xdr:spPr>
        <a:xfrm>
          <a:off x="8699500" y="134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171228</xdr:rowOff>
    </xdr:from>
    <xdr:ext cx="534377" cy="259045"/>
    <xdr:sp macro="" textlink="">
      <xdr:nvSpPr>
        <xdr:cNvPr id="422" name="テキスト ボックス 421"/>
        <xdr:cNvSpPr txBox="1"/>
      </xdr:nvSpPr>
      <xdr:spPr>
        <a:xfrm>
          <a:off x="8483111" y="135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80493</xdr:rowOff>
    </xdr:from>
    <xdr:to>
      <xdr:col>41</xdr:col>
      <xdr:colOff>101600</xdr:colOff>
      <xdr:row>79</xdr:row>
      <xdr:rowOff>10643</xdr:rowOff>
    </xdr:to>
    <xdr:sp macro="" textlink="">
      <xdr:nvSpPr>
        <xdr:cNvPr id="423" name="楕円 422"/>
        <xdr:cNvSpPr/>
      </xdr:nvSpPr>
      <xdr:spPr>
        <a:xfrm>
          <a:off x="7810500" y="1345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1770</xdr:rowOff>
    </xdr:from>
    <xdr:ext cx="534377" cy="259045"/>
    <xdr:sp macro="" textlink="">
      <xdr:nvSpPr>
        <xdr:cNvPr id="424" name="テキスト ボックス 423"/>
        <xdr:cNvSpPr txBox="1"/>
      </xdr:nvSpPr>
      <xdr:spPr>
        <a:xfrm>
          <a:off x="7594111" y="1354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85739</xdr:rowOff>
    </xdr:from>
    <xdr:to>
      <xdr:col>36</xdr:col>
      <xdr:colOff>165100</xdr:colOff>
      <xdr:row>79</xdr:row>
      <xdr:rowOff>15889</xdr:rowOff>
    </xdr:to>
    <xdr:sp macro="" textlink="">
      <xdr:nvSpPr>
        <xdr:cNvPr id="425" name="楕円 424"/>
        <xdr:cNvSpPr/>
      </xdr:nvSpPr>
      <xdr:spPr>
        <a:xfrm>
          <a:off x="6921500" y="1345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7016</xdr:rowOff>
    </xdr:from>
    <xdr:ext cx="534377" cy="259045"/>
    <xdr:sp macro="" textlink="">
      <xdr:nvSpPr>
        <xdr:cNvPr id="426" name="テキスト ボックス 425"/>
        <xdr:cNvSpPr txBox="1"/>
      </xdr:nvSpPr>
      <xdr:spPr>
        <a:xfrm>
          <a:off x="6705111" y="135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57291</xdr:rowOff>
    </xdr:from>
    <xdr:to>
      <xdr:col>55</xdr:col>
      <xdr:colOff>0</xdr:colOff>
      <xdr:row>98</xdr:row>
      <xdr:rowOff>39474</xdr:rowOff>
    </xdr:to>
    <xdr:cxnSp macro="">
      <xdr:nvCxnSpPr>
        <xdr:cNvPr id="455" name="直線コネクタ 454"/>
        <xdr:cNvCxnSpPr/>
      </xdr:nvCxnSpPr>
      <xdr:spPr>
        <a:xfrm>
          <a:off x="9639300" y="16687941"/>
          <a:ext cx="838200" cy="15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4163</xdr:rowOff>
    </xdr:from>
    <xdr:to>
      <xdr:col>50</xdr:col>
      <xdr:colOff>114300</xdr:colOff>
      <xdr:row>97</xdr:row>
      <xdr:rowOff>57291</xdr:rowOff>
    </xdr:to>
    <xdr:cxnSp macro="">
      <xdr:nvCxnSpPr>
        <xdr:cNvPr id="458" name="直線コネクタ 457"/>
        <xdr:cNvCxnSpPr/>
      </xdr:nvCxnSpPr>
      <xdr:spPr>
        <a:xfrm>
          <a:off x="8750300" y="16463363"/>
          <a:ext cx="889000" cy="22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4163</xdr:rowOff>
    </xdr:from>
    <xdr:to>
      <xdr:col>45</xdr:col>
      <xdr:colOff>177800</xdr:colOff>
      <xdr:row>97</xdr:row>
      <xdr:rowOff>53958</xdr:rowOff>
    </xdr:to>
    <xdr:cxnSp macro="">
      <xdr:nvCxnSpPr>
        <xdr:cNvPr id="461" name="直線コネクタ 460"/>
        <xdr:cNvCxnSpPr/>
      </xdr:nvCxnSpPr>
      <xdr:spPr>
        <a:xfrm flipV="1">
          <a:off x="7861300" y="16463363"/>
          <a:ext cx="889000" cy="2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53958</xdr:rowOff>
    </xdr:from>
    <xdr:to>
      <xdr:col>41</xdr:col>
      <xdr:colOff>50800</xdr:colOff>
      <xdr:row>97</xdr:row>
      <xdr:rowOff>164080</xdr:rowOff>
    </xdr:to>
    <xdr:cxnSp macro="">
      <xdr:nvCxnSpPr>
        <xdr:cNvPr id="464" name="直線コネクタ 463"/>
        <xdr:cNvCxnSpPr/>
      </xdr:nvCxnSpPr>
      <xdr:spPr>
        <a:xfrm flipV="1">
          <a:off x="6972300" y="16684608"/>
          <a:ext cx="889000" cy="1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164082</xdr:rowOff>
    </xdr:from>
    <xdr:ext cx="599010" cy="259045"/>
    <xdr:sp macro="" textlink="">
      <xdr:nvSpPr>
        <xdr:cNvPr id="466" name="テキスト ボックス 465"/>
        <xdr:cNvSpPr txBox="1"/>
      </xdr:nvSpPr>
      <xdr:spPr>
        <a:xfrm>
          <a:off x="7561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160124</xdr:rowOff>
    </xdr:from>
    <xdr:to>
      <xdr:col>55</xdr:col>
      <xdr:colOff>50800</xdr:colOff>
      <xdr:row>98</xdr:row>
      <xdr:rowOff>90274</xdr:rowOff>
    </xdr:to>
    <xdr:sp macro="" textlink="">
      <xdr:nvSpPr>
        <xdr:cNvPr id="474" name="楕円 473"/>
        <xdr:cNvSpPr/>
      </xdr:nvSpPr>
      <xdr:spPr>
        <a:xfrm>
          <a:off x="10426700" y="1679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138551</xdr:rowOff>
    </xdr:from>
    <xdr:ext cx="534377" cy="259045"/>
    <xdr:sp macro="" textlink="">
      <xdr:nvSpPr>
        <xdr:cNvPr id="475" name="普通建設事業費 （ うち更新整備　）該当値テキスト"/>
        <xdr:cNvSpPr txBox="1"/>
      </xdr:nvSpPr>
      <xdr:spPr>
        <a:xfrm>
          <a:off x="10528300" y="1676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6491</xdr:rowOff>
    </xdr:from>
    <xdr:to>
      <xdr:col>50</xdr:col>
      <xdr:colOff>165100</xdr:colOff>
      <xdr:row>97</xdr:row>
      <xdr:rowOff>108091</xdr:rowOff>
    </xdr:to>
    <xdr:sp macro="" textlink="">
      <xdr:nvSpPr>
        <xdr:cNvPr id="476" name="楕円 475"/>
        <xdr:cNvSpPr/>
      </xdr:nvSpPr>
      <xdr:spPr>
        <a:xfrm>
          <a:off x="9588500" y="166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99218</xdr:rowOff>
    </xdr:from>
    <xdr:ext cx="599010" cy="259045"/>
    <xdr:sp macro="" textlink="">
      <xdr:nvSpPr>
        <xdr:cNvPr id="477" name="テキスト ボックス 476"/>
        <xdr:cNvSpPr txBox="1"/>
      </xdr:nvSpPr>
      <xdr:spPr>
        <a:xfrm>
          <a:off x="9339795" y="1672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124813</xdr:rowOff>
    </xdr:from>
    <xdr:to>
      <xdr:col>46</xdr:col>
      <xdr:colOff>38100</xdr:colOff>
      <xdr:row>96</xdr:row>
      <xdr:rowOff>54963</xdr:rowOff>
    </xdr:to>
    <xdr:sp macro="" textlink="">
      <xdr:nvSpPr>
        <xdr:cNvPr id="478" name="楕円 477"/>
        <xdr:cNvSpPr/>
      </xdr:nvSpPr>
      <xdr:spPr>
        <a:xfrm>
          <a:off x="8699500" y="1641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71490</xdr:rowOff>
    </xdr:from>
    <xdr:ext cx="599010" cy="259045"/>
    <xdr:sp macro="" textlink="">
      <xdr:nvSpPr>
        <xdr:cNvPr id="479" name="テキスト ボックス 478"/>
        <xdr:cNvSpPr txBox="1"/>
      </xdr:nvSpPr>
      <xdr:spPr>
        <a:xfrm>
          <a:off x="8450795" y="1618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3158</xdr:rowOff>
    </xdr:from>
    <xdr:to>
      <xdr:col>41</xdr:col>
      <xdr:colOff>101600</xdr:colOff>
      <xdr:row>97</xdr:row>
      <xdr:rowOff>104758</xdr:rowOff>
    </xdr:to>
    <xdr:sp macro="" textlink="">
      <xdr:nvSpPr>
        <xdr:cNvPr id="480" name="楕円 479"/>
        <xdr:cNvSpPr/>
      </xdr:nvSpPr>
      <xdr:spPr>
        <a:xfrm>
          <a:off x="7810500" y="166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121285</xdr:rowOff>
    </xdr:from>
    <xdr:ext cx="599010" cy="259045"/>
    <xdr:sp macro="" textlink="">
      <xdr:nvSpPr>
        <xdr:cNvPr id="481" name="テキスト ボックス 480"/>
        <xdr:cNvSpPr txBox="1"/>
      </xdr:nvSpPr>
      <xdr:spPr>
        <a:xfrm>
          <a:off x="7561795" y="16409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113280</xdr:rowOff>
    </xdr:from>
    <xdr:to>
      <xdr:col>36</xdr:col>
      <xdr:colOff>165100</xdr:colOff>
      <xdr:row>98</xdr:row>
      <xdr:rowOff>43430</xdr:rowOff>
    </xdr:to>
    <xdr:sp macro="" textlink="">
      <xdr:nvSpPr>
        <xdr:cNvPr id="482" name="楕円 481"/>
        <xdr:cNvSpPr/>
      </xdr:nvSpPr>
      <xdr:spPr>
        <a:xfrm>
          <a:off x="6921500" y="167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34557</xdr:rowOff>
    </xdr:from>
    <xdr:ext cx="599010" cy="259045"/>
    <xdr:sp macro="" textlink="">
      <xdr:nvSpPr>
        <xdr:cNvPr id="483" name="テキスト ボックス 482"/>
        <xdr:cNvSpPr txBox="1"/>
      </xdr:nvSpPr>
      <xdr:spPr>
        <a:xfrm>
          <a:off x="6672795" y="1683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136916</xdr:rowOff>
    </xdr:from>
    <xdr:to>
      <xdr:col>85</xdr:col>
      <xdr:colOff>127000</xdr:colOff>
      <xdr:row>38</xdr:row>
      <xdr:rowOff>137757</xdr:rowOff>
    </xdr:to>
    <xdr:cxnSp macro="">
      <xdr:nvCxnSpPr>
        <xdr:cNvPr id="510" name="直線コネクタ 509"/>
        <xdr:cNvCxnSpPr/>
      </xdr:nvCxnSpPr>
      <xdr:spPr>
        <a:xfrm flipV="1">
          <a:off x="15481300" y="6652016"/>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137757</xdr:rowOff>
    </xdr:from>
    <xdr:to>
      <xdr:col>81</xdr:col>
      <xdr:colOff>50800</xdr:colOff>
      <xdr:row>38</xdr:row>
      <xdr:rowOff>139700</xdr:rowOff>
    </xdr:to>
    <xdr:cxnSp macro="">
      <xdr:nvCxnSpPr>
        <xdr:cNvPr id="513" name="直線コネクタ 512"/>
        <xdr:cNvCxnSpPr/>
      </xdr:nvCxnSpPr>
      <xdr:spPr>
        <a:xfrm flipV="1">
          <a:off x="14592300" y="665285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102379</xdr:rowOff>
    </xdr:from>
    <xdr:to>
      <xdr:col>76</xdr:col>
      <xdr:colOff>114300</xdr:colOff>
      <xdr:row>38</xdr:row>
      <xdr:rowOff>139700</xdr:rowOff>
    </xdr:to>
    <xdr:cxnSp macro="">
      <xdr:nvCxnSpPr>
        <xdr:cNvPr id="516" name="直線コネクタ 515"/>
        <xdr:cNvCxnSpPr/>
      </xdr:nvCxnSpPr>
      <xdr:spPr>
        <a:xfrm>
          <a:off x="13703300" y="6617479"/>
          <a:ext cx="889000" cy="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102379</xdr:rowOff>
    </xdr:from>
    <xdr:to>
      <xdr:col>71</xdr:col>
      <xdr:colOff>177800</xdr:colOff>
      <xdr:row>38</xdr:row>
      <xdr:rowOff>139700</xdr:rowOff>
    </xdr:to>
    <xdr:cxnSp macro="">
      <xdr:nvCxnSpPr>
        <xdr:cNvPr id="519" name="直線コネクタ 518"/>
        <xdr:cNvCxnSpPr/>
      </xdr:nvCxnSpPr>
      <xdr:spPr>
        <a:xfrm flipV="1">
          <a:off x="12814300" y="6617479"/>
          <a:ext cx="889000" cy="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163170</xdr:rowOff>
    </xdr:from>
    <xdr:ext cx="534377" cy="259045"/>
    <xdr:sp macro="" textlink="">
      <xdr:nvSpPr>
        <xdr:cNvPr id="521" name="テキスト ボックス 520"/>
        <xdr:cNvSpPr txBox="1"/>
      </xdr:nvSpPr>
      <xdr:spPr>
        <a:xfrm>
          <a:off x="13436111" y="633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86116</xdr:rowOff>
    </xdr:from>
    <xdr:to>
      <xdr:col>85</xdr:col>
      <xdr:colOff>177800</xdr:colOff>
      <xdr:row>39</xdr:row>
      <xdr:rowOff>16266</xdr:rowOff>
    </xdr:to>
    <xdr:sp macro="" textlink="">
      <xdr:nvSpPr>
        <xdr:cNvPr id="529" name="楕円 528"/>
        <xdr:cNvSpPr/>
      </xdr:nvSpPr>
      <xdr:spPr>
        <a:xfrm>
          <a:off x="16268700" y="660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469744" cy="259045"/>
    <xdr:sp macro="" textlink="">
      <xdr:nvSpPr>
        <xdr:cNvPr id="530" name="災害復旧事業費該当値テキスト"/>
        <xdr:cNvSpPr txBox="1"/>
      </xdr:nvSpPr>
      <xdr:spPr>
        <a:xfrm>
          <a:off x="16370300" y="65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86957</xdr:rowOff>
    </xdr:from>
    <xdr:to>
      <xdr:col>81</xdr:col>
      <xdr:colOff>101600</xdr:colOff>
      <xdr:row>39</xdr:row>
      <xdr:rowOff>17107</xdr:rowOff>
    </xdr:to>
    <xdr:sp macro="" textlink="">
      <xdr:nvSpPr>
        <xdr:cNvPr id="531" name="楕円 530"/>
        <xdr:cNvSpPr/>
      </xdr:nvSpPr>
      <xdr:spPr>
        <a:xfrm>
          <a:off x="15430500" y="66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8234</xdr:rowOff>
    </xdr:from>
    <xdr:ext cx="378565" cy="259045"/>
    <xdr:sp macro="" textlink="">
      <xdr:nvSpPr>
        <xdr:cNvPr id="532" name="テキスト ボックス 531"/>
        <xdr:cNvSpPr txBox="1"/>
      </xdr:nvSpPr>
      <xdr:spPr>
        <a:xfrm>
          <a:off x="15292017" y="6694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51579</xdr:rowOff>
    </xdr:from>
    <xdr:to>
      <xdr:col>72</xdr:col>
      <xdr:colOff>38100</xdr:colOff>
      <xdr:row>38</xdr:row>
      <xdr:rowOff>153179</xdr:rowOff>
    </xdr:to>
    <xdr:sp macro="" textlink="">
      <xdr:nvSpPr>
        <xdr:cNvPr id="535" name="楕円 534"/>
        <xdr:cNvSpPr/>
      </xdr:nvSpPr>
      <xdr:spPr>
        <a:xfrm>
          <a:off x="13652500" y="656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144306</xdr:rowOff>
    </xdr:from>
    <xdr:ext cx="534377" cy="259045"/>
    <xdr:sp macro="" textlink="">
      <xdr:nvSpPr>
        <xdr:cNvPr id="536" name="テキスト ボックス 535"/>
        <xdr:cNvSpPr txBox="1"/>
      </xdr:nvSpPr>
      <xdr:spPr>
        <a:xfrm>
          <a:off x="13436111" y="665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14753</xdr:rowOff>
    </xdr:from>
    <xdr:to>
      <xdr:col>85</xdr:col>
      <xdr:colOff>127000</xdr:colOff>
      <xdr:row>78</xdr:row>
      <xdr:rowOff>20532</xdr:rowOff>
    </xdr:to>
    <xdr:cxnSp macro="">
      <xdr:nvCxnSpPr>
        <xdr:cNvPr id="622" name="直線コネクタ 621"/>
        <xdr:cNvCxnSpPr/>
      </xdr:nvCxnSpPr>
      <xdr:spPr>
        <a:xfrm>
          <a:off x="15481300" y="13387853"/>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169732</xdr:rowOff>
    </xdr:from>
    <xdr:to>
      <xdr:col>81</xdr:col>
      <xdr:colOff>50800</xdr:colOff>
      <xdr:row>78</xdr:row>
      <xdr:rowOff>14753</xdr:rowOff>
    </xdr:to>
    <xdr:cxnSp macro="">
      <xdr:nvCxnSpPr>
        <xdr:cNvPr id="625" name="直線コネクタ 624"/>
        <xdr:cNvCxnSpPr/>
      </xdr:nvCxnSpPr>
      <xdr:spPr>
        <a:xfrm>
          <a:off x="14592300" y="13371382"/>
          <a:ext cx="889000" cy="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166038</xdr:rowOff>
    </xdr:from>
    <xdr:to>
      <xdr:col>76</xdr:col>
      <xdr:colOff>114300</xdr:colOff>
      <xdr:row>77</xdr:row>
      <xdr:rowOff>169732</xdr:rowOff>
    </xdr:to>
    <xdr:cxnSp macro="">
      <xdr:nvCxnSpPr>
        <xdr:cNvPr id="628" name="直線コネクタ 627"/>
        <xdr:cNvCxnSpPr/>
      </xdr:nvCxnSpPr>
      <xdr:spPr>
        <a:xfrm>
          <a:off x="13703300" y="13367688"/>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132676</xdr:rowOff>
    </xdr:from>
    <xdr:to>
      <xdr:col>71</xdr:col>
      <xdr:colOff>177800</xdr:colOff>
      <xdr:row>77</xdr:row>
      <xdr:rowOff>166038</xdr:rowOff>
    </xdr:to>
    <xdr:cxnSp macro="">
      <xdr:nvCxnSpPr>
        <xdr:cNvPr id="631" name="直線コネクタ 630"/>
        <xdr:cNvCxnSpPr/>
      </xdr:nvCxnSpPr>
      <xdr:spPr>
        <a:xfrm>
          <a:off x="12814300" y="13334326"/>
          <a:ext cx="8890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416</xdr:rowOff>
    </xdr:from>
    <xdr:ext cx="599010" cy="259045"/>
    <xdr:sp macro="" textlink="">
      <xdr:nvSpPr>
        <xdr:cNvPr id="635" name="テキスト ボックス 634"/>
        <xdr:cNvSpPr txBox="1"/>
      </xdr:nvSpPr>
      <xdr:spPr>
        <a:xfrm>
          <a:off x="12514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141182</xdr:rowOff>
    </xdr:from>
    <xdr:to>
      <xdr:col>85</xdr:col>
      <xdr:colOff>177800</xdr:colOff>
      <xdr:row>78</xdr:row>
      <xdr:rowOff>71332</xdr:rowOff>
    </xdr:to>
    <xdr:sp macro="" textlink="">
      <xdr:nvSpPr>
        <xdr:cNvPr id="641" name="楕円 640"/>
        <xdr:cNvSpPr/>
      </xdr:nvSpPr>
      <xdr:spPr>
        <a:xfrm>
          <a:off x="16268700" y="1334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56109</xdr:rowOff>
    </xdr:from>
    <xdr:ext cx="599010" cy="259045"/>
    <xdr:sp macro="" textlink="">
      <xdr:nvSpPr>
        <xdr:cNvPr id="642" name="公債費該当値テキスト"/>
        <xdr:cNvSpPr txBox="1"/>
      </xdr:nvSpPr>
      <xdr:spPr>
        <a:xfrm>
          <a:off x="16370300" y="13257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135403</xdr:rowOff>
    </xdr:from>
    <xdr:to>
      <xdr:col>81</xdr:col>
      <xdr:colOff>101600</xdr:colOff>
      <xdr:row>78</xdr:row>
      <xdr:rowOff>65553</xdr:rowOff>
    </xdr:to>
    <xdr:sp macro="" textlink="">
      <xdr:nvSpPr>
        <xdr:cNvPr id="643" name="楕円 642"/>
        <xdr:cNvSpPr/>
      </xdr:nvSpPr>
      <xdr:spPr>
        <a:xfrm>
          <a:off x="15430500" y="1333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56680</xdr:rowOff>
    </xdr:from>
    <xdr:ext cx="599010" cy="259045"/>
    <xdr:sp macro="" textlink="">
      <xdr:nvSpPr>
        <xdr:cNvPr id="644" name="テキスト ボックス 643"/>
        <xdr:cNvSpPr txBox="1"/>
      </xdr:nvSpPr>
      <xdr:spPr>
        <a:xfrm>
          <a:off x="15181795" y="1342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118932</xdr:rowOff>
    </xdr:from>
    <xdr:to>
      <xdr:col>76</xdr:col>
      <xdr:colOff>165100</xdr:colOff>
      <xdr:row>78</xdr:row>
      <xdr:rowOff>49082</xdr:rowOff>
    </xdr:to>
    <xdr:sp macro="" textlink="">
      <xdr:nvSpPr>
        <xdr:cNvPr id="645" name="楕円 644"/>
        <xdr:cNvSpPr/>
      </xdr:nvSpPr>
      <xdr:spPr>
        <a:xfrm>
          <a:off x="14541500" y="1332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40209</xdr:rowOff>
    </xdr:from>
    <xdr:ext cx="599010" cy="259045"/>
    <xdr:sp macro="" textlink="">
      <xdr:nvSpPr>
        <xdr:cNvPr id="646" name="テキスト ボックス 645"/>
        <xdr:cNvSpPr txBox="1"/>
      </xdr:nvSpPr>
      <xdr:spPr>
        <a:xfrm>
          <a:off x="14292795" y="1341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115238</xdr:rowOff>
    </xdr:from>
    <xdr:to>
      <xdr:col>72</xdr:col>
      <xdr:colOff>38100</xdr:colOff>
      <xdr:row>78</xdr:row>
      <xdr:rowOff>45388</xdr:rowOff>
    </xdr:to>
    <xdr:sp macro="" textlink="">
      <xdr:nvSpPr>
        <xdr:cNvPr id="647" name="楕円 646"/>
        <xdr:cNvSpPr/>
      </xdr:nvSpPr>
      <xdr:spPr>
        <a:xfrm>
          <a:off x="13652500" y="133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36515</xdr:rowOff>
    </xdr:from>
    <xdr:ext cx="599010" cy="259045"/>
    <xdr:sp macro="" textlink="">
      <xdr:nvSpPr>
        <xdr:cNvPr id="648" name="テキスト ボックス 647"/>
        <xdr:cNvSpPr txBox="1"/>
      </xdr:nvSpPr>
      <xdr:spPr>
        <a:xfrm>
          <a:off x="13403795" y="1340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81876</xdr:rowOff>
    </xdr:from>
    <xdr:to>
      <xdr:col>67</xdr:col>
      <xdr:colOff>101600</xdr:colOff>
      <xdr:row>78</xdr:row>
      <xdr:rowOff>12026</xdr:rowOff>
    </xdr:to>
    <xdr:sp macro="" textlink="">
      <xdr:nvSpPr>
        <xdr:cNvPr id="649" name="楕円 648"/>
        <xdr:cNvSpPr/>
      </xdr:nvSpPr>
      <xdr:spPr>
        <a:xfrm>
          <a:off x="12763500" y="1328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3153</xdr:rowOff>
    </xdr:from>
    <xdr:ext cx="599010" cy="259045"/>
    <xdr:sp macro="" textlink="">
      <xdr:nvSpPr>
        <xdr:cNvPr id="650" name="テキスト ボックス 649"/>
        <xdr:cNvSpPr txBox="1"/>
      </xdr:nvSpPr>
      <xdr:spPr>
        <a:xfrm>
          <a:off x="12514795" y="1337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147208</xdr:rowOff>
    </xdr:from>
    <xdr:to>
      <xdr:col>85</xdr:col>
      <xdr:colOff>127000</xdr:colOff>
      <xdr:row>98</xdr:row>
      <xdr:rowOff>82421</xdr:rowOff>
    </xdr:to>
    <xdr:cxnSp macro="">
      <xdr:nvCxnSpPr>
        <xdr:cNvPr id="677" name="直線コネクタ 676"/>
        <xdr:cNvCxnSpPr/>
      </xdr:nvCxnSpPr>
      <xdr:spPr>
        <a:xfrm flipV="1">
          <a:off x="15481300" y="16777858"/>
          <a:ext cx="838200" cy="10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82421</xdr:rowOff>
    </xdr:from>
    <xdr:to>
      <xdr:col>81</xdr:col>
      <xdr:colOff>50800</xdr:colOff>
      <xdr:row>98</xdr:row>
      <xdr:rowOff>90199</xdr:rowOff>
    </xdr:to>
    <xdr:cxnSp macro="">
      <xdr:nvCxnSpPr>
        <xdr:cNvPr id="680" name="直線コネクタ 679"/>
        <xdr:cNvCxnSpPr/>
      </xdr:nvCxnSpPr>
      <xdr:spPr>
        <a:xfrm flipV="1">
          <a:off x="14592300" y="16884521"/>
          <a:ext cx="889000" cy="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39515</xdr:rowOff>
    </xdr:from>
    <xdr:to>
      <xdr:col>76</xdr:col>
      <xdr:colOff>114300</xdr:colOff>
      <xdr:row>98</xdr:row>
      <xdr:rowOff>90199</xdr:rowOff>
    </xdr:to>
    <xdr:cxnSp macro="">
      <xdr:nvCxnSpPr>
        <xdr:cNvPr id="683" name="直線コネクタ 682"/>
        <xdr:cNvCxnSpPr/>
      </xdr:nvCxnSpPr>
      <xdr:spPr>
        <a:xfrm>
          <a:off x="13703300" y="16841615"/>
          <a:ext cx="889000" cy="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39515</xdr:rowOff>
    </xdr:from>
    <xdr:to>
      <xdr:col>71</xdr:col>
      <xdr:colOff>177800</xdr:colOff>
      <xdr:row>98</xdr:row>
      <xdr:rowOff>73344</xdr:rowOff>
    </xdr:to>
    <xdr:cxnSp macro="">
      <xdr:nvCxnSpPr>
        <xdr:cNvPr id="686" name="直線コネクタ 685"/>
        <xdr:cNvCxnSpPr/>
      </xdr:nvCxnSpPr>
      <xdr:spPr>
        <a:xfrm flipV="1">
          <a:off x="12814300" y="16841615"/>
          <a:ext cx="889000" cy="3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96408</xdr:rowOff>
    </xdr:from>
    <xdr:to>
      <xdr:col>85</xdr:col>
      <xdr:colOff>177800</xdr:colOff>
      <xdr:row>98</xdr:row>
      <xdr:rowOff>26558</xdr:rowOff>
    </xdr:to>
    <xdr:sp macro="" textlink="">
      <xdr:nvSpPr>
        <xdr:cNvPr id="696" name="楕円 695"/>
        <xdr:cNvSpPr/>
      </xdr:nvSpPr>
      <xdr:spPr>
        <a:xfrm>
          <a:off x="16268700" y="167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119285</xdr:rowOff>
    </xdr:from>
    <xdr:ext cx="599010" cy="259045"/>
    <xdr:sp macro="" textlink="">
      <xdr:nvSpPr>
        <xdr:cNvPr id="697" name="積立金該当値テキスト"/>
        <xdr:cNvSpPr txBox="1"/>
      </xdr:nvSpPr>
      <xdr:spPr>
        <a:xfrm>
          <a:off x="16370300" y="16578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31621</xdr:rowOff>
    </xdr:from>
    <xdr:to>
      <xdr:col>81</xdr:col>
      <xdr:colOff>101600</xdr:colOff>
      <xdr:row>98</xdr:row>
      <xdr:rowOff>133221</xdr:rowOff>
    </xdr:to>
    <xdr:sp macro="" textlink="">
      <xdr:nvSpPr>
        <xdr:cNvPr id="698" name="楕円 697"/>
        <xdr:cNvSpPr/>
      </xdr:nvSpPr>
      <xdr:spPr>
        <a:xfrm>
          <a:off x="15430500" y="1683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149748</xdr:rowOff>
    </xdr:from>
    <xdr:ext cx="599010" cy="259045"/>
    <xdr:sp macro="" textlink="">
      <xdr:nvSpPr>
        <xdr:cNvPr id="699" name="テキスト ボックス 698"/>
        <xdr:cNvSpPr txBox="1"/>
      </xdr:nvSpPr>
      <xdr:spPr>
        <a:xfrm>
          <a:off x="15181795" y="1660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39399</xdr:rowOff>
    </xdr:from>
    <xdr:to>
      <xdr:col>76</xdr:col>
      <xdr:colOff>165100</xdr:colOff>
      <xdr:row>98</xdr:row>
      <xdr:rowOff>140999</xdr:rowOff>
    </xdr:to>
    <xdr:sp macro="" textlink="">
      <xdr:nvSpPr>
        <xdr:cNvPr id="700" name="楕円 699"/>
        <xdr:cNvSpPr/>
      </xdr:nvSpPr>
      <xdr:spPr>
        <a:xfrm>
          <a:off x="14541500" y="1684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157526</xdr:rowOff>
    </xdr:from>
    <xdr:ext cx="599010" cy="259045"/>
    <xdr:sp macro="" textlink="">
      <xdr:nvSpPr>
        <xdr:cNvPr id="701" name="テキスト ボックス 700"/>
        <xdr:cNvSpPr txBox="1"/>
      </xdr:nvSpPr>
      <xdr:spPr>
        <a:xfrm>
          <a:off x="14292795" y="1661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160165</xdr:rowOff>
    </xdr:from>
    <xdr:to>
      <xdr:col>72</xdr:col>
      <xdr:colOff>38100</xdr:colOff>
      <xdr:row>98</xdr:row>
      <xdr:rowOff>90315</xdr:rowOff>
    </xdr:to>
    <xdr:sp macro="" textlink="">
      <xdr:nvSpPr>
        <xdr:cNvPr id="702" name="楕円 701"/>
        <xdr:cNvSpPr/>
      </xdr:nvSpPr>
      <xdr:spPr>
        <a:xfrm>
          <a:off x="13652500" y="1679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106842</xdr:rowOff>
    </xdr:from>
    <xdr:ext cx="599010" cy="259045"/>
    <xdr:sp macro="" textlink="">
      <xdr:nvSpPr>
        <xdr:cNvPr id="703" name="テキスト ボックス 702"/>
        <xdr:cNvSpPr txBox="1"/>
      </xdr:nvSpPr>
      <xdr:spPr>
        <a:xfrm>
          <a:off x="13403795" y="1656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22544</xdr:rowOff>
    </xdr:from>
    <xdr:to>
      <xdr:col>67</xdr:col>
      <xdr:colOff>101600</xdr:colOff>
      <xdr:row>98</xdr:row>
      <xdr:rowOff>124144</xdr:rowOff>
    </xdr:to>
    <xdr:sp macro="" textlink="">
      <xdr:nvSpPr>
        <xdr:cNvPr id="704" name="楕円 703"/>
        <xdr:cNvSpPr/>
      </xdr:nvSpPr>
      <xdr:spPr>
        <a:xfrm>
          <a:off x="12763500" y="1682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140671</xdr:rowOff>
    </xdr:from>
    <xdr:ext cx="599010" cy="259045"/>
    <xdr:sp macro="" textlink="">
      <xdr:nvSpPr>
        <xdr:cNvPr id="705" name="テキスト ボックス 704"/>
        <xdr:cNvSpPr txBox="1"/>
      </xdr:nvSpPr>
      <xdr:spPr>
        <a:xfrm>
          <a:off x="12514795" y="16599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106308</xdr:rowOff>
    </xdr:from>
    <xdr:to>
      <xdr:col>111</xdr:col>
      <xdr:colOff>177800</xdr:colOff>
      <xdr:row>59</xdr:row>
      <xdr:rowOff>98878</xdr:rowOff>
    </xdr:to>
    <xdr:cxnSp macro="">
      <xdr:nvCxnSpPr>
        <xdr:cNvPr id="798" name="直線コネクタ 797"/>
        <xdr:cNvCxnSpPr/>
      </xdr:nvCxnSpPr>
      <xdr:spPr>
        <a:xfrm>
          <a:off x="20434300" y="10050408"/>
          <a:ext cx="889000" cy="1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106308</xdr:rowOff>
    </xdr:from>
    <xdr:to>
      <xdr:col>107</xdr:col>
      <xdr:colOff>50800</xdr:colOff>
      <xdr:row>59</xdr:row>
      <xdr:rowOff>98878</xdr:rowOff>
    </xdr:to>
    <xdr:cxnSp macro="">
      <xdr:nvCxnSpPr>
        <xdr:cNvPr id="801" name="直線コネクタ 800"/>
        <xdr:cNvCxnSpPr/>
      </xdr:nvCxnSpPr>
      <xdr:spPr>
        <a:xfrm flipV="1">
          <a:off x="19545300" y="10050408"/>
          <a:ext cx="889000" cy="16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10341</xdr:rowOff>
    </xdr:from>
    <xdr:ext cx="469744" cy="259045"/>
    <xdr:sp macro="" textlink="">
      <xdr:nvSpPr>
        <xdr:cNvPr id="803" name="テキスト ボックス 802"/>
        <xdr:cNvSpPr txBox="1"/>
      </xdr:nvSpPr>
      <xdr:spPr>
        <a:xfrm>
          <a:off x="20199428" y="1012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55508</xdr:rowOff>
    </xdr:from>
    <xdr:to>
      <xdr:col>107</xdr:col>
      <xdr:colOff>101600</xdr:colOff>
      <xdr:row>58</xdr:row>
      <xdr:rowOff>157108</xdr:rowOff>
    </xdr:to>
    <xdr:sp macro="" textlink="">
      <xdr:nvSpPr>
        <xdr:cNvPr id="818" name="楕円 817"/>
        <xdr:cNvSpPr/>
      </xdr:nvSpPr>
      <xdr:spPr>
        <a:xfrm>
          <a:off x="20383500" y="999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2185</xdr:rowOff>
    </xdr:from>
    <xdr:ext cx="534377" cy="259045"/>
    <xdr:sp macro="" textlink="">
      <xdr:nvSpPr>
        <xdr:cNvPr id="819" name="テキスト ボックス 818"/>
        <xdr:cNvSpPr txBox="1"/>
      </xdr:nvSpPr>
      <xdr:spPr>
        <a:xfrm>
          <a:off x="20167111" y="977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110865</xdr:rowOff>
    </xdr:from>
    <xdr:to>
      <xdr:col>116</xdr:col>
      <xdr:colOff>63500</xdr:colOff>
      <xdr:row>73</xdr:row>
      <xdr:rowOff>166510</xdr:rowOff>
    </xdr:to>
    <xdr:cxnSp macro="">
      <xdr:nvCxnSpPr>
        <xdr:cNvPr id="850" name="直線コネクタ 849"/>
        <xdr:cNvCxnSpPr/>
      </xdr:nvCxnSpPr>
      <xdr:spPr>
        <a:xfrm>
          <a:off x="21323300" y="12626715"/>
          <a:ext cx="838200" cy="5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110865</xdr:rowOff>
    </xdr:from>
    <xdr:to>
      <xdr:col>111</xdr:col>
      <xdr:colOff>177800</xdr:colOff>
      <xdr:row>74</xdr:row>
      <xdr:rowOff>77494</xdr:rowOff>
    </xdr:to>
    <xdr:cxnSp macro="">
      <xdr:nvCxnSpPr>
        <xdr:cNvPr id="853" name="直線コネクタ 852"/>
        <xdr:cNvCxnSpPr/>
      </xdr:nvCxnSpPr>
      <xdr:spPr>
        <a:xfrm flipV="1">
          <a:off x="20434300" y="12626715"/>
          <a:ext cx="889000" cy="13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27247</xdr:rowOff>
    </xdr:from>
    <xdr:to>
      <xdr:col>107</xdr:col>
      <xdr:colOff>50800</xdr:colOff>
      <xdr:row>74</xdr:row>
      <xdr:rowOff>77494</xdr:rowOff>
    </xdr:to>
    <xdr:cxnSp macro="">
      <xdr:nvCxnSpPr>
        <xdr:cNvPr id="856" name="直線コネクタ 855"/>
        <xdr:cNvCxnSpPr/>
      </xdr:nvCxnSpPr>
      <xdr:spPr>
        <a:xfrm>
          <a:off x="19545300" y="12714547"/>
          <a:ext cx="889000" cy="5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27247</xdr:rowOff>
    </xdr:from>
    <xdr:to>
      <xdr:col>102</xdr:col>
      <xdr:colOff>114300</xdr:colOff>
      <xdr:row>74</xdr:row>
      <xdr:rowOff>63055</xdr:rowOff>
    </xdr:to>
    <xdr:cxnSp macro="">
      <xdr:nvCxnSpPr>
        <xdr:cNvPr id="859" name="直線コネクタ 858"/>
        <xdr:cNvCxnSpPr/>
      </xdr:nvCxnSpPr>
      <xdr:spPr>
        <a:xfrm flipV="1">
          <a:off x="18656300" y="12714547"/>
          <a:ext cx="889000" cy="3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115710</xdr:rowOff>
    </xdr:from>
    <xdr:to>
      <xdr:col>116</xdr:col>
      <xdr:colOff>114300</xdr:colOff>
      <xdr:row>74</xdr:row>
      <xdr:rowOff>45860</xdr:rowOff>
    </xdr:to>
    <xdr:sp macro="" textlink="">
      <xdr:nvSpPr>
        <xdr:cNvPr id="869" name="楕円 868"/>
        <xdr:cNvSpPr/>
      </xdr:nvSpPr>
      <xdr:spPr>
        <a:xfrm>
          <a:off x="22110700" y="126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138587</xdr:rowOff>
    </xdr:from>
    <xdr:ext cx="599010" cy="259045"/>
    <xdr:sp macro="" textlink="">
      <xdr:nvSpPr>
        <xdr:cNvPr id="870" name="繰出金該当値テキスト"/>
        <xdr:cNvSpPr txBox="1"/>
      </xdr:nvSpPr>
      <xdr:spPr>
        <a:xfrm>
          <a:off x="22212300" y="124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60065</xdr:rowOff>
    </xdr:from>
    <xdr:to>
      <xdr:col>112</xdr:col>
      <xdr:colOff>38100</xdr:colOff>
      <xdr:row>73</xdr:row>
      <xdr:rowOff>161665</xdr:rowOff>
    </xdr:to>
    <xdr:sp macro="" textlink="">
      <xdr:nvSpPr>
        <xdr:cNvPr id="871" name="楕円 870"/>
        <xdr:cNvSpPr/>
      </xdr:nvSpPr>
      <xdr:spPr>
        <a:xfrm>
          <a:off x="21272500" y="125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6742</xdr:rowOff>
    </xdr:from>
    <xdr:ext cx="599010" cy="259045"/>
    <xdr:sp macro="" textlink="">
      <xdr:nvSpPr>
        <xdr:cNvPr id="872" name="テキスト ボックス 871"/>
        <xdr:cNvSpPr txBox="1"/>
      </xdr:nvSpPr>
      <xdr:spPr>
        <a:xfrm>
          <a:off x="21023795" y="1235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26694</xdr:rowOff>
    </xdr:from>
    <xdr:to>
      <xdr:col>107</xdr:col>
      <xdr:colOff>101600</xdr:colOff>
      <xdr:row>74</xdr:row>
      <xdr:rowOff>128294</xdr:rowOff>
    </xdr:to>
    <xdr:sp macro="" textlink="">
      <xdr:nvSpPr>
        <xdr:cNvPr id="873" name="楕円 872"/>
        <xdr:cNvSpPr/>
      </xdr:nvSpPr>
      <xdr:spPr>
        <a:xfrm>
          <a:off x="20383500" y="127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144821</xdr:rowOff>
    </xdr:from>
    <xdr:ext cx="599010" cy="259045"/>
    <xdr:sp macro="" textlink="">
      <xdr:nvSpPr>
        <xdr:cNvPr id="874" name="テキスト ボックス 873"/>
        <xdr:cNvSpPr txBox="1"/>
      </xdr:nvSpPr>
      <xdr:spPr>
        <a:xfrm>
          <a:off x="20134795" y="1248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147897</xdr:rowOff>
    </xdr:from>
    <xdr:to>
      <xdr:col>102</xdr:col>
      <xdr:colOff>165100</xdr:colOff>
      <xdr:row>74</xdr:row>
      <xdr:rowOff>78047</xdr:rowOff>
    </xdr:to>
    <xdr:sp macro="" textlink="">
      <xdr:nvSpPr>
        <xdr:cNvPr id="875" name="楕円 874"/>
        <xdr:cNvSpPr/>
      </xdr:nvSpPr>
      <xdr:spPr>
        <a:xfrm>
          <a:off x="19494500" y="126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94574</xdr:rowOff>
    </xdr:from>
    <xdr:ext cx="599010" cy="259045"/>
    <xdr:sp macro="" textlink="">
      <xdr:nvSpPr>
        <xdr:cNvPr id="876" name="テキスト ボックス 875"/>
        <xdr:cNvSpPr txBox="1"/>
      </xdr:nvSpPr>
      <xdr:spPr>
        <a:xfrm>
          <a:off x="19245795" y="1243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12255</xdr:rowOff>
    </xdr:from>
    <xdr:to>
      <xdr:col>98</xdr:col>
      <xdr:colOff>38100</xdr:colOff>
      <xdr:row>74</xdr:row>
      <xdr:rowOff>113855</xdr:rowOff>
    </xdr:to>
    <xdr:sp macro="" textlink="">
      <xdr:nvSpPr>
        <xdr:cNvPr id="877" name="楕円 876"/>
        <xdr:cNvSpPr/>
      </xdr:nvSpPr>
      <xdr:spPr>
        <a:xfrm>
          <a:off x="18605500" y="126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130382</xdr:rowOff>
    </xdr:from>
    <xdr:ext cx="599010" cy="259045"/>
    <xdr:sp macro="" textlink="">
      <xdr:nvSpPr>
        <xdr:cNvPr id="878" name="テキスト ボックス 877"/>
        <xdr:cNvSpPr txBox="1"/>
      </xdr:nvSpPr>
      <xdr:spPr>
        <a:xfrm>
          <a:off x="18356795" y="12474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１人あたりのコストが類似団体と比較して高いのは主に、人件費、積立金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繰出金である。人件費については、定住促進・雇用の場の確保として職員１人あたりの給与を低くし、職員を多く雇用する施策を実施しているため、全国・県・類似団体と比較して高くなっている。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今後の村有施設の整備に充てるため、基金に、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４７８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８１２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千円の積立をしたためである。繰出金については、全国・県・類似団体と比較しても高い。その理由は、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生活支援ハウス特別会計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への繰出金が多いためである。今後も引き続き、歳出削減策により、財政の健全化を図っていく。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大分県姫島村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1,878
1,876
6.99
2,941,875
2,594,971
345,838
1,516,078
2,855,154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30772</xdr:rowOff>
    </xdr:from>
    <xdr:to>
      <xdr:col>24</xdr:col>
      <xdr:colOff>63500</xdr:colOff>
      <xdr:row>37</xdr:row>
      <xdr:rowOff>38449</xdr:rowOff>
    </xdr:to>
    <xdr:cxnSp macro="">
      <xdr:nvCxnSpPr>
        <xdr:cNvPr id="60" name="直線コネクタ 59"/>
        <xdr:cNvCxnSpPr/>
      </xdr:nvCxnSpPr>
      <xdr:spPr>
        <a:xfrm flipV="1">
          <a:off x="3797300" y="6374422"/>
          <a:ext cx="838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38221</xdr:rowOff>
    </xdr:from>
    <xdr:to>
      <xdr:col>19</xdr:col>
      <xdr:colOff>177800</xdr:colOff>
      <xdr:row>37</xdr:row>
      <xdr:rowOff>38449</xdr:rowOff>
    </xdr:to>
    <xdr:cxnSp macro="">
      <xdr:nvCxnSpPr>
        <xdr:cNvPr id="63" name="直線コネクタ 62"/>
        <xdr:cNvCxnSpPr/>
      </xdr:nvCxnSpPr>
      <xdr:spPr>
        <a:xfrm>
          <a:off x="2908300" y="638187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38221</xdr:rowOff>
    </xdr:from>
    <xdr:to>
      <xdr:col>15</xdr:col>
      <xdr:colOff>50800</xdr:colOff>
      <xdr:row>37</xdr:row>
      <xdr:rowOff>44869</xdr:rowOff>
    </xdr:to>
    <xdr:cxnSp macro="">
      <xdr:nvCxnSpPr>
        <xdr:cNvPr id="66" name="直線コネクタ 65"/>
        <xdr:cNvCxnSpPr/>
      </xdr:nvCxnSpPr>
      <xdr:spPr>
        <a:xfrm flipV="1">
          <a:off x="2019300" y="6381871"/>
          <a:ext cx="889000" cy="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44869</xdr:rowOff>
    </xdr:from>
    <xdr:to>
      <xdr:col>10</xdr:col>
      <xdr:colOff>114300</xdr:colOff>
      <xdr:row>37</xdr:row>
      <xdr:rowOff>55709</xdr:rowOff>
    </xdr:to>
    <xdr:cxnSp macro="">
      <xdr:nvCxnSpPr>
        <xdr:cNvPr id="69" name="直線コネクタ 68"/>
        <xdr:cNvCxnSpPr/>
      </xdr:nvCxnSpPr>
      <xdr:spPr>
        <a:xfrm flipV="1">
          <a:off x="1130300" y="6388519"/>
          <a:ext cx="889000" cy="1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121111</xdr:rowOff>
    </xdr:from>
    <xdr:ext cx="534377" cy="259045"/>
    <xdr:sp macro="" textlink="">
      <xdr:nvSpPr>
        <xdr:cNvPr id="73" name="テキスト ボックス 72"/>
        <xdr:cNvSpPr txBox="1"/>
      </xdr:nvSpPr>
      <xdr:spPr>
        <a:xfrm>
          <a:off x="863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151422</xdr:rowOff>
    </xdr:from>
    <xdr:to>
      <xdr:col>24</xdr:col>
      <xdr:colOff>114300</xdr:colOff>
      <xdr:row>37</xdr:row>
      <xdr:rowOff>81572</xdr:rowOff>
    </xdr:to>
    <xdr:sp macro="" textlink="">
      <xdr:nvSpPr>
        <xdr:cNvPr id="79" name="楕円 78"/>
        <xdr:cNvSpPr/>
      </xdr:nvSpPr>
      <xdr:spPr>
        <a:xfrm>
          <a:off x="4584700" y="63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2849</xdr:rowOff>
    </xdr:from>
    <xdr:ext cx="534377" cy="259045"/>
    <xdr:sp macro="" textlink="">
      <xdr:nvSpPr>
        <xdr:cNvPr id="80" name="議会費該当値テキスト"/>
        <xdr:cNvSpPr txBox="1"/>
      </xdr:nvSpPr>
      <xdr:spPr>
        <a:xfrm>
          <a:off x="4686300" y="61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159099</xdr:rowOff>
    </xdr:from>
    <xdr:to>
      <xdr:col>20</xdr:col>
      <xdr:colOff>38100</xdr:colOff>
      <xdr:row>37</xdr:row>
      <xdr:rowOff>89249</xdr:rowOff>
    </xdr:to>
    <xdr:sp macro="" textlink="">
      <xdr:nvSpPr>
        <xdr:cNvPr id="81" name="楕円 80"/>
        <xdr:cNvSpPr/>
      </xdr:nvSpPr>
      <xdr:spPr>
        <a:xfrm>
          <a:off x="3746500" y="633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105776</xdr:rowOff>
    </xdr:from>
    <xdr:ext cx="534377" cy="259045"/>
    <xdr:sp macro="" textlink="">
      <xdr:nvSpPr>
        <xdr:cNvPr id="82" name="テキスト ボックス 81"/>
        <xdr:cNvSpPr txBox="1"/>
      </xdr:nvSpPr>
      <xdr:spPr>
        <a:xfrm>
          <a:off x="3530111" y="610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158871</xdr:rowOff>
    </xdr:from>
    <xdr:to>
      <xdr:col>15</xdr:col>
      <xdr:colOff>101600</xdr:colOff>
      <xdr:row>37</xdr:row>
      <xdr:rowOff>89021</xdr:rowOff>
    </xdr:to>
    <xdr:sp macro="" textlink="">
      <xdr:nvSpPr>
        <xdr:cNvPr id="83" name="楕円 82"/>
        <xdr:cNvSpPr/>
      </xdr:nvSpPr>
      <xdr:spPr>
        <a:xfrm>
          <a:off x="2857500" y="633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105548</xdr:rowOff>
    </xdr:from>
    <xdr:ext cx="534377" cy="259045"/>
    <xdr:sp macro="" textlink="">
      <xdr:nvSpPr>
        <xdr:cNvPr id="84" name="テキスト ボックス 83"/>
        <xdr:cNvSpPr txBox="1"/>
      </xdr:nvSpPr>
      <xdr:spPr>
        <a:xfrm>
          <a:off x="2641111" y="61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165519</xdr:rowOff>
    </xdr:from>
    <xdr:to>
      <xdr:col>10</xdr:col>
      <xdr:colOff>165100</xdr:colOff>
      <xdr:row>37</xdr:row>
      <xdr:rowOff>95669</xdr:rowOff>
    </xdr:to>
    <xdr:sp macro="" textlink="">
      <xdr:nvSpPr>
        <xdr:cNvPr id="85" name="楕円 84"/>
        <xdr:cNvSpPr/>
      </xdr:nvSpPr>
      <xdr:spPr>
        <a:xfrm>
          <a:off x="1968500" y="63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112196</xdr:rowOff>
    </xdr:from>
    <xdr:ext cx="534377" cy="259045"/>
    <xdr:sp macro="" textlink="">
      <xdr:nvSpPr>
        <xdr:cNvPr id="86" name="テキスト ボックス 85"/>
        <xdr:cNvSpPr txBox="1"/>
      </xdr:nvSpPr>
      <xdr:spPr>
        <a:xfrm>
          <a:off x="1752111" y="611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4909</xdr:rowOff>
    </xdr:from>
    <xdr:to>
      <xdr:col>6</xdr:col>
      <xdr:colOff>38100</xdr:colOff>
      <xdr:row>37</xdr:row>
      <xdr:rowOff>106509</xdr:rowOff>
    </xdr:to>
    <xdr:sp macro="" textlink="">
      <xdr:nvSpPr>
        <xdr:cNvPr id="87" name="楕円 86"/>
        <xdr:cNvSpPr/>
      </xdr:nvSpPr>
      <xdr:spPr>
        <a:xfrm>
          <a:off x="1079500" y="634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97636</xdr:rowOff>
    </xdr:from>
    <xdr:ext cx="534377" cy="259045"/>
    <xdr:sp macro="" textlink="">
      <xdr:nvSpPr>
        <xdr:cNvPr id="88" name="テキスト ボックス 87"/>
        <xdr:cNvSpPr txBox="1"/>
      </xdr:nvSpPr>
      <xdr:spPr>
        <a:xfrm>
          <a:off x="863111" y="644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134214</xdr:rowOff>
    </xdr:from>
    <xdr:to>
      <xdr:col>24</xdr:col>
      <xdr:colOff>63500</xdr:colOff>
      <xdr:row>58</xdr:row>
      <xdr:rowOff>15398</xdr:rowOff>
    </xdr:to>
    <xdr:cxnSp macro="">
      <xdr:nvCxnSpPr>
        <xdr:cNvPr id="115" name="直線コネクタ 114"/>
        <xdr:cNvCxnSpPr/>
      </xdr:nvCxnSpPr>
      <xdr:spPr>
        <a:xfrm>
          <a:off x="3797300" y="9906864"/>
          <a:ext cx="838200" cy="5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134214</xdr:rowOff>
    </xdr:from>
    <xdr:to>
      <xdr:col>19</xdr:col>
      <xdr:colOff>177800</xdr:colOff>
      <xdr:row>58</xdr:row>
      <xdr:rowOff>68960</xdr:rowOff>
    </xdr:to>
    <xdr:cxnSp macro="">
      <xdr:nvCxnSpPr>
        <xdr:cNvPr id="118" name="直線コネクタ 117"/>
        <xdr:cNvCxnSpPr/>
      </xdr:nvCxnSpPr>
      <xdr:spPr>
        <a:xfrm flipV="1">
          <a:off x="2908300" y="9906864"/>
          <a:ext cx="889000" cy="10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55893</xdr:rowOff>
    </xdr:from>
    <xdr:to>
      <xdr:col>15</xdr:col>
      <xdr:colOff>50800</xdr:colOff>
      <xdr:row>58</xdr:row>
      <xdr:rowOff>68960</xdr:rowOff>
    </xdr:to>
    <xdr:cxnSp macro="">
      <xdr:nvCxnSpPr>
        <xdr:cNvPr id="121" name="直線コネクタ 120"/>
        <xdr:cNvCxnSpPr/>
      </xdr:nvCxnSpPr>
      <xdr:spPr>
        <a:xfrm>
          <a:off x="2019300" y="9999993"/>
          <a:ext cx="889000" cy="1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55893</xdr:rowOff>
    </xdr:from>
    <xdr:to>
      <xdr:col>10</xdr:col>
      <xdr:colOff>114300</xdr:colOff>
      <xdr:row>58</xdr:row>
      <xdr:rowOff>61066</xdr:rowOff>
    </xdr:to>
    <xdr:cxnSp macro="">
      <xdr:nvCxnSpPr>
        <xdr:cNvPr id="124" name="直線コネクタ 123"/>
        <xdr:cNvCxnSpPr/>
      </xdr:nvCxnSpPr>
      <xdr:spPr>
        <a:xfrm flipV="1">
          <a:off x="1130300" y="9999993"/>
          <a:ext cx="889000" cy="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136048</xdr:rowOff>
    </xdr:from>
    <xdr:to>
      <xdr:col>24</xdr:col>
      <xdr:colOff>114300</xdr:colOff>
      <xdr:row>58</xdr:row>
      <xdr:rowOff>66198</xdr:rowOff>
    </xdr:to>
    <xdr:sp macro="" textlink="">
      <xdr:nvSpPr>
        <xdr:cNvPr id="134" name="楕円 133"/>
        <xdr:cNvSpPr/>
      </xdr:nvSpPr>
      <xdr:spPr>
        <a:xfrm>
          <a:off x="4584700" y="990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95425</xdr:rowOff>
    </xdr:from>
    <xdr:ext cx="599010" cy="259045"/>
    <xdr:sp macro="" textlink="">
      <xdr:nvSpPr>
        <xdr:cNvPr id="135" name="総務費該当値テキスト"/>
        <xdr:cNvSpPr txBox="1"/>
      </xdr:nvSpPr>
      <xdr:spPr>
        <a:xfrm>
          <a:off x="4686300" y="9696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83414</xdr:rowOff>
    </xdr:from>
    <xdr:to>
      <xdr:col>20</xdr:col>
      <xdr:colOff>38100</xdr:colOff>
      <xdr:row>58</xdr:row>
      <xdr:rowOff>13564</xdr:rowOff>
    </xdr:to>
    <xdr:sp macro="" textlink="">
      <xdr:nvSpPr>
        <xdr:cNvPr id="136" name="楕円 135"/>
        <xdr:cNvSpPr/>
      </xdr:nvSpPr>
      <xdr:spPr>
        <a:xfrm>
          <a:off x="3746500" y="98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30091</xdr:rowOff>
    </xdr:from>
    <xdr:ext cx="599010" cy="259045"/>
    <xdr:sp macro="" textlink="">
      <xdr:nvSpPr>
        <xdr:cNvPr id="137" name="テキスト ボックス 136"/>
        <xdr:cNvSpPr txBox="1"/>
      </xdr:nvSpPr>
      <xdr:spPr>
        <a:xfrm>
          <a:off x="3497795" y="9631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18160</xdr:rowOff>
    </xdr:from>
    <xdr:to>
      <xdr:col>15</xdr:col>
      <xdr:colOff>101600</xdr:colOff>
      <xdr:row>58</xdr:row>
      <xdr:rowOff>119760</xdr:rowOff>
    </xdr:to>
    <xdr:sp macro="" textlink="">
      <xdr:nvSpPr>
        <xdr:cNvPr id="138" name="楕円 137"/>
        <xdr:cNvSpPr/>
      </xdr:nvSpPr>
      <xdr:spPr>
        <a:xfrm>
          <a:off x="2857500" y="99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136287</xdr:rowOff>
    </xdr:from>
    <xdr:ext cx="599010" cy="259045"/>
    <xdr:sp macro="" textlink="">
      <xdr:nvSpPr>
        <xdr:cNvPr id="139" name="テキスト ボックス 138"/>
        <xdr:cNvSpPr txBox="1"/>
      </xdr:nvSpPr>
      <xdr:spPr>
        <a:xfrm>
          <a:off x="2608795" y="973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5093</xdr:rowOff>
    </xdr:from>
    <xdr:to>
      <xdr:col>10</xdr:col>
      <xdr:colOff>165100</xdr:colOff>
      <xdr:row>58</xdr:row>
      <xdr:rowOff>106693</xdr:rowOff>
    </xdr:to>
    <xdr:sp macro="" textlink="">
      <xdr:nvSpPr>
        <xdr:cNvPr id="140" name="楕円 139"/>
        <xdr:cNvSpPr/>
      </xdr:nvSpPr>
      <xdr:spPr>
        <a:xfrm>
          <a:off x="1968500" y="994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123220</xdr:rowOff>
    </xdr:from>
    <xdr:ext cx="599010" cy="259045"/>
    <xdr:sp macro="" textlink="">
      <xdr:nvSpPr>
        <xdr:cNvPr id="141" name="テキスト ボックス 140"/>
        <xdr:cNvSpPr txBox="1"/>
      </xdr:nvSpPr>
      <xdr:spPr>
        <a:xfrm>
          <a:off x="1719795" y="972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10266</xdr:rowOff>
    </xdr:from>
    <xdr:to>
      <xdr:col>6</xdr:col>
      <xdr:colOff>38100</xdr:colOff>
      <xdr:row>58</xdr:row>
      <xdr:rowOff>111866</xdr:rowOff>
    </xdr:to>
    <xdr:sp macro="" textlink="">
      <xdr:nvSpPr>
        <xdr:cNvPr id="142" name="楕円 141"/>
        <xdr:cNvSpPr/>
      </xdr:nvSpPr>
      <xdr:spPr>
        <a:xfrm>
          <a:off x="1079500" y="995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128393</xdr:rowOff>
    </xdr:from>
    <xdr:ext cx="599010" cy="259045"/>
    <xdr:sp macro="" textlink="">
      <xdr:nvSpPr>
        <xdr:cNvPr id="143" name="テキスト ボックス 142"/>
        <xdr:cNvSpPr txBox="1"/>
      </xdr:nvSpPr>
      <xdr:spPr>
        <a:xfrm>
          <a:off x="830795" y="972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31217</xdr:rowOff>
    </xdr:from>
    <xdr:to>
      <xdr:col>24</xdr:col>
      <xdr:colOff>63500</xdr:colOff>
      <xdr:row>79</xdr:row>
      <xdr:rowOff>81704</xdr:rowOff>
    </xdr:to>
    <xdr:cxnSp macro="">
      <xdr:nvCxnSpPr>
        <xdr:cNvPr id="173" name="直線コネクタ 172"/>
        <xdr:cNvCxnSpPr/>
      </xdr:nvCxnSpPr>
      <xdr:spPr>
        <a:xfrm flipV="1">
          <a:off x="3797300" y="13575767"/>
          <a:ext cx="838200" cy="5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81704</xdr:rowOff>
    </xdr:from>
    <xdr:to>
      <xdr:col>19</xdr:col>
      <xdr:colOff>177800</xdr:colOff>
      <xdr:row>79</xdr:row>
      <xdr:rowOff>92391</xdr:rowOff>
    </xdr:to>
    <xdr:cxnSp macro="">
      <xdr:nvCxnSpPr>
        <xdr:cNvPr id="176" name="直線コネクタ 175"/>
        <xdr:cNvCxnSpPr/>
      </xdr:nvCxnSpPr>
      <xdr:spPr>
        <a:xfrm flipV="1">
          <a:off x="2908300" y="13626254"/>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90117</xdr:rowOff>
    </xdr:from>
    <xdr:to>
      <xdr:col>15</xdr:col>
      <xdr:colOff>50800</xdr:colOff>
      <xdr:row>79</xdr:row>
      <xdr:rowOff>92391</xdr:rowOff>
    </xdr:to>
    <xdr:cxnSp macro="">
      <xdr:nvCxnSpPr>
        <xdr:cNvPr id="179" name="直線コネクタ 178"/>
        <xdr:cNvCxnSpPr/>
      </xdr:nvCxnSpPr>
      <xdr:spPr>
        <a:xfrm>
          <a:off x="2019300" y="13634667"/>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90117</xdr:rowOff>
    </xdr:from>
    <xdr:to>
      <xdr:col>10</xdr:col>
      <xdr:colOff>114300</xdr:colOff>
      <xdr:row>79</xdr:row>
      <xdr:rowOff>99699</xdr:rowOff>
    </xdr:to>
    <xdr:cxnSp macro="">
      <xdr:nvCxnSpPr>
        <xdr:cNvPr id="182" name="直線コネクタ 181"/>
        <xdr:cNvCxnSpPr/>
      </xdr:nvCxnSpPr>
      <xdr:spPr>
        <a:xfrm flipV="1">
          <a:off x="1130300" y="13634667"/>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151867</xdr:rowOff>
    </xdr:from>
    <xdr:to>
      <xdr:col>24</xdr:col>
      <xdr:colOff>114300</xdr:colOff>
      <xdr:row>79</xdr:row>
      <xdr:rowOff>82017</xdr:rowOff>
    </xdr:to>
    <xdr:sp macro="" textlink="">
      <xdr:nvSpPr>
        <xdr:cNvPr id="192" name="楕円 191"/>
        <xdr:cNvSpPr/>
      </xdr:nvSpPr>
      <xdr:spPr>
        <a:xfrm>
          <a:off x="4584700" y="135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66794</xdr:rowOff>
    </xdr:from>
    <xdr:ext cx="599010" cy="259045"/>
    <xdr:sp macro="" textlink="">
      <xdr:nvSpPr>
        <xdr:cNvPr id="193" name="民生費該当値テキスト"/>
        <xdr:cNvSpPr txBox="1"/>
      </xdr:nvSpPr>
      <xdr:spPr>
        <a:xfrm>
          <a:off x="4686300" y="13439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30904</xdr:rowOff>
    </xdr:from>
    <xdr:to>
      <xdr:col>20</xdr:col>
      <xdr:colOff>38100</xdr:colOff>
      <xdr:row>79</xdr:row>
      <xdr:rowOff>132504</xdr:rowOff>
    </xdr:to>
    <xdr:sp macro="" textlink="">
      <xdr:nvSpPr>
        <xdr:cNvPr id="194" name="楕円 193"/>
        <xdr:cNvSpPr/>
      </xdr:nvSpPr>
      <xdr:spPr>
        <a:xfrm>
          <a:off x="3746500" y="1357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123631</xdr:rowOff>
    </xdr:from>
    <xdr:ext cx="599010" cy="259045"/>
    <xdr:sp macro="" textlink="">
      <xdr:nvSpPr>
        <xdr:cNvPr id="195" name="テキスト ボックス 194"/>
        <xdr:cNvSpPr txBox="1"/>
      </xdr:nvSpPr>
      <xdr:spPr>
        <a:xfrm>
          <a:off x="3497795" y="13668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41591</xdr:rowOff>
    </xdr:from>
    <xdr:to>
      <xdr:col>15</xdr:col>
      <xdr:colOff>101600</xdr:colOff>
      <xdr:row>79</xdr:row>
      <xdr:rowOff>143191</xdr:rowOff>
    </xdr:to>
    <xdr:sp macro="" textlink="">
      <xdr:nvSpPr>
        <xdr:cNvPr id="196" name="楕円 195"/>
        <xdr:cNvSpPr/>
      </xdr:nvSpPr>
      <xdr:spPr>
        <a:xfrm>
          <a:off x="2857500" y="135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134318</xdr:rowOff>
    </xdr:from>
    <xdr:ext cx="599010" cy="259045"/>
    <xdr:sp macro="" textlink="">
      <xdr:nvSpPr>
        <xdr:cNvPr id="197" name="テキスト ボックス 196"/>
        <xdr:cNvSpPr txBox="1"/>
      </xdr:nvSpPr>
      <xdr:spPr>
        <a:xfrm>
          <a:off x="2608795" y="1367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39317</xdr:rowOff>
    </xdr:from>
    <xdr:to>
      <xdr:col>10</xdr:col>
      <xdr:colOff>165100</xdr:colOff>
      <xdr:row>79</xdr:row>
      <xdr:rowOff>140917</xdr:rowOff>
    </xdr:to>
    <xdr:sp macro="" textlink="">
      <xdr:nvSpPr>
        <xdr:cNvPr id="198" name="楕円 197"/>
        <xdr:cNvSpPr/>
      </xdr:nvSpPr>
      <xdr:spPr>
        <a:xfrm>
          <a:off x="1968500" y="1358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132044</xdr:rowOff>
    </xdr:from>
    <xdr:ext cx="599010" cy="259045"/>
    <xdr:sp macro="" textlink="">
      <xdr:nvSpPr>
        <xdr:cNvPr id="199" name="テキスト ボックス 198"/>
        <xdr:cNvSpPr txBox="1"/>
      </xdr:nvSpPr>
      <xdr:spPr>
        <a:xfrm>
          <a:off x="1719795" y="1367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48899</xdr:rowOff>
    </xdr:from>
    <xdr:to>
      <xdr:col>6</xdr:col>
      <xdr:colOff>38100</xdr:colOff>
      <xdr:row>79</xdr:row>
      <xdr:rowOff>150499</xdr:rowOff>
    </xdr:to>
    <xdr:sp macro="" textlink="">
      <xdr:nvSpPr>
        <xdr:cNvPr id="200" name="楕円 199"/>
        <xdr:cNvSpPr/>
      </xdr:nvSpPr>
      <xdr:spPr>
        <a:xfrm>
          <a:off x="1079500" y="1359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141626</xdr:rowOff>
    </xdr:from>
    <xdr:ext cx="599010" cy="259045"/>
    <xdr:sp macro="" textlink="">
      <xdr:nvSpPr>
        <xdr:cNvPr id="201" name="テキスト ボックス 200"/>
        <xdr:cNvSpPr txBox="1"/>
      </xdr:nvSpPr>
      <xdr:spPr>
        <a:xfrm>
          <a:off x="830795" y="13686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44331</xdr:rowOff>
    </xdr:from>
    <xdr:to>
      <xdr:col>24</xdr:col>
      <xdr:colOff>63500</xdr:colOff>
      <xdr:row>97</xdr:row>
      <xdr:rowOff>120740</xdr:rowOff>
    </xdr:to>
    <xdr:cxnSp macro="">
      <xdr:nvCxnSpPr>
        <xdr:cNvPr id="232" name="直線コネクタ 231"/>
        <xdr:cNvCxnSpPr/>
      </xdr:nvCxnSpPr>
      <xdr:spPr>
        <a:xfrm>
          <a:off x="3797300" y="16332081"/>
          <a:ext cx="838200" cy="4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146865</xdr:rowOff>
    </xdr:from>
    <xdr:to>
      <xdr:col>19</xdr:col>
      <xdr:colOff>177800</xdr:colOff>
      <xdr:row>95</xdr:row>
      <xdr:rowOff>44331</xdr:rowOff>
    </xdr:to>
    <xdr:cxnSp macro="">
      <xdr:nvCxnSpPr>
        <xdr:cNvPr id="235" name="直線コネクタ 234"/>
        <xdr:cNvCxnSpPr/>
      </xdr:nvCxnSpPr>
      <xdr:spPr>
        <a:xfrm>
          <a:off x="2908300" y="16091715"/>
          <a:ext cx="889000" cy="24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146865</xdr:rowOff>
    </xdr:from>
    <xdr:to>
      <xdr:col>15</xdr:col>
      <xdr:colOff>50800</xdr:colOff>
      <xdr:row>96</xdr:row>
      <xdr:rowOff>44155</xdr:rowOff>
    </xdr:to>
    <xdr:cxnSp macro="">
      <xdr:nvCxnSpPr>
        <xdr:cNvPr id="238" name="直線コネクタ 237"/>
        <xdr:cNvCxnSpPr/>
      </xdr:nvCxnSpPr>
      <xdr:spPr>
        <a:xfrm flipV="1">
          <a:off x="2019300" y="16091715"/>
          <a:ext cx="889000" cy="41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44155</xdr:rowOff>
    </xdr:from>
    <xdr:to>
      <xdr:col>10</xdr:col>
      <xdr:colOff>114300</xdr:colOff>
      <xdr:row>97</xdr:row>
      <xdr:rowOff>92641</xdr:rowOff>
    </xdr:to>
    <xdr:cxnSp macro="">
      <xdr:nvCxnSpPr>
        <xdr:cNvPr id="241" name="直線コネクタ 240"/>
        <xdr:cNvCxnSpPr/>
      </xdr:nvCxnSpPr>
      <xdr:spPr>
        <a:xfrm flipV="1">
          <a:off x="1130300" y="16503355"/>
          <a:ext cx="889000" cy="2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69940</xdr:rowOff>
    </xdr:from>
    <xdr:to>
      <xdr:col>24</xdr:col>
      <xdr:colOff>114300</xdr:colOff>
      <xdr:row>98</xdr:row>
      <xdr:rowOff>90</xdr:rowOff>
    </xdr:to>
    <xdr:sp macro="" textlink="">
      <xdr:nvSpPr>
        <xdr:cNvPr id="251" name="楕円 250"/>
        <xdr:cNvSpPr/>
      </xdr:nvSpPr>
      <xdr:spPr>
        <a:xfrm>
          <a:off x="4584700" y="167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48367</xdr:rowOff>
    </xdr:from>
    <xdr:ext cx="534377" cy="259045"/>
    <xdr:sp macro="" textlink="">
      <xdr:nvSpPr>
        <xdr:cNvPr id="252" name="衛生費該当値テキスト"/>
        <xdr:cNvSpPr txBox="1"/>
      </xdr:nvSpPr>
      <xdr:spPr>
        <a:xfrm>
          <a:off x="4686300" y="166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164981</xdr:rowOff>
    </xdr:from>
    <xdr:to>
      <xdr:col>20</xdr:col>
      <xdr:colOff>38100</xdr:colOff>
      <xdr:row>95</xdr:row>
      <xdr:rowOff>95131</xdr:rowOff>
    </xdr:to>
    <xdr:sp macro="" textlink="">
      <xdr:nvSpPr>
        <xdr:cNvPr id="253" name="楕円 252"/>
        <xdr:cNvSpPr/>
      </xdr:nvSpPr>
      <xdr:spPr>
        <a:xfrm>
          <a:off x="3746500" y="162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111658</xdr:rowOff>
    </xdr:from>
    <xdr:ext cx="599010" cy="259045"/>
    <xdr:sp macro="" textlink="">
      <xdr:nvSpPr>
        <xdr:cNvPr id="254" name="テキスト ボックス 253"/>
        <xdr:cNvSpPr txBox="1"/>
      </xdr:nvSpPr>
      <xdr:spPr>
        <a:xfrm>
          <a:off x="3497795" y="1605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96065</xdr:rowOff>
    </xdr:from>
    <xdr:to>
      <xdr:col>15</xdr:col>
      <xdr:colOff>101600</xdr:colOff>
      <xdr:row>94</xdr:row>
      <xdr:rowOff>26215</xdr:rowOff>
    </xdr:to>
    <xdr:sp macro="" textlink="">
      <xdr:nvSpPr>
        <xdr:cNvPr id="255" name="楕円 254"/>
        <xdr:cNvSpPr/>
      </xdr:nvSpPr>
      <xdr:spPr>
        <a:xfrm>
          <a:off x="2857500" y="1604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42742</xdr:rowOff>
    </xdr:from>
    <xdr:ext cx="599010" cy="259045"/>
    <xdr:sp macro="" textlink="">
      <xdr:nvSpPr>
        <xdr:cNvPr id="256" name="テキスト ボックス 255"/>
        <xdr:cNvSpPr txBox="1"/>
      </xdr:nvSpPr>
      <xdr:spPr>
        <a:xfrm>
          <a:off x="2608795" y="1581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164805</xdr:rowOff>
    </xdr:from>
    <xdr:to>
      <xdr:col>10</xdr:col>
      <xdr:colOff>165100</xdr:colOff>
      <xdr:row>96</xdr:row>
      <xdr:rowOff>94955</xdr:rowOff>
    </xdr:to>
    <xdr:sp macro="" textlink="">
      <xdr:nvSpPr>
        <xdr:cNvPr id="257" name="楕円 256"/>
        <xdr:cNvSpPr/>
      </xdr:nvSpPr>
      <xdr:spPr>
        <a:xfrm>
          <a:off x="1968500" y="1645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111482</xdr:rowOff>
    </xdr:from>
    <xdr:ext cx="599010" cy="259045"/>
    <xdr:sp macro="" textlink="">
      <xdr:nvSpPr>
        <xdr:cNvPr id="258" name="テキスト ボックス 257"/>
        <xdr:cNvSpPr txBox="1"/>
      </xdr:nvSpPr>
      <xdr:spPr>
        <a:xfrm>
          <a:off x="1719795" y="1622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41841</xdr:rowOff>
    </xdr:from>
    <xdr:to>
      <xdr:col>6</xdr:col>
      <xdr:colOff>38100</xdr:colOff>
      <xdr:row>97</xdr:row>
      <xdr:rowOff>143441</xdr:rowOff>
    </xdr:to>
    <xdr:sp macro="" textlink="">
      <xdr:nvSpPr>
        <xdr:cNvPr id="259" name="楕円 258"/>
        <xdr:cNvSpPr/>
      </xdr:nvSpPr>
      <xdr:spPr>
        <a:xfrm>
          <a:off x="1079500" y="166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134568</xdr:rowOff>
    </xdr:from>
    <xdr:ext cx="599010" cy="259045"/>
    <xdr:sp macro="" textlink="">
      <xdr:nvSpPr>
        <xdr:cNvPr id="260" name="テキスト ボックス 259"/>
        <xdr:cNvSpPr txBox="1"/>
      </xdr:nvSpPr>
      <xdr:spPr>
        <a:xfrm>
          <a:off x="830795" y="16765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28587</xdr:rowOff>
    </xdr:from>
    <xdr:to>
      <xdr:col>55</xdr:col>
      <xdr:colOff>0</xdr:colOff>
      <xdr:row>58</xdr:row>
      <xdr:rowOff>81637</xdr:rowOff>
    </xdr:to>
    <xdr:cxnSp macro="">
      <xdr:nvCxnSpPr>
        <xdr:cNvPr id="346" name="直線コネクタ 345"/>
        <xdr:cNvCxnSpPr/>
      </xdr:nvCxnSpPr>
      <xdr:spPr>
        <a:xfrm flipV="1">
          <a:off x="9639300" y="9972687"/>
          <a:ext cx="838200" cy="5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81637</xdr:rowOff>
    </xdr:from>
    <xdr:to>
      <xdr:col>50</xdr:col>
      <xdr:colOff>114300</xdr:colOff>
      <xdr:row>58</xdr:row>
      <xdr:rowOff>93773</xdr:rowOff>
    </xdr:to>
    <xdr:cxnSp macro="">
      <xdr:nvCxnSpPr>
        <xdr:cNvPr id="349" name="直線コネクタ 348"/>
        <xdr:cNvCxnSpPr/>
      </xdr:nvCxnSpPr>
      <xdr:spPr>
        <a:xfrm flipV="1">
          <a:off x="8750300" y="10025737"/>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93773</xdr:rowOff>
    </xdr:from>
    <xdr:to>
      <xdr:col>45</xdr:col>
      <xdr:colOff>177800</xdr:colOff>
      <xdr:row>58</xdr:row>
      <xdr:rowOff>109231</xdr:rowOff>
    </xdr:to>
    <xdr:cxnSp macro="">
      <xdr:nvCxnSpPr>
        <xdr:cNvPr id="352" name="直線コネクタ 351"/>
        <xdr:cNvCxnSpPr/>
      </xdr:nvCxnSpPr>
      <xdr:spPr>
        <a:xfrm flipV="1">
          <a:off x="7861300" y="10037873"/>
          <a:ext cx="889000" cy="1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109231</xdr:rowOff>
    </xdr:from>
    <xdr:to>
      <xdr:col>41</xdr:col>
      <xdr:colOff>50800</xdr:colOff>
      <xdr:row>58</xdr:row>
      <xdr:rowOff>152706</xdr:rowOff>
    </xdr:to>
    <xdr:cxnSp macro="">
      <xdr:nvCxnSpPr>
        <xdr:cNvPr id="355" name="直線コネクタ 354"/>
        <xdr:cNvCxnSpPr/>
      </xdr:nvCxnSpPr>
      <xdr:spPr>
        <a:xfrm flipV="1">
          <a:off x="6972300" y="10053331"/>
          <a:ext cx="889000" cy="4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149237</xdr:rowOff>
    </xdr:from>
    <xdr:to>
      <xdr:col>55</xdr:col>
      <xdr:colOff>50800</xdr:colOff>
      <xdr:row>58</xdr:row>
      <xdr:rowOff>79387</xdr:rowOff>
    </xdr:to>
    <xdr:sp macro="" textlink="">
      <xdr:nvSpPr>
        <xdr:cNvPr id="365" name="楕円 364"/>
        <xdr:cNvSpPr/>
      </xdr:nvSpPr>
      <xdr:spPr>
        <a:xfrm>
          <a:off x="10426700" y="992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127664</xdr:rowOff>
    </xdr:from>
    <xdr:ext cx="599010" cy="259045"/>
    <xdr:sp macro="" textlink="">
      <xdr:nvSpPr>
        <xdr:cNvPr id="366" name="農林水産業費該当値テキスト"/>
        <xdr:cNvSpPr txBox="1"/>
      </xdr:nvSpPr>
      <xdr:spPr>
        <a:xfrm>
          <a:off x="10528300" y="990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30837</xdr:rowOff>
    </xdr:from>
    <xdr:to>
      <xdr:col>50</xdr:col>
      <xdr:colOff>165100</xdr:colOff>
      <xdr:row>58</xdr:row>
      <xdr:rowOff>132437</xdr:rowOff>
    </xdr:to>
    <xdr:sp macro="" textlink="">
      <xdr:nvSpPr>
        <xdr:cNvPr id="367" name="楕円 366"/>
        <xdr:cNvSpPr/>
      </xdr:nvSpPr>
      <xdr:spPr>
        <a:xfrm>
          <a:off x="9588500" y="99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123564</xdr:rowOff>
    </xdr:from>
    <xdr:ext cx="599010" cy="259045"/>
    <xdr:sp macro="" textlink="">
      <xdr:nvSpPr>
        <xdr:cNvPr id="368" name="テキスト ボックス 367"/>
        <xdr:cNvSpPr txBox="1"/>
      </xdr:nvSpPr>
      <xdr:spPr>
        <a:xfrm>
          <a:off x="9339795" y="1006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42973</xdr:rowOff>
    </xdr:from>
    <xdr:to>
      <xdr:col>46</xdr:col>
      <xdr:colOff>38100</xdr:colOff>
      <xdr:row>58</xdr:row>
      <xdr:rowOff>144573</xdr:rowOff>
    </xdr:to>
    <xdr:sp macro="" textlink="">
      <xdr:nvSpPr>
        <xdr:cNvPr id="369" name="楕円 368"/>
        <xdr:cNvSpPr/>
      </xdr:nvSpPr>
      <xdr:spPr>
        <a:xfrm>
          <a:off x="8699500" y="99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135700</xdr:rowOff>
    </xdr:from>
    <xdr:ext cx="534377" cy="259045"/>
    <xdr:sp macro="" textlink="">
      <xdr:nvSpPr>
        <xdr:cNvPr id="370" name="テキスト ボックス 369"/>
        <xdr:cNvSpPr txBox="1"/>
      </xdr:nvSpPr>
      <xdr:spPr>
        <a:xfrm>
          <a:off x="8483111" y="1007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58431</xdr:rowOff>
    </xdr:from>
    <xdr:to>
      <xdr:col>41</xdr:col>
      <xdr:colOff>101600</xdr:colOff>
      <xdr:row>58</xdr:row>
      <xdr:rowOff>160031</xdr:rowOff>
    </xdr:to>
    <xdr:sp macro="" textlink="">
      <xdr:nvSpPr>
        <xdr:cNvPr id="371" name="楕円 370"/>
        <xdr:cNvSpPr/>
      </xdr:nvSpPr>
      <xdr:spPr>
        <a:xfrm>
          <a:off x="7810500" y="1000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151158</xdr:rowOff>
    </xdr:from>
    <xdr:ext cx="534377" cy="259045"/>
    <xdr:sp macro="" textlink="">
      <xdr:nvSpPr>
        <xdr:cNvPr id="372" name="テキスト ボックス 371"/>
        <xdr:cNvSpPr txBox="1"/>
      </xdr:nvSpPr>
      <xdr:spPr>
        <a:xfrm>
          <a:off x="7594111" y="1009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101906</xdr:rowOff>
    </xdr:from>
    <xdr:to>
      <xdr:col>36</xdr:col>
      <xdr:colOff>165100</xdr:colOff>
      <xdr:row>59</xdr:row>
      <xdr:rowOff>32056</xdr:rowOff>
    </xdr:to>
    <xdr:sp macro="" textlink="">
      <xdr:nvSpPr>
        <xdr:cNvPr id="373" name="楕円 372"/>
        <xdr:cNvSpPr/>
      </xdr:nvSpPr>
      <xdr:spPr>
        <a:xfrm>
          <a:off x="6921500" y="1004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23183</xdr:rowOff>
    </xdr:from>
    <xdr:ext cx="534377" cy="259045"/>
    <xdr:sp macro="" textlink="">
      <xdr:nvSpPr>
        <xdr:cNvPr id="374" name="テキスト ボックス 373"/>
        <xdr:cNvSpPr txBox="1"/>
      </xdr:nvSpPr>
      <xdr:spPr>
        <a:xfrm>
          <a:off x="6705111" y="1013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45385</xdr:rowOff>
    </xdr:from>
    <xdr:to>
      <xdr:col>55</xdr:col>
      <xdr:colOff>0</xdr:colOff>
      <xdr:row>78</xdr:row>
      <xdr:rowOff>91918</xdr:rowOff>
    </xdr:to>
    <xdr:cxnSp macro="">
      <xdr:nvCxnSpPr>
        <xdr:cNvPr id="401" name="直線コネクタ 400"/>
        <xdr:cNvCxnSpPr/>
      </xdr:nvCxnSpPr>
      <xdr:spPr>
        <a:xfrm>
          <a:off x="9639300" y="13418485"/>
          <a:ext cx="838200" cy="4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19520</xdr:rowOff>
    </xdr:from>
    <xdr:to>
      <xdr:col>50</xdr:col>
      <xdr:colOff>114300</xdr:colOff>
      <xdr:row>78</xdr:row>
      <xdr:rowOff>45385</xdr:rowOff>
    </xdr:to>
    <xdr:cxnSp macro="">
      <xdr:nvCxnSpPr>
        <xdr:cNvPr id="404" name="直線コネクタ 403"/>
        <xdr:cNvCxnSpPr/>
      </xdr:nvCxnSpPr>
      <xdr:spPr>
        <a:xfrm>
          <a:off x="8750300" y="13392620"/>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141447</xdr:rowOff>
    </xdr:from>
    <xdr:to>
      <xdr:col>45</xdr:col>
      <xdr:colOff>177800</xdr:colOff>
      <xdr:row>78</xdr:row>
      <xdr:rowOff>19520</xdr:rowOff>
    </xdr:to>
    <xdr:cxnSp macro="">
      <xdr:nvCxnSpPr>
        <xdr:cNvPr id="407" name="直線コネクタ 406"/>
        <xdr:cNvCxnSpPr/>
      </xdr:nvCxnSpPr>
      <xdr:spPr>
        <a:xfrm>
          <a:off x="7861300" y="13343097"/>
          <a:ext cx="8890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61811</xdr:rowOff>
    </xdr:from>
    <xdr:ext cx="534377" cy="259045"/>
    <xdr:sp macro="" textlink="">
      <xdr:nvSpPr>
        <xdr:cNvPr id="409" name="テキスト ボックス 408"/>
        <xdr:cNvSpPr txBox="1"/>
      </xdr:nvSpPr>
      <xdr:spPr>
        <a:xfrm>
          <a:off x="8483111" y="1343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141447</xdr:rowOff>
    </xdr:from>
    <xdr:to>
      <xdr:col>41</xdr:col>
      <xdr:colOff>50800</xdr:colOff>
      <xdr:row>78</xdr:row>
      <xdr:rowOff>39870</xdr:rowOff>
    </xdr:to>
    <xdr:cxnSp macro="">
      <xdr:nvCxnSpPr>
        <xdr:cNvPr id="410" name="直線コネクタ 409"/>
        <xdr:cNvCxnSpPr/>
      </xdr:nvCxnSpPr>
      <xdr:spPr>
        <a:xfrm flipV="1">
          <a:off x="6972300" y="13343097"/>
          <a:ext cx="889000" cy="6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67366</xdr:rowOff>
    </xdr:from>
    <xdr:ext cx="534377" cy="259045"/>
    <xdr:sp macro="" textlink="">
      <xdr:nvSpPr>
        <xdr:cNvPr id="412" name="テキスト ボックス 411"/>
        <xdr:cNvSpPr txBox="1"/>
      </xdr:nvSpPr>
      <xdr:spPr>
        <a:xfrm>
          <a:off x="7594111" y="13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41118</xdr:rowOff>
    </xdr:from>
    <xdr:to>
      <xdr:col>55</xdr:col>
      <xdr:colOff>50800</xdr:colOff>
      <xdr:row>78</xdr:row>
      <xdr:rowOff>142718</xdr:rowOff>
    </xdr:to>
    <xdr:sp macro="" textlink="">
      <xdr:nvSpPr>
        <xdr:cNvPr id="420" name="楕円 419"/>
        <xdr:cNvSpPr/>
      </xdr:nvSpPr>
      <xdr:spPr>
        <a:xfrm>
          <a:off x="10426700" y="1341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127495</xdr:rowOff>
    </xdr:from>
    <xdr:ext cx="534377" cy="259045"/>
    <xdr:sp macro="" textlink="">
      <xdr:nvSpPr>
        <xdr:cNvPr id="421" name="商工費該当値テキスト"/>
        <xdr:cNvSpPr txBox="1"/>
      </xdr:nvSpPr>
      <xdr:spPr>
        <a:xfrm>
          <a:off x="10528300" y="1332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166035</xdr:rowOff>
    </xdr:from>
    <xdr:to>
      <xdr:col>50</xdr:col>
      <xdr:colOff>165100</xdr:colOff>
      <xdr:row>78</xdr:row>
      <xdr:rowOff>96185</xdr:rowOff>
    </xdr:to>
    <xdr:sp macro="" textlink="">
      <xdr:nvSpPr>
        <xdr:cNvPr id="422" name="楕円 421"/>
        <xdr:cNvSpPr/>
      </xdr:nvSpPr>
      <xdr:spPr>
        <a:xfrm>
          <a:off x="9588500" y="1336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87312</xdr:rowOff>
    </xdr:from>
    <xdr:ext cx="534377" cy="259045"/>
    <xdr:sp macro="" textlink="">
      <xdr:nvSpPr>
        <xdr:cNvPr id="423" name="テキスト ボックス 422"/>
        <xdr:cNvSpPr txBox="1"/>
      </xdr:nvSpPr>
      <xdr:spPr>
        <a:xfrm>
          <a:off x="9372111" y="1346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140170</xdr:rowOff>
    </xdr:from>
    <xdr:to>
      <xdr:col>46</xdr:col>
      <xdr:colOff>38100</xdr:colOff>
      <xdr:row>78</xdr:row>
      <xdr:rowOff>70320</xdr:rowOff>
    </xdr:to>
    <xdr:sp macro="" textlink="">
      <xdr:nvSpPr>
        <xdr:cNvPr id="424" name="楕円 423"/>
        <xdr:cNvSpPr/>
      </xdr:nvSpPr>
      <xdr:spPr>
        <a:xfrm>
          <a:off x="8699500" y="133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86847</xdr:rowOff>
    </xdr:from>
    <xdr:ext cx="534377" cy="259045"/>
    <xdr:sp macro="" textlink="">
      <xdr:nvSpPr>
        <xdr:cNvPr id="425" name="テキスト ボックス 424"/>
        <xdr:cNvSpPr txBox="1"/>
      </xdr:nvSpPr>
      <xdr:spPr>
        <a:xfrm>
          <a:off x="8483111" y="131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90647</xdr:rowOff>
    </xdr:from>
    <xdr:to>
      <xdr:col>41</xdr:col>
      <xdr:colOff>101600</xdr:colOff>
      <xdr:row>78</xdr:row>
      <xdr:rowOff>20797</xdr:rowOff>
    </xdr:to>
    <xdr:sp macro="" textlink="">
      <xdr:nvSpPr>
        <xdr:cNvPr id="426" name="楕円 425"/>
        <xdr:cNvSpPr/>
      </xdr:nvSpPr>
      <xdr:spPr>
        <a:xfrm>
          <a:off x="7810500" y="1329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37324</xdr:rowOff>
    </xdr:from>
    <xdr:ext cx="534377" cy="259045"/>
    <xdr:sp macro="" textlink="">
      <xdr:nvSpPr>
        <xdr:cNvPr id="427" name="テキスト ボックス 426"/>
        <xdr:cNvSpPr txBox="1"/>
      </xdr:nvSpPr>
      <xdr:spPr>
        <a:xfrm>
          <a:off x="7594111" y="1306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160520</xdr:rowOff>
    </xdr:from>
    <xdr:to>
      <xdr:col>36</xdr:col>
      <xdr:colOff>165100</xdr:colOff>
      <xdr:row>78</xdr:row>
      <xdr:rowOff>90670</xdr:rowOff>
    </xdr:to>
    <xdr:sp macro="" textlink="">
      <xdr:nvSpPr>
        <xdr:cNvPr id="428" name="楕円 427"/>
        <xdr:cNvSpPr/>
      </xdr:nvSpPr>
      <xdr:spPr>
        <a:xfrm>
          <a:off x="6921500" y="1336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81797</xdr:rowOff>
    </xdr:from>
    <xdr:ext cx="534377" cy="259045"/>
    <xdr:sp macro="" textlink="">
      <xdr:nvSpPr>
        <xdr:cNvPr id="429" name="テキスト ボックス 428"/>
        <xdr:cNvSpPr txBox="1"/>
      </xdr:nvSpPr>
      <xdr:spPr>
        <a:xfrm>
          <a:off x="6705111" y="1345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150988</xdr:rowOff>
    </xdr:from>
    <xdr:to>
      <xdr:col>55</xdr:col>
      <xdr:colOff>0</xdr:colOff>
      <xdr:row>97</xdr:row>
      <xdr:rowOff>164348</xdr:rowOff>
    </xdr:to>
    <xdr:cxnSp macro="">
      <xdr:nvCxnSpPr>
        <xdr:cNvPr id="456" name="直線コネクタ 455"/>
        <xdr:cNvCxnSpPr/>
      </xdr:nvCxnSpPr>
      <xdr:spPr>
        <a:xfrm flipV="1">
          <a:off x="9639300" y="16781638"/>
          <a:ext cx="8382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164348</xdr:rowOff>
    </xdr:from>
    <xdr:to>
      <xdr:col>50</xdr:col>
      <xdr:colOff>114300</xdr:colOff>
      <xdr:row>98</xdr:row>
      <xdr:rowOff>18751</xdr:rowOff>
    </xdr:to>
    <xdr:cxnSp macro="">
      <xdr:nvCxnSpPr>
        <xdr:cNvPr id="459" name="直線コネクタ 458"/>
        <xdr:cNvCxnSpPr/>
      </xdr:nvCxnSpPr>
      <xdr:spPr>
        <a:xfrm flipV="1">
          <a:off x="8750300" y="1679499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146033</xdr:rowOff>
    </xdr:from>
    <xdr:to>
      <xdr:col>45</xdr:col>
      <xdr:colOff>177800</xdr:colOff>
      <xdr:row>98</xdr:row>
      <xdr:rowOff>18751</xdr:rowOff>
    </xdr:to>
    <xdr:cxnSp macro="">
      <xdr:nvCxnSpPr>
        <xdr:cNvPr id="462" name="直線コネクタ 461"/>
        <xdr:cNvCxnSpPr/>
      </xdr:nvCxnSpPr>
      <xdr:spPr>
        <a:xfrm>
          <a:off x="7861300" y="16776683"/>
          <a:ext cx="889000" cy="4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146033</xdr:rowOff>
    </xdr:from>
    <xdr:to>
      <xdr:col>41</xdr:col>
      <xdr:colOff>50800</xdr:colOff>
      <xdr:row>97</xdr:row>
      <xdr:rowOff>158767</xdr:rowOff>
    </xdr:to>
    <xdr:cxnSp macro="">
      <xdr:nvCxnSpPr>
        <xdr:cNvPr id="465" name="直線コネクタ 464"/>
        <xdr:cNvCxnSpPr/>
      </xdr:nvCxnSpPr>
      <xdr:spPr>
        <a:xfrm flipV="1">
          <a:off x="6972300" y="16776683"/>
          <a:ext cx="889000" cy="1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100188</xdr:rowOff>
    </xdr:from>
    <xdr:to>
      <xdr:col>55</xdr:col>
      <xdr:colOff>50800</xdr:colOff>
      <xdr:row>98</xdr:row>
      <xdr:rowOff>30338</xdr:rowOff>
    </xdr:to>
    <xdr:sp macro="" textlink="">
      <xdr:nvSpPr>
        <xdr:cNvPr id="475" name="楕円 474"/>
        <xdr:cNvSpPr/>
      </xdr:nvSpPr>
      <xdr:spPr>
        <a:xfrm>
          <a:off x="10426700" y="1673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15115</xdr:rowOff>
    </xdr:from>
    <xdr:ext cx="534377" cy="259045"/>
    <xdr:sp macro="" textlink="">
      <xdr:nvSpPr>
        <xdr:cNvPr id="476" name="土木費該当値テキスト"/>
        <xdr:cNvSpPr txBox="1"/>
      </xdr:nvSpPr>
      <xdr:spPr>
        <a:xfrm>
          <a:off x="10528300" y="1664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113548</xdr:rowOff>
    </xdr:from>
    <xdr:to>
      <xdr:col>50</xdr:col>
      <xdr:colOff>165100</xdr:colOff>
      <xdr:row>98</xdr:row>
      <xdr:rowOff>43698</xdr:rowOff>
    </xdr:to>
    <xdr:sp macro="" textlink="">
      <xdr:nvSpPr>
        <xdr:cNvPr id="477" name="楕円 476"/>
        <xdr:cNvSpPr/>
      </xdr:nvSpPr>
      <xdr:spPr>
        <a:xfrm>
          <a:off x="9588500" y="1674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34825</xdr:rowOff>
    </xdr:from>
    <xdr:ext cx="534377" cy="259045"/>
    <xdr:sp macro="" textlink="">
      <xdr:nvSpPr>
        <xdr:cNvPr id="478" name="テキスト ボックス 477"/>
        <xdr:cNvSpPr txBox="1"/>
      </xdr:nvSpPr>
      <xdr:spPr>
        <a:xfrm>
          <a:off x="9372111" y="1683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139401</xdr:rowOff>
    </xdr:from>
    <xdr:to>
      <xdr:col>46</xdr:col>
      <xdr:colOff>38100</xdr:colOff>
      <xdr:row>98</xdr:row>
      <xdr:rowOff>69551</xdr:rowOff>
    </xdr:to>
    <xdr:sp macro="" textlink="">
      <xdr:nvSpPr>
        <xdr:cNvPr id="479" name="楕円 478"/>
        <xdr:cNvSpPr/>
      </xdr:nvSpPr>
      <xdr:spPr>
        <a:xfrm>
          <a:off x="8699500" y="1677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60678</xdr:rowOff>
    </xdr:from>
    <xdr:ext cx="534377" cy="259045"/>
    <xdr:sp macro="" textlink="">
      <xdr:nvSpPr>
        <xdr:cNvPr id="480" name="テキスト ボックス 479"/>
        <xdr:cNvSpPr txBox="1"/>
      </xdr:nvSpPr>
      <xdr:spPr>
        <a:xfrm>
          <a:off x="8483111" y="1686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95233</xdr:rowOff>
    </xdr:from>
    <xdr:to>
      <xdr:col>41</xdr:col>
      <xdr:colOff>101600</xdr:colOff>
      <xdr:row>98</xdr:row>
      <xdr:rowOff>25383</xdr:rowOff>
    </xdr:to>
    <xdr:sp macro="" textlink="">
      <xdr:nvSpPr>
        <xdr:cNvPr id="481" name="楕円 480"/>
        <xdr:cNvSpPr/>
      </xdr:nvSpPr>
      <xdr:spPr>
        <a:xfrm>
          <a:off x="7810500" y="167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16510</xdr:rowOff>
    </xdr:from>
    <xdr:ext cx="534377" cy="259045"/>
    <xdr:sp macro="" textlink="">
      <xdr:nvSpPr>
        <xdr:cNvPr id="482" name="テキスト ボックス 481"/>
        <xdr:cNvSpPr txBox="1"/>
      </xdr:nvSpPr>
      <xdr:spPr>
        <a:xfrm>
          <a:off x="7594111" y="168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107967</xdr:rowOff>
    </xdr:from>
    <xdr:to>
      <xdr:col>36</xdr:col>
      <xdr:colOff>165100</xdr:colOff>
      <xdr:row>98</xdr:row>
      <xdr:rowOff>38117</xdr:rowOff>
    </xdr:to>
    <xdr:sp macro="" textlink="">
      <xdr:nvSpPr>
        <xdr:cNvPr id="483" name="楕円 482"/>
        <xdr:cNvSpPr/>
      </xdr:nvSpPr>
      <xdr:spPr>
        <a:xfrm>
          <a:off x="6921500" y="1673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29244</xdr:rowOff>
    </xdr:from>
    <xdr:ext cx="534377" cy="259045"/>
    <xdr:sp macro="" textlink="">
      <xdr:nvSpPr>
        <xdr:cNvPr id="484" name="テキスト ボックス 483"/>
        <xdr:cNvSpPr txBox="1"/>
      </xdr:nvSpPr>
      <xdr:spPr>
        <a:xfrm>
          <a:off x="6705111" y="1683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71295</xdr:rowOff>
    </xdr:from>
    <xdr:to>
      <xdr:col>85</xdr:col>
      <xdr:colOff>127000</xdr:colOff>
      <xdr:row>37</xdr:row>
      <xdr:rowOff>95900</xdr:rowOff>
    </xdr:to>
    <xdr:cxnSp macro="">
      <xdr:nvCxnSpPr>
        <xdr:cNvPr id="513" name="直線コネクタ 512"/>
        <xdr:cNvCxnSpPr/>
      </xdr:nvCxnSpPr>
      <xdr:spPr>
        <a:xfrm flipV="1">
          <a:off x="15481300" y="6414945"/>
          <a:ext cx="838200" cy="2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95900</xdr:rowOff>
    </xdr:from>
    <xdr:to>
      <xdr:col>81</xdr:col>
      <xdr:colOff>50800</xdr:colOff>
      <xdr:row>37</xdr:row>
      <xdr:rowOff>121145</xdr:rowOff>
    </xdr:to>
    <xdr:cxnSp macro="">
      <xdr:nvCxnSpPr>
        <xdr:cNvPr id="516" name="直線コネクタ 515"/>
        <xdr:cNvCxnSpPr/>
      </xdr:nvCxnSpPr>
      <xdr:spPr>
        <a:xfrm flipV="1">
          <a:off x="14592300" y="6439550"/>
          <a:ext cx="889000" cy="2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110553</xdr:rowOff>
    </xdr:from>
    <xdr:to>
      <xdr:col>76</xdr:col>
      <xdr:colOff>114300</xdr:colOff>
      <xdr:row>37</xdr:row>
      <xdr:rowOff>121145</xdr:rowOff>
    </xdr:to>
    <xdr:cxnSp macro="">
      <xdr:nvCxnSpPr>
        <xdr:cNvPr id="519" name="直線コネクタ 518"/>
        <xdr:cNvCxnSpPr/>
      </xdr:nvCxnSpPr>
      <xdr:spPr>
        <a:xfrm>
          <a:off x="13703300" y="6454203"/>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110553</xdr:rowOff>
    </xdr:from>
    <xdr:to>
      <xdr:col>71</xdr:col>
      <xdr:colOff>177800</xdr:colOff>
      <xdr:row>37</xdr:row>
      <xdr:rowOff>145926</xdr:rowOff>
    </xdr:to>
    <xdr:cxnSp macro="">
      <xdr:nvCxnSpPr>
        <xdr:cNvPr id="522" name="直線コネクタ 521"/>
        <xdr:cNvCxnSpPr/>
      </xdr:nvCxnSpPr>
      <xdr:spPr>
        <a:xfrm flipV="1">
          <a:off x="12814300" y="6454203"/>
          <a:ext cx="889000" cy="3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20495</xdr:rowOff>
    </xdr:from>
    <xdr:to>
      <xdr:col>85</xdr:col>
      <xdr:colOff>177800</xdr:colOff>
      <xdr:row>37</xdr:row>
      <xdr:rowOff>122095</xdr:rowOff>
    </xdr:to>
    <xdr:sp macro="" textlink="">
      <xdr:nvSpPr>
        <xdr:cNvPr id="532" name="楕円 531"/>
        <xdr:cNvSpPr/>
      </xdr:nvSpPr>
      <xdr:spPr>
        <a:xfrm>
          <a:off x="16268700" y="63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170372</xdr:rowOff>
    </xdr:from>
    <xdr:ext cx="534377" cy="259045"/>
    <xdr:sp macro="" textlink="">
      <xdr:nvSpPr>
        <xdr:cNvPr id="533" name="消防費該当値テキスト"/>
        <xdr:cNvSpPr txBox="1"/>
      </xdr:nvSpPr>
      <xdr:spPr>
        <a:xfrm>
          <a:off x="16370300" y="634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45100</xdr:rowOff>
    </xdr:from>
    <xdr:to>
      <xdr:col>81</xdr:col>
      <xdr:colOff>101600</xdr:colOff>
      <xdr:row>37</xdr:row>
      <xdr:rowOff>146700</xdr:rowOff>
    </xdr:to>
    <xdr:sp macro="" textlink="">
      <xdr:nvSpPr>
        <xdr:cNvPr id="534" name="楕円 533"/>
        <xdr:cNvSpPr/>
      </xdr:nvSpPr>
      <xdr:spPr>
        <a:xfrm>
          <a:off x="15430500" y="638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137827</xdr:rowOff>
    </xdr:from>
    <xdr:ext cx="534377" cy="259045"/>
    <xdr:sp macro="" textlink="">
      <xdr:nvSpPr>
        <xdr:cNvPr id="535" name="テキスト ボックス 534"/>
        <xdr:cNvSpPr txBox="1"/>
      </xdr:nvSpPr>
      <xdr:spPr>
        <a:xfrm>
          <a:off x="15214111" y="64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70345</xdr:rowOff>
    </xdr:from>
    <xdr:to>
      <xdr:col>76</xdr:col>
      <xdr:colOff>165100</xdr:colOff>
      <xdr:row>38</xdr:row>
      <xdr:rowOff>495</xdr:rowOff>
    </xdr:to>
    <xdr:sp macro="" textlink="">
      <xdr:nvSpPr>
        <xdr:cNvPr id="536" name="楕円 535"/>
        <xdr:cNvSpPr/>
      </xdr:nvSpPr>
      <xdr:spPr>
        <a:xfrm>
          <a:off x="14541500" y="641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163072</xdr:rowOff>
    </xdr:from>
    <xdr:ext cx="534377" cy="259045"/>
    <xdr:sp macro="" textlink="">
      <xdr:nvSpPr>
        <xdr:cNvPr id="537" name="テキスト ボックス 536"/>
        <xdr:cNvSpPr txBox="1"/>
      </xdr:nvSpPr>
      <xdr:spPr>
        <a:xfrm>
          <a:off x="14325111" y="650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59753</xdr:rowOff>
    </xdr:from>
    <xdr:to>
      <xdr:col>72</xdr:col>
      <xdr:colOff>38100</xdr:colOff>
      <xdr:row>37</xdr:row>
      <xdr:rowOff>161353</xdr:rowOff>
    </xdr:to>
    <xdr:sp macro="" textlink="">
      <xdr:nvSpPr>
        <xdr:cNvPr id="538" name="楕円 537"/>
        <xdr:cNvSpPr/>
      </xdr:nvSpPr>
      <xdr:spPr>
        <a:xfrm>
          <a:off x="13652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152481</xdr:rowOff>
    </xdr:from>
    <xdr:ext cx="534377" cy="259045"/>
    <xdr:sp macro="" textlink="">
      <xdr:nvSpPr>
        <xdr:cNvPr id="539" name="テキスト ボックス 538"/>
        <xdr:cNvSpPr txBox="1"/>
      </xdr:nvSpPr>
      <xdr:spPr>
        <a:xfrm>
          <a:off x="13436111" y="649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95126</xdr:rowOff>
    </xdr:from>
    <xdr:to>
      <xdr:col>67</xdr:col>
      <xdr:colOff>101600</xdr:colOff>
      <xdr:row>38</xdr:row>
      <xdr:rowOff>25276</xdr:rowOff>
    </xdr:to>
    <xdr:sp macro="" textlink="">
      <xdr:nvSpPr>
        <xdr:cNvPr id="540" name="楕円 539"/>
        <xdr:cNvSpPr/>
      </xdr:nvSpPr>
      <xdr:spPr>
        <a:xfrm>
          <a:off x="12763500" y="643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16402</xdr:rowOff>
    </xdr:from>
    <xdr:ext cx="534377" cy="259045"/>
    <xdr:sp macro="" textlink="">
      <xdr:nvSpPr>
        <xdr:cNvPr id="541" name="テキスト ボックス 540"/>
        <xdr:cNvSpPr txBox="1"/>
      </xdr:nvSpPr>
      <xdr:spPr>
        <a:xfrm>
          <a:off x="12547111" y="65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32824</xdr:rowOff>
    </xdr:from>
    <xdr:to>
      <xdr:col>85</xdr:col>
      <xdr:colOff>127000</xdr:colOff>
      <xdr:row>58</xdr:row>
      <xdr:rowOff>57924</xdr:rowOff>
    </xdr:to>
    <xdr:cxnSp macro="">
      <xdr:nvCxnSpPr>
        <xdr:cNvPr id="570" name="直線コネクタ 569"/>
        <xdr:cNvCxnSpPr/>
      </xdr:nvCxnSpPr>
      <xdr:spPr>
        <a:xfrm flipV="1">
          <a:off x="15481300" y="9976924"/>
          <a:ext cx="838200" cy="2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4681</xdr:rowOff>
    </xdr:from>
    <xdr:to>
      <xdr:col>81</xdr:col>
      <xdr:colOff>50800</xdr:colOff>
      <xdr:row>58</xdr:row>
      <xdr:rowOff>57924</xdr:rowOff>
    </xdr:to>
    <xdr:cxnSp macro="">
      <xdr:nvCxnSpPr>
        <xdr:cNvPr id="573" name="直線コネクタ 572"/>
        <xdr:cNvCxnSpPr/>
      </xdr:nvCxnSpPr>
      <xdr:spPr>
        <a:xfrm>
          <a:off x="14592300" y="9948781"/>
          <a:ext cx="889000" cy="5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4681</xdr:rowOff>
    </xdr:from>
    <xdr:to>
      <xdr:col>76</xdr:col>
      <xdr:colOff>114300</xdr:colOff>
      <xdr:row>58</xdr:row>
      <xdr:rowOff>69617</xdr:rowOff>
    </xdr:to>
    <xdr:cxnSp macro="">
      <xdr:nvCxnSpPr>
        <xdr:cNvPr id="576" name="直線コネクタ 575"/>
        <xdr:cNvCxnSpPr/>
      </xdr:nvCxnSpPr>
      <xdr:spPr>
        <a:xfrm flipV="1">
          <a:off x="13703300" y="9948781"/>
          <a:ext cx="889000" cy="6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55899</xdr:rowOff>
    </xdr:from>
    <xdr:to>
      <xdr:col>71</xdr:col>
      <xdr:colOff>177800</xdr:colOff>
      <xdr:row>58</xdr:row>
      <xdr:rowOff>69617</xdr:rowOff>
    </xdr:to>
    <xdr:cxnSp macro="">
      <xdr:nvCxnSpPr>
        <xdr:cNvPr id="579" name="直線コネクタ 578"/>
        <xdr:cNvCxnSpPr/>
      </xdr:nvCxnSpPr>
      <xdr:spPr>
        <a:xfrm>
          <a:off x="12814300" y="9999999"/>
          <a:ext cx="889000" cy="1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153474</xdr:rowOff>
    </xdr:from>
    <xdr:to>
      <xdr:col>85</xdr:col>
      <xdr:colOff>177800</xdr:colOff>
      <xdr:row>58</xdr:row>
      <xdr:rowOff>83624</xdr:rowOff>
    </xdr:to>
    <xdr:sp macro="" textlink="">
      <xdr:nvSpPr>
        <xdr:cNvPr id="589" name="楕円 588"/>
        <xdr:cNvSpPr/>
      </xdr:nvSpPr>
      <xdr:spPr>
        <a:xfrm>
          <a:off x="16268700" y="99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68401</xdr:rowOff>
    </xdr:from>
    <xdr:ext cx="534377" cy="259045"/>
    <xdr:sp macro="" textlink="">
      <xdr:nvSpPr>
        <xdr:cNvPr id="590" name="教育費該当値テキスト"/>
        <xdr:cNvSpPr txBox="1"/>
      </xdr:nvSpPr>
      <xdr:spPr>
        <a:xfrm>
          <a:off x="16370300" y="98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7124</xdr:rowOff>
    </xdr:from>
    <xdr:to>
      <xdr:col>81</xdr:col>
      <xdr:colOff>101600</xdr:colOff>
      <xdr:row>58</xdr:row>
      <xdr:rowOff>108724</xdr:rowOff>
    </xdr:to>
    <xdr:sp macro="" textlink="">
      <xdr:nvSpPr>
        <xdr:cNvPr id="591" name="楕円 590"/>
        <xdr:cNvSpPr/>
      </xdr:nvSpPr>
      <xdr:spPr>
        <a:xfrm>
          <a:off x="15430500" y="99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99851</xdr:rowOff>
    </xdr:from>
    <xdr:ext cx="534377" cy="259045"/>
    <xdr:sp macro="" textlink="">
      <xdr:nvSpPr>
        <xdr:cNvPr id="592" name="テキスト ボックス 591"/>
        <xdr:cNvSpPr txBox="1"/>
      </xdr:nvSpPr>
      <xdr:spPr>
        <a:xfrm>
          <a:off x="15214111" y="100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125331</xdr:rowOff>
    </xdr:from>
    <xdr:to>
      <xdr:col>76</xdr:col>
      <xdr:colOff>165100</xdr:colOff>
      <xdr:row>58</xdr:row>
      <xdr:rowOff>55481</xdr:rowOff>
    </xdr:to>
    <xdr:sp macro="" textlink="">
      <xdr:nvSpPr>
        <xdr:cNvPr id="593" name="楕円 592"/>
        <xdr:cNvSpPr/>
      </xdr:nvSpPr>
      <xdr:spPr>
        <a:xfrm>
          <a:off x="14541500" y="98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46608</xdr:rowOff>
    </xdr:from>
    <xdr:ext cx="599010" cy="259045"/>
    <xdr:sp macro="" textlink="">
      <xdr:nvSpPr>
        <xdr:cNvPr id="594" name="テキスト ボックス 593"/>
        <xdr:cNvSpPr txBox="1"/>
      </xdr:nvSpPr>
      <xdr:spPr>
        <a:xfrm>
          <a:off x="14292795" y="99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18817</xdr:rowOff>
    </xdr:from>
    <xdr:to>
      <xdr:col>72</xdr:col>
      <xdr:colOff>38100</xdr:colOff>
      <xdr:row>58</xdr:row>
      <xdr:rowOff>120417</xdr:rowOff>
    </xdr:to>
    <xdr:sp macro="" textlink="">
      <xdr:nvSpPr>
        <xdr:cNvPr id="595" name="楕円 594"/>
        <xdr:cNvSpPr/>
      </xdr:nvSpPr>
      <xdr:spPr>
        <a:xfrm>
          <a:off x="13652500" y="996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111544</xdr:rowOff>
    </xdr:from>
    <xdr:ext cx="534377" cy="259045"/>
    <xdr:sp macro="" textlink="">
      <xdr:nvSpPr>
        <xdr:cNvPr id="596" name="テキスト ボックス 595"/>
        <xdr:cNvSpPr txBox="1"/>
      </xdr:nvSpPr>
      <xdr:spPr>
        <a:xfrm>
          <a:off x="13436111" y="100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5099</xdr:rowOff>
    </xdr:from>
    <xdr:to>
      <xdr:col>67</xdr:col>
      <xdr:colOff>101600</xdr:colOff>
      <xdr:row>58</xdr:row>
      <xdr:rowOff>106699</xdr:rowOff>
    </xdr:to>
    <xdr:sp macro="" textlink="">
      <xdr:nvSpPr>
        <xdr:cNvPr id="597" name="楕円 596"/>
        <xdr:cNvSpPr/>
      </xdr:nvSpPr>
      <xdr:spPr>
        <a:xfrm>
          <a:off x="12763500" y="994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97826</xdr:rowOff>
    </xdr:from>
    <xdr:ext cx="534377" cy="259045"/>
    <xdr:sp macro="" textlink="">
      <xdr:nvSpPr>
        <xdr:cNvPr id="598" name="テキスト ボックス 597"/>
        <xdr:cNvSpPr txBox="1"/>
      </xdr:nvSpPr>
      <xdr:spPr>
        <a:xfrm>
          <a:off x="12547111" y="1004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136916</xdr:rowOff>
    </xdr:from>
    <xdr:to>
      <xdr:col>85</xdr:col>
      <xdr:colOff>127000</xdr:colOff>
      <xdr:row>78</xdr:row>
      <xdr:rowOff>137757</xdr:rowOff>
    </xdr:to>
    <xdr:cxnSp macro="">
      <xdr:nvCxnSpPr>
        <xdr:cNvPr id="625" name="直線コネクタ 624"/>
        <xdr:cNvCxnSpPr/>
      </xdr:nvCxnSpPr>
      <xdr:spPr>
        <a:xfrm flipV="1">
          <a:off x="15481300" y="13510016"/>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137757</xdr:rowOff>
    </xdr:from>
    <xdr:to>
      <xdr:col>81</xdr:col>
      <xdr:colOff>50800</xdr:colOff>
      <xdr:row>78</xdr:row>
      <xdr:rowOff>139700</xdr:rowOff>
    </xdr:to>
    <xdr:cxnSp macro="">
      <xdr:nvCxnSpPr>
        <xdr:cNvPr id="628" name="直線コネクタ 627"/>
        <xdr:cNvCxnSpPr/>
      </xdr:nvCxnSpPr>
      <xdr:spPr>
        <a:xfrm flipV="1">
          <a:off x="14592300" y="1351085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102378</xdr:rowOff>
    </xdr:from>
    <xdr:to>
      <xdr:col>76</xdr:col>
      <xdr:colOff>114300</xdr:colOff>
      <xdr:row>78</xdr:row>
      <xdr:rowOff>139700</xdr:rowOff>
    </xdr:to>
    <xdr:cxnSp macro="">
      <xdr:nvCxnSpPr>
        <xdr:cNvPr id="631" name="直線コネクタ 630"/>
        <xdr:cNvCxnSpPr/>
      </xdr:nvCxnSpPr>
      <xdr:spPr>
        <a:xfrm>
          <a:off x="13703300" y="13475478"/>
          <a:ext cx="889000" cy="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102378</xdr:rowOff>
    </xdr:from>
    <xdr:to>
      <xdr:col>71</xdr:col>
      <xdr:colOff>177800</xdr:colOff>
      <xdr:row>78</xdr:row>
      <xdr:rowOff>139700</xdr:rowOff>
    </xdr:to>
    <xdr:cxnSp macro="">
      <xdr:nvCxnSpPr>
        <xdr:cNvPr id="634" name="直線コネクタ 633"/>
        <xdr:cNvCxnSpPr/>
      </xdr:nvCxnSpPr>
      <xdr:spPr>
        <a:xfrm flipV="1">
          <a:off x="12814300" y="13475478"/>
          <a:ext cx="889000" cy="3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163171</xdr:rowOff>
    </xdr:from>
    <xdr:ext cx="534377" cy="259045"/>
    <xdr:sp macro="" textlink="">
      <xdr:nvSpPr>
        <xdr:cNvPr id="636" name="テキスト ボックス 635"/>
        <xdr:cNvSpPr txBox="1"/>
      </xdr:nvSpPr>
      <xdr:spPr>
        <a:xfrm>
          <a:off x="13436111" y="1319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86116</xdr:rowOff>
    </xdr:from>
    <xdr:to>
      <xdr:col>85</xdr:col>
      <xdr:colOff>177800</xdr:colOff>
      <xdr:row>79</xdr:row>
      <xdr:rowOff>16266</xdr:rowOff>
    </xdr:to>
    <xdr:sp macro="" textlink="">
      <xdr:nvSpPr>
        <xdr:cNvPr id="644" name="楕円 643"/>
        <xdr:cNvSpPr/>
      </xdr:nvSpPr>
      <xdr:spPr>
        <a:xfrm>
          <a:off x="16268700" y="1345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86957</xdr:rowOff>
    </xdr:from>
    <xdr:to>
      <xdr:col>81</xdr:col>
      <xdr:colOff>101600</xdr:colOff>
      <xdr:row>79</xdr:row>
      <xdr:rowOff>17107</xdr:rowOff>
    </xdr:to>
    <xdr:sp macro="" textlink="">
      <xdr:nvSpPr>
        <xdr:cNvPr id="646" name="楕円 645"/>
        <xdr:cNvSpPr/>
      </xdr:nvSpPr>
      <xdr:spPr>
        <a:xfrm>
          <a:off x="15430500" y="1346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8234</xdr:rowOff>
    </xdr:from>
    <xdr:ext cx="378565" cy="259045"/>
    <xdr:sp macro="" textlink="">
      <xdr:nvSpPr>
        <xdr:cNvPr id="647" name="テキスト ボックス 646"/>
        <xdr:cNvSpPr txBox="1"/>
      </xdr:nvSpPr>
      <xdr:spPr>
        <a:xfrm>
          <a:off x="15292017" y="13552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51578</xdr:rowOff>
    </xdr:from>
    <xdr:to>
      <xdr:col>72</xdr:col>
      <xdr:colOff>38100</xdr:colOff>
      <xdr:row>78</xdr:row>
      <xdr:rowOff>153178</xdr:rowOff>
    </xdr:to>
    <xdr:sp macro="" textlink="">
      <xdr:nvSpPr>
        <xdr:cNvPr id="650" name="楕円 649"/>
        <xdr:cNvSpPr/>
      </xdr:nvSpPr>
      <xdr:spPr>
        <a:xfrm>
          <a:off x="13652500" y="134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144305</xdr:rowOff>
    </xdr:from>
    <xdr:ext cx="534377" cy="259045"/>
    <xdr:sp macro="" textlink="">
      <xdr:nvSpPr>
        <xdr:cNvPr id="651" name="テキスト ボックス 650"/>
        <xdr:cNvSpPr txBox="1"/>
      </xdr:nvSpPr>
      <xdr:spPr>
        <a:xfrm>
          <a:off x="13436111" y="1351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14753</xdr:rowOff>
    </xdr:from>
    <xdr:to>
      <xdr:col>85</xdr:col>
      <xdr:colOff>127000</xdr:colOff>
      <xdr:row>98</xdr:row>
      <xdr:rowOff>20532</xdr:rowOff>
    </xdr:to>
    <xdr:cxnSp macro="">
      <xdr:nvCxnSpPr>
        <xdr:cNvPr id="682" name="直線コネクタ 681"/>
        <xdr:cNvCxnSpPr/>
      </xdr:nvCxnSpPr>
      <xdr:spPr>
        <a:xfrm>
          <a:off x="15481300" y="16816853"/>
          <a:ext cx="838200" cy="5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169732</xdr:rowOff>
    </xdr:from>
    <xdr:to>
      <xdr:col>81</xdr:col>
      <xdr:colOff>50800</xdr:colOff>
      <xdr:row>98</xdr:row>
      <xdr:rowOff>14753</xdr:rowOff>
    </xdr:to>
    <xdr:cxnSp macro="">
      <xdr:nvCxnSpPr>
        <xdr:cNvPr id="685" name="直線コネクタ 684"/>
        <xdr:cNvCxnSpPr/>
      </xdr:nvCxnSpPr>
      <xdr:spPr>
        <a:xfrm>
          <a:off x="14592300" y="16800382"/>
          <a:ext cx="889000" cy="1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166038</xdr:rowOff>
    </xdr:from>
    <xdr:to>
      <xdr:col>76</xdr:col>
      <xdr:colOff>114300</xdr:colOff>
      <xdr:row>97</xdr:row>
      <xdr:rowOff>169732</xdr:rowOff>
    </xdr:to>
    <xdr:cxnSp macro="">
      <xdr:nvCxnSpPr>
        <xdr:cNvPr id="688" name="直線コネクタ 687"/>
        <xdr:cNvCxnSpPr/>
      </xdr:nvCxnSpPr>
      <xdr:spPr>
        <a:xfrm>
          <a:off x="13703300" y="16796688"/>
          <a:ext cx="889000" cy="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132676</xdr:rowOff>
    </xdr:from>
    <xdr:to>
      <xdr:col>71</xdr:col>
      <xdr:colOff>177800</xdr:colOff>
      <xdr:row>97</xdr:row>
      <xdr:rowOff>166038</xdr:rowOff>
    </xdr:to>
    <xdr:cxnSp macro="">
      <xdr:nvCxnSpPr>
        <xdr:cNvPr id="691" name="直線コネクタ 690"/>
        <xdr:cNvCxnSpPr/>
      </xdr:nvCxnSpPr>
      <xdr:spPr>
        <a:xfrm>
          <a:off x="12814300" y="16763326"/>
          <a:ext cx="8890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388</xdr:rowOff>
    </xdr:from>
    <xdr:ext cx="599010" cy="259045"/>
    <xdr:sp macro="" textlink="">
      <xdr:nvSpPr>
        <xdr:cNvPr id="695" name="テキスト ボックス 694"/>
        <xdr:cNvSpPr txBox="1"/>
      </xdr:nvSpPr>
      <xdr:spPr>
        <a:xfrm>
          <a:off x="12514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141182</xdr:rowOff>
    </xdr:from>
    <xdr:to>
      <xdr:col>85</xdr:col>
      <xdr:colOff>177800</xdr:colOff>
      <xdr:row>98</xdr:row>
      <xdr:rowOff>71332</xdr:rowOff>
    </xdr:to>
    <xdr:sp macro="" textlink="">
      <xdr:nvSpPr>
        <xdr:cNvPr id="701" name="楕円 700"/>
        <xdr:cNvSpPr/>
      </xdr:nvSpPr>
      <xdr:spPr>
        <a:xfrm>
          <a:off x="16268700" y="167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56109</xdr:rowOff>
    </xdr:from>
    <xdr:ext cx="599010" cy="259045"/>
    <xdr:sp macro="" textlink="">
      <xdr:nvSpPr>
        <xdr:cNvPr id="702" name="公債費該当値テキスト"/>
        <xdr:cNvSpPr txBox="1"/>
      </xdr:nvSpPr>
      <xdr:spPr>
        <a:xfrm>
          <a:off x="16370300" y="1668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135403</xdr:rowOff>
    </xdr:from>
    <xdr:to>
      <xdr:col>81</xdr:col>
      <xdr:colOff>101600</xdr:colOff>
      <xdr:row>98</xdr:row>
      <xdr:rowOff>65553</xdr:rowOff>
    </xdr:to>
    <xdr:sp macro="" textlink="">
      <xdr:nvSpPr>
        <xdr:cNvPr id="703" name="楕円 702"/>
        <xdr:cNvSpPr/>
      </xdr:nvSpPr>
      <xdr:spPr>
        <a:xfrm>
          <a:off x="15430500" y="167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56680</xdr:rowOff>
    </xdr:from>
    <xdr:ext cx="599010" cy="259045"/>
    <xdr:sp macro="" textlink="">
      <xdr:nvSpPr>
        <xdr:cNvPr id="704" name="テキスト ボックス 703"/>
        <xdr:cNvSpPr txBox="1"/>
      </xdr:nvSpPr>
      <xdr:spPr>
        <a:xfrm>
          <a:off x="15181795" y="16858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118932</xdr:rowOff>
    </xdr:from>
    <xdr:to>
      <xdr:col>76</xdr:col>
      <xdr:colOff>165100</xdr:colOff>
      <xdr:row>98</xdr:row>
      <xdr:rowOff>49082</xdr:rowOff>
    </xdr:to>
    <xdr:sp macro="" textlink="">
      <xdr:nvSpPr>
        <xdr:cNvPr id="705" name="楕円 704"/>
        <xdr:cNvSpPr/>
      </xdr:nvSpPr>
      <xdr:spPr>
        <a:xfrm>
          <a:off x="14541500" y="1674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40209</xdr:rowOff>
    </xdr:from>
    <xdr:ext cx="599010" cy="259045"/>
    <xdr:sp macro="" textlink="">
      <xdr:nvSpPr>
        <xdr:cNvPr id="706" name="テキスト ボックス 705"/>
        <xdr:cNvSpPr txBox="1"/>
      </xdr:nvSpPr>
      <xdr:spPr>
        <a:xfrm>
          <a:off x="14292795" y="16842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115238</xdr:rowOff>
    </xdr:from>
    <xdr:to>
      <xdr:col>72</xdr:col>
      <xdr:colOff>38100</xdr:colOff>
      <xdr:row>98</xdr:row>
      <xdr:rowOff>45388</xdr:rowOff>
    </xdr:to>
    <xdr:sp macro="" textlink="">
      <xdr:nvSpPr>
        <xdr:cNvPr id="707" name="楕円 706"/>
        <xdr:cNvSpPr/>
      </xdr:nvSpPr>
      <xdr:spPr>
        <a:xfrm>
          <a:off x="13652500" y="1674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36515</xdr:rowOff>
    </xdr:from>
    <xdr:ext cx="599010" cy="259045"/>
    <xdr:sp macro="" textlink="">
      <xdr:nvSpPr>
        <xdr:cNvPr id="708" name="テキスト ボックス 707"/>
        <xdr:cNvSpPr txBox="1"/>
      </xdr:nvSpPr>
      <xdr:spPr>
        <a:xfrm>
          <a:off x="13403795" y="1683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81876</xdr:rowOff>
    </xdr:from>
    <xdr:to>
      <xdr:col>67</xdr:col>
      <xdr:colOff>101600</xdr:colOff>
      <xdr:row>98</xdr:row>
      <xdr:rowOff>12026</xdr:rowOff>
    </xdr:to>
    <xdr:sp macro="" textlink="">
      <xdr:nvSpPr>
        <xdr:cNvPr id="709" name="楕円 708"/>
        <xdr:cNvSpPr/>
      </xdr:nvSpPr>
      <xdr:spPr>
        <a:xfrm>
          <a:off x="12763500" y="1671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3153</xdr:rowOff>
    </xdr:from>
    <xdr:ext cx="599010" cy="259045"/>
    <xdr:sp macro="" textlink="">
      <xdr:nvSpPr>
        <xdr:cNvPr id="710" name="テキスト ボックス 709"/>
        <xdr:cNvSpPr txBox="1"/>
      </xdr:nvSpPr>
      <xdr:spPr>
        <a:xfrm>
          <a:off x="12514795" y="16805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50089</xdr:rowOff>
    </xdr:from>
    <xdr:to>
      <xdr:col>116</xdr:col>
      <xdr:colOff>63500</xdr:colOff>
      <xdr:row>31</xdr:row>
      <xdr:rowOff>111544</xdr:rowOff>
    </xdr:to>
    <xdr:cxnSp macro="">
      <xdr:nvCxnSpPr>
        <xdr:cNvPr id="739" name="直線コネクタ 738"/>
        <xdr:cNvCxnSpPr/>
      </xdr:nvCxnSpPr>
      <xdr:spPr>
        <a:xfrm>
          <a:off x="21323300" y="5193589"/>
          <a:ext cx="838200" cy="23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40" name="諸支出金平均値テキスト"/>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50089</xdr:rowOff>
    </xdr:from>
    <xdr:to>
      <xdr:col>111</xdr:col>
      <xdr:colOff>177800</xdr:colOff>
      <xdr:row>33</xdr:row>
      <xdr:rowOff>105563</xdr:rowOff>
    </xdr:to>
    <xdr:cxnSp macro="">
      <xdr:nvCxnSpPr>
        <xdr:cNvPr id="742" name="直線コネクタ 741"/>
        <xdr:cNvCxnSpPr/>
      </xdr:nvCxnSpPr>
      <xdr:spPr>
        <a:xfrm flipV="1">
          <a:off x="20434300" y="5193589"/>
          <a:ext cx="889000" cy="56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66908</xdr:rowOff>
    </xdr:from>
    <xdr:ext cx="378565" cy="259045"/>
    <xdr:sp macro="" textlink="">
      <xdr:nvSpPr>
        <xdr:cNvPr id="744" name="テキスト ボックス 743"/>
        <xdr:cNvSpPr txBox="1"/>
      </xdr:nvSpPr>
      <xdr:spPr>
        <a:xfrm>
          <a:off x="21134017" y="675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13741</xdr:rowOff>
    </xdr:from>
    <xdr:to>
      <xdr:col>107</xdr:col>
      <xdr:colOff>50800</xdr:colOff>
      <xdr:row>33</xdr:row>
      <xdr:rowOff>105563</xdr:rowOff>
    </xdr:to>
    <xdr:cxnSp macro="">
      <xdr:nvCxnSpPr>
        <xdr:cNvPr id="745" name="直線コネクタ 744"/>
        <xdr:cNvCxnSpPr/>
      </xdr:nvCxnSpPr>
      <xdr:spPr>
        <a:xfrm>
          <a:off x="19545300" y="5500141"/>
          <a:ext cx="889000" cy="26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150901</xdr:rowOff>
    </xdr:from>
    <xdr:to>
      <xdr:col>102</xdr:col>
      <xdr:colOff>114300</xdr:colOff>
      <xdr:row>32</xdr:row>
      <xdr:rowOff>13741</xdr:rowOff>
    </xdr:to>
    <xdr:cxnSp macro="">
      <xdr:nvCxnSpPr>
        <xdr:cNvPr id="748" name="直線コネクタ 747"/>
        <xdr:cNvCxnSpPr/>
      </xdr:nvCxnSpPr>
      <xdr:spPr>
        <a:xfrm>
          <a:off x="18656300" y="54658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60744</xdr:rowOff>
    </xdr:from>
    <xdr:to>
      <xdr:col>116</xdr:col>
      <xdr:colOff>114300</xdr:colOff>
      <xdr:row>31</xdr:row>
      <xdr:rowOff>162344</xdr:rowOff>
    </xdr:to>
    <xdr:sp macro="" textlink="">
      <xdr:nvSpPr>
        <xdr:cNvPr id="758" name="楕円 757"/>
        <xdr:cNvSpPr/>
      </xdr:nvSpPr>
      <xdr:spPr>
        <a:xfrm>
          <a:off x="22110700" y="537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83621</xdr:rowOff>
    </xdr:from>
    <xdr:ext cx="534377" cy="259045"/>
    <xdr:sp macro="" textlink="">
      <xdr:nvSpPr>
        <xdr:cNvPr id="759" name="諸支出金該当値テキスト"/>
        <xdr:cNvSpPr txBox="1"/>
      </xdr:nvSpPr>
      <xdr:spPr>
        <a:xfrm>
          <a:off x="22212300" y="5227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170739</xdr:rowOff>
    </xdr:from>
    <xdr:to>
      <xdr:col>112</xdr:col>
      <xdr:colOff>38100</xdr:colOff>
      <xdr:row>30</xdr:row>
      <xdr:rowOff>100889</xdr:rowOff>
    </xdr:to>
    <xdr:sp macro="" textlink="">
      <xdr:nvSpPr>
        <xdr:cNvPr id="760" name="楕円 759"/>
        <xdr:cNvSpPr/>
      </xdr:nvSpPr>
      <xdr:spPr>
        <a:xfrm>
          <a:off x="21272500" y="514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117416</xdr:rowOff>
    </xdr:from>
    <xdr:ext cx="534377" cy="259045"/>
    <xdr:sp macro="" textlink="">
      <xdr:nvSpPr>
        <xdr:cNvPr id="761" name="テキスト ボックス 760"/>
        <xdr:cNvSpPr txBox="1"/>
      </xdr:nvSpPr>
      <xdr:spPr>
        <a:xfrm>
          <a:off x="21056111" y="491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54763</xdr:rowOff>
    </xdr:from>
    <xdr:to>
      <xdr:col>107</xdr:col>
      <xdr:colOff>101600</xdr:colOff>
      <xdr:row>33</xdr:row>
      <xdr:rowOff>156363</xdr:rowOff>
    </xdr:to>
    <xdr:sp macro="" textlink="">
      <xdr:nvSpPr>
        <xdr:cNvPr id="762" name="楕円 761"/>
        <xdr:cNvSpPr/>
      </xdr:nvSpPr>
      <xdr:spPr>
        <a:xfrm>
          <a:off x="20383500" y="571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1440</xdr:rowOff>
    </xdr:from>
    <xdr:ext cx="534377" cy="259045"/>
    <xdr:sp macro="" textlink="">
      <xdr:nvSpPr>
        <xdr:cNvPr id="763" name="テキスト ボックス 762"/>
        <xdr:cNvSpPr txBox="1"/>
      </xdr:nvSpPr>
      <xdr:spPr>
        <a:xfrm>
          <a:off x="20167111" y="548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134391</xdr:rowOff>
    </xdr:from>
    <xdr:to>
      <xdr:col>102</xdr:col>
      <xdr:colOff>165100</xdr:colOff>
      <xdr:row>32</xdr:row>
      <xdr:rowOff>64541</xdr:rowOff>
    </xdr:to>
    <xdr:sp macro="" textlink="">
      <xdr:nvSpPr>
        <xdr:cNvPr id="764" name="楕円 763"/>
        <xdr:cNvSpPr/>
      </xdr:nvSpPr>
      <xdr:spPr>
        <a:xfrm>
          <a:off x="19494500" y="544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81068</xdr:rowOff>
    </xdr:from>
    <xdr:ext cx="534377" cy="259045"/>
    <xdr:sp macro="" textlink="">
      <xdr:nvSpPr>
        <xdr:cNvPr id="765" name="テキスト ボックス 764"/>
        <xdr:cNvSpPr txBox="1"/>
      </xdr:nvSpPr>
      <xdr:spPr>
        <a:xfrm>
          <a:off x="19278111" y="52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100101</xdr:rowOff>
    </xdr:from>
    <xdr:to>
      <xdr:col>98</xdr:col>
      <xdr:colOff>38100</xdr:colOff>
      <xdr:row>32</xdr:row>
      <xdr:rowOff>30251</xdr:rowOff>
    </xdr:to>
    <xdr:sp macro="" textlink="">
      <xdr:nvSpPr>
        <xdr:cNvPr id="766" name="楕円 765"/>
        <xdr:cNvSpPr/>
      </xdr:nvSpPr>
      <xdr:spPr>
        <a:xfrm>
          <a:off x="18605500" y="5415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46778</xdr:rowOff>
    </xdr:from>
    <xdr:ext cx="534377" cy="259045"/>
    <xdr:sp macro="" textlink="">
      <xdr:nvSpPr>
        <xdr:cNvPr id="767" name="テキスト ボックス 766"/>
        <xdr:cNvSpPr txBox="1"/>
      </xdr:nvSpPr>
      <xdr:spPr>
        <a:xfrm>
          <a:off x="18389111" y="51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１人あたりのコストが類似団体と比較して高いのは主に、総務費・</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である。総務費については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している。主な要因として、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基幹系システム導入係る委託料の減で</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諸支出金については姫島丸特別会計への繰出金であるが、令和２年度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している。主な要因として、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姫島丸特別会計の離島航路運営費等に係る国庫支出金増による歳入の増である。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今後も引き続き、歳出削減策により、財政の健全化を図っていく。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している。要因としては、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村有施設整備基金へ４７８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８１２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である。今後も引き続き、物品調達の見直し等の事務経費節減や職員給与費の削減、退職者の補充を最小限に抑える等の歳出削減策により、財政の健全化を図る。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大分県姫島村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及びケーブルテレビ事業特別会計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以外は前年度と比べて大きな増減はなく、実質収支も黒字である。一般会計の黒字額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の減については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村有施設整備基金へ４７８</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８１２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千円を</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積み立てたことが主な要因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ケーブルテレビ事業の黒字額の増については、令和２年度に光ケーブル網整備事業を行ったことによる、消費税還付金が５１，７１９千円あったためである。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今後も引き続き、歳出削減策を行い、実質単年度収支の動きを注視していく。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c r="B2" s="179" t="s">
        <v>81</v>
      </c>
      <c r="C2" s="179"/>
      <c r="D2" s="180"/>
    </row>
    <row r="3" spans="1:119" ht="18.75" customHeight="1" thickBot="1">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2941875</v>
      </c>
      <c r="BO4" s="411"/>
      <c r="BP4" s="411"/>
      <c r="BQ4" s="411"/>
      <c r="BR4" s="411"/>
      <c r="BS4" s="411"/>
      <c r="BT4" s="411"/>
      <c r="BU4" s="412"/>
      <c r="BV4" s="410">
        <v>3607141</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22.8</v>
      </c>
      <c r="CU4" s="417"/>
      <c r="CV4" s="417"/>
      <c r="CW4" s="417"/>
      <c r="CX4" s="417"/>
      <c r="CY4" s="417"/>
      <c r="CZ4" s="417"/>
      <c r="DA4" s="418"/>
      <c r="DB4" s="416">
        <v>25.8</v>
      </c>
      <c r="DC4" s="417"/>
      <c r="DD4" s="417"/>
      <c r="DE4" s="417"/>
      <c r="DF4" s="417"/>
      <c r="DG4" s="417"/>
      <c r="DH4" s="417"/>
      <c r="DI4" s="418"/>
    </row>
    <row r="5" spans="1:119" ht="18.75" customHeight="1">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2594971</v>
      </c>
      <c r="BO5" s="448"/>
      <c r="BP5" s="448"/>
      <c r="BQ5" s="448"/>
      <c r="BR5" s="448"/>
      <c r="BS5" s="448"/>
      <c r="BT5" s="448"/>
      <c r="BU5" s="449"/>
      <c r="BV5" s="447">
        <v>3244768</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75.5</v>
      </c>
      <c r="CU5" s="445"/>
      <c r="CV5" s="445"/>
      <c r="CW5" s="445"/>
      <c r="CX5" s="445"/>
      <c r="CY5" s="445"/>
      <c r="CZ5" s="445"/>
      <c r="DA5" s="446"/>
      <c r="DB5" s="444">
        <v>80.900000000000006</v>
      </c>
      <c r="DC5" s="445"/>
      <c r="DD5" s="445"/>
      <c r="DE5" s="445"/>
      <c r="DF5" s="445"/>
      <c r="DG5" s="445"/>
      <c r="DH5" s="445"/>
      <c r="DI5" s="446"/>
    </row>
    <row r="6" spans="1:119" ht="18.75" customHeight="1">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102</v>
      </c>
      <c r="AV6" s="480"/>
      <c r="AW6" s="480"/>
      <c r="AX6" s="480"/>
      <c r="AY6" s="481" t="s">
        <v>103</v>
      </c>
      <c r="AZ6" s="482"/>
      <c r="BA6" s="482"/>
      <c r="BB6" s="482"/>
      <c r="BC6" s="482"/>
      <c r="BD6" s="482"/>
      <c r="BE6" s="482"/>
      <c r="BF6" s="482"/>
      <c r="BG6" s="482"/>
      <c r="BH6" s="482"/>
      <c r="BI6" s="482"/>
      <c r="BJ6" s="482"/>
      <c r="BK6" s="482"/>
      <c r="BL6" s="482"/>
      <c r="BM6" s="483"/>
      <c r="BN6" s="447">
        <v>346904</v>
      </c>
      <c r="BO6" s="448"/>
      <c r="BP6" s="448"/>
      <c r="BQ6" s="448"/>
      <c r="BR6" s="448"/>
      <c r="BS6" s="448"/>
      <c r="BT6" s="448"/>
      <c r="BU6" s="449"/>
      <c r="BV6" s="447">
        <v>362373</v>
      </c>
      <c r="BW6" s="448"/>
      <c r="BX6" s="448"/>
      <c r="BY6" s="448"/>
      <c r="BZ6" s="448"/>
      <c r="CA6" s="448"/>
      <c r="CB6" s="448"/>
      <c r="CC6" s="449"/>
      <c r="CD6" s="450" t="s">
        <v>104</v>
      </c>
      <c r="CE6" s="451"/>
      <c r="CF6" s="451"/>
      <c r="CG6" s="451"/>
      <c r="CH6" s="451"/>
      <c r="CI6" s="451"/>
      <c r="CJ6" s="451"/>
      <c r="CK6" s="451"/>
      <c r="CL6" s="451"/>
      <c r="CM6" s="451"/>
      <c r="CN6" s="451"/>
      <c r="CO6" s="451"/>
      <c r="CP6" s="451"/>
      <c r="CQ6" s="451"/>
      <c r="CR6" s="451"/>
      <c r="CS6" s="452"/>
      <c r="CT6" s="484">
        <v>77.7</v>
      </c>
      <c r="CU6" s="485"/>
      <c r="CV6" s="485"/>
      <c r="CW6" s="485"/>
      <c r="CX6" s="485"/>
      <c r="CY6" s="485"/>
      <c r="CZ6" s="485"/>
      <c r="DA6" s="486"/>
      <c r="DB6" s="484">
        <v>82.8</v>
      </c>
      <c r="DC6" s="485"/>
      <c r="DD6" s="485"/>
      <c r="DE6" s="485"/>
      <c r="DF6" s="485"/>
      <c r="DG6" s="485"/>
      <c r="DH6" s="485"/>
      <c r="DI6" s="486"/>
    </row>
    <row r="7" spans="1:119" ht="18.75" customHeight="1">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105</v>
      </c>
      <c r="AN7" s="477"/>
      <c r="AO7" s="477"/>
      <c r="AP7" s="477"/>
      <c r="AQ7" s="477"/>
      <c r="AR7" s="477"/>
      <c r="AS7" s="477"/>
      <c r="AT7" s="478"/>
      <c r="AU7" s="479" t="s">
        <v>106</v>
      </c>
      <c r="AV7" s="480"/>
      <c r="AW7" s="480"/>
      <c r="AX7" s="480"/>
      <c r="AY7" s="481" t="s">
        <v>107</v>
      </c>
      <c r="AZ7" s="482"/>
      <c r="BA7" s="482"/>
      <c r="BB7" s="482"/>
      <c r="BC7" s="482"/>
      <c r="BD7" s="482"/>
      <c r="BE7" s="482"/>
      <c r="BF7" s="482"/>
      <c r="BG7" s="482"/>
      <c r="BH7" s="482"/>
      <c r="BI7" s="482"/>
      <c r="BJ7" s="482"/>
      <c r="BK7" s="482"/>
      <c r="BL7" s="482"/>
      <c r="BM7" s="483"/>
      <c r="BN7" s="447">
        <v>1066</v>
      </c>
      <c r="BO7" s="448"/>
      <c r="BP7" s="448"/>
      <c r="BQ7" s="448"/>
      <c r="BR7" s="448"/>
      <c r="BS7" s="448"/>
      <c r="BT7" s="448"/>
      <c r="BU7" s="449"/>
      <c r="BV7" s="447">
        <v>11152</v>
      </c>
      <c r="BW7" s="448"/>
      <c r="BX7" s="448"/>
      <c r="BY7" s="448"/>
      <c r="BZ7" s="448"/>
      <c r="CA7" s="448"/>
      <c r="CB7" s="448"/>
      <c r="CC7" s="449"/>
      <c r="CD7" s="450" t="s">
        <v>108</v>
      </c>
      <c r="CE7" s="451"/>
      <c r="CF7" s="451"/>
      <c r="CG7" s="451"/>
      <c r="CH7" s="451"/>
      <c r="CI7" s="451"/>
      <c r="CJ7" s="451"/>
      <c r="CK7" s="451"/>
      <c r="CL7" s="451"/>
      <c r="CM7" s="451"/>
      <c r="CN7" s="451"/>
      <c r="CO7" s="451"/>
      <c r="CP7" s="451"/>
      <c r="CQ7" s="451"/>
      <c r="CR7" s="451"/>
      <c r="CS7" s="452"/>
      <c r="CT7" s="447">
        <v>1516078</v>
      </c>
      <c r="CU7" s="448"/>
      <c r="CV7" s="448"/>
      <c r="CW7" s="448"/>
      <c r="CX7" s="448"/>
      <c r="CY7" s="448"/>
      <c r="CZ7" s="448"/>
      <c r="DA7" s="449"/>
      <c r="DB7" s="447">
        <v>1360216</v>
      </c>
      <c r="DC7" s="448"/>
      <c r="DD7" s="448"/>
      <c r="DE7" s="448"/>
      <c r="DF7" s="448"/>
      <c r="DG7" s="448"/>
      <c r="DH7" s="448"/>
      <c r="DI7" s="449"/>
    </row>
    <row r="8" spans="1:119" ht="18.75" customHeight="1" thickBot="1">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109</v>
      </c>
      <c r="AN8" s="477"/>
      <c r="AO8" s="477"/>
      <c r="AP8" s="477"/>
      <c r="AQ8" s="477"/>
      <c r="AR8" s="477"/>
      <c r="AS8" s="477"/>
      <c r="AT8" s="478"/>
      <c r="AU8" s="479" t="s">
        <v>94</v>
      </c>
      <c r="AV8" s="480"/>
      <c r="AW8" s="480"/>
      <c r="AX8" s="480"/>
      <c r="AY8" s="481" t="s">
        <v>110</v>
      </c>
      <c r="AZ8" s="482"/>
      <c r="BA8" s="482"/>
      <c r="BB8" s="482"/>
      <c r="BC8" s="482"/>
      <c r="BD8" s="482"/>
      <c r="BE8" s="482"/>
      <c r="BF8" s="482"/>
      <c r="BG8" s="482"/>
      <c r="BH8" s="482"/>
      <c r="BI8" s="482"/>
      <c r="BJ8" s="482"/>
      <c r="BK8" s="482"/>
      <c r="BL8" s="482"/>
      <c r="BM8" s="483"/>
      <c r="BN8" s="447">
        <v>345838</v>
      </c>
      <c r="BO8" s="448"/>
      <c r="BP8" s="448"/>
      <c r="BQ8" s="448"/>
      <c r="BR8" s="448"/>
      <c r="BS8" s="448"/>
      <c r="BT8" s="448"/>
      <c r="BU8" s="449"/>
      <c r="BV8" s="447">
        <v>351221</v>
      </c>
      <c r="BW8" s="448"/>
      <c r="BX8" s="448"/>
      <c r="BY8" s="448"/>
      <c r="BZ8" s="448"/>
      <c r="CA8" s="448"/>
      <c r="CB8" s="448"/>
      <c r="CC8" s="449"/>
      <c r="CD8" s="450" t="s">
        <v>111</v>
      </c>
      <c r="CE8" s="451"/>
      <c r="CF8" s="451"/>
      <c r="CG8" s="451"/>
      <c r="CH8" s="451"/>
      <c r="CI8" s="451"/>
      <c r="CJ8" s="451"/>
      <c r="CK8" s="451"/>
      <c r="CL8" s="451"/>
      <c r="CM8" s="451"/>
      <c r="CN8" s="451"/>
      <c r="CO8" s="451"/>
      <c r="CP8" s="451"/>
      <c r="CQ8" s="451"/>
      <c r="CR8" s="451"/>
      <c r="CS8" s="452"/>
      <c r="CT8" s="487">
        <v>0.11</v>
      </c>
      <c r="CU8" s="488"/>
      <c r="CV8" s="488"/>
      <c r="CW8" s="488"/>
      <c r="CX8" s="488"/>
      <c r="CY8" s="488"/>
      <c r="CZ8" s="488"/>
      <c r="DA8" s="489"/>
      <c r="DB8" s="487">
        <v>0.11</v>
      </c>
      <c r="DC8" s="488"/>
      <c r="DD8" s="488"/>
      <c r="DE8" s="488"/>
      <c r="DF8" s="488"/>
      <c r="DG8" s="488"/>
      <c r="DH8" s="488"/>
      <c r="DI8" s="489"/>
    </row>
    <row r="9" spans="1:119" ht="18.75" customHeight="1" thickBot="1">
      <c r="A9" s="178"/>
      <c r="B9" s="441" t="s">
        <v>112</v>
      </c>
      <c r="C9" s="442"/>
      <c r="D9" s="442"/>
      <c r="E9" s="442"/>
      <c r="F9" s="442"/>
      <c r="G9" s="442"/>
      <c r="H9" s="442"/>
      <c r="I9" s="442"/>
      <c r="J9" s="442"/>
      <c r="K9" s="490"/>
      <c r="L9" s="491" t="s">
        <v>113</v>
      </c>
      <c r="M9" s="492"/>
      <c r="N9" s="492"/>
      <c r="O9" s="492"/>
      <c r="P9" s="492"/>
      <c r="Q9" s="493"/>
      <c r="R9" s="494">
        <v>1725</v>
      </c>
      <c r="S9" s="495"/>
      <c r="T9" s="495"/>
      <c r="U9" s="495"/>
      <c r="V9" s="496"/>
      <c r="W9" s="404" t="s">
        <v>114</v>
      </c>
      <c r="X9" s="405"/>
      <c r="Y9" s="405"/>
      <c r="Z9" s="405"/>
      <c r="AA9" s="405"/>
      <c r="AB9" s="405"/>
      <c r="AC9" s="405"/>
      <c r="AD9" s="405"/>
      <c r="AE9" s="405"/>
      <c r="AF9" s="405"/>
      <c r="AG9" s="405"/>
      <c r="AH9" s="405"/>
      <c r="AI9" s="405"/>
      <c r="AJ9" s="405"/>
      <c r="AK9" s="405"/>
      <c r="AL9" s="406"/>
      <c r="AM9" s="476" t="s">
        <v>115</v>
      </c>
      <c r="AN9" s="477"/>
      <c r="AO9" s="477"/>
      <c r="AP9" s="477"/>
      <c r="AQ9" s="477"/>
      <c r="AR9" s="477"/>
      <c r="AS9" s="477"/>
      <c r="AT9" s="478"/>
      <c r="AU9" s="479" t="s">
        <v>94</v>
      </c>
      <c r="AV9" s="480"/>
      <c r="AW9" s="480"/>
      <c r="AX9" s="480"/>
      <c r="AY9" s="481" t="s">
        <v>116</v>
      </c>
      <c r="AZ9" s="482"/>
      <c r="BA9" s="482"/>
      <c r="BB9" s="482"/>
      <c r="BC9" s="482"/>
      <c r="BD9" s="482"/>
      <c r="BE9" s="482"/>
      <c r="BF9" s="482"/>
      <c r="BG9" s="482"/>
      <c r="BH9" s="482"/>
      <c r="BI9" s="482"/>
      <c r="BJ9" s="482"/>
      <c r="BK9" s="482"/>
      <c r="BL9" s="482"/>
      <c r="BM9" s="483"/>
      <c r="BN9" s="447">
        <v>-5383</v>
      </c>
      <c r="BO9" s="448"/>
      <c r="BP9" s="448"/>
      <c r="BQ9" s="448"/>
      <c r="BR9" s="448"/>
      <c r="BS9" s="448"/>
      <c r="BT9" s="448"/>
      <c r="BU9" s="449"/>
      <c r="BV9" s="447">
        <v>116674</v>
      </c>
      <c r="BW9" s="448"/>
      <c r="BX9" s="448"/>
      <c r="BY9" s="448"/>
      <c r="BZ9" s="448"/>
      <c r="CA9" s="448"/>
      <c r="CB9" s="448"/>
      <c r="CC9" s="449"/>
      <c r="CD9" s="450" t="s">
        <v>117</v>
      </c>
      <c r="CE9" s="451"/>
      <c r="CF9" s="451"/>
      <c r="CG9" s="451"/>
      <c r="CH9" s="451"/>
      <c r="CI9" s="451"/>
      <c r="CJ9" s="451"/>
      <c r="CK9" s="451"/>
      <c r="CL9" s="451"/>
      <c r="CM9" s="451"/>
      <c r="CN9" s="451"/>
      <c r="CO9" s="451"/>
      <c r="CP9" s="451"/>
      <c r="CQ9" s="451"/>
      <c r="CR9" s="451"/>
      <c r="CS9" s="452"/>
      <c r="CT9" s="444">
        <v>7.7</v>
      </c>
      <c r="CU9" s="445"/>
      <c r="CV9" s="445"/>
      <c r="CW9" s="445"/>
      <c r="CX9" s="445"/>
      <c r="CY9" s="445"/>
      <c r="CZ9" s="445"/>
      <c r="DA9" s="446"/>
      <c r="DB9" s="444">
        <v>9.4</v>
      </c>
      <c r="DC9" s="445"/>
      <c r="DD9" s="445"/>
      <c r="DE9" s="445"/>
      <c r="DF9" s="445"/>
      <c r="DG9" s="445"/>
      <c r="DH9" s="445"/>
      <c r="DI9" s="446"/>
    </row>
    <row r="10" spans="1:119" ht="18.75" customHeight="1" thickBot="1">
      <c r="A10" s="178"/>
      <c r="B10" s="441"/>
      <c r="C10" s="442"/>
      <c r="D10" s="442"/>
      <c r="E10" s="442"/>
      <c r="F10" s="442"/>
      <c r="G10" s="442"/>
      <c r="H10" s="442"/>
      <c r="I10" s="442"/>
      <c r="J10" s="442"/>
      <c r="K10" s="490"/>
      <c r="L10" s="497" t="s">
        <v>118</v>
      </c>
      <c r="M10" s="477"/>
      <c r="N10" s="477"/>
      <c r="O10" s="477"/>
      <c r="P10" s="477"/>
      <c r="Q10" s="478"/>
      <c r="R10" s="498">
        <v>1991</v>
      </c>
      <c r="S10" s="499"/>
      <c r="T10" s="499"/>
      <c r="U10" s="499"/>
      <c r="V10" s="500"/>
      <c r="W10" s="435"/>
      <c r="X10" s="436"/>
      <c r="Y10" s="436"/>
      <c r="Z10" s="436"/>
      <c r="AA10" s="436"/>
      <c r="AB10" s="436"/>
      <c r="AC10" s="436"/>
      <c r="AD10" s="436"/>
      <c r="AE10" s="436"/>
      <c r="AF10" s="436"/>
      <c r="AG10" s="436"/>
      <c r="AH10" s="436"/>
      <c r="AI10" s="436"/>
      <c r="AJ10" s="436"/>
      <c r="AK10" s="436"/>
      <c r="AL10" s="439"/>
      <c r="AM10" s="476" t="s">
        <v>119</v>
      </c>
      <c r="AN10" s="477"/>
      <c r="AO10" s="477"/>
      <c r="AP10" s="477"/>
      <c r="AQ10" s="477"/>
      <c r="AR10" s="477"/>
      <c r="AS10" s="477"/>
      <c r="AT10" s="478"/>
      <c r="AU10" s="479" t="s">
        <v>120</v>
      </c>
      <c r="AV10" s="480"/>
      <c r="AW10" s="480"/>
      <c r="AX10" s="480"/>
      <c r="AY10" s="481" t="s">
        <v>121</v>
      </c>
      <c r="AZ10" s="482"/>
      <c r="BA10" s="482"/>
      <c r="BB10" s="482"/>
      <c r="BC10" s="482"/>
      <c r="BD10" s="482"/>
      <c r="BE10" s="482"/>
      <c r="BF10" s="482"/>
      <c r="BG10" s="482"/>
      <c r="BH10" s="482"/>
      <c r="BI10" s="482"/>
      <c r="BJ10" s="482"/>
      <c r="BK10" s="482"/>
      <c r="BL10" s="482"/>
      <c r="BM10" s="483"/>
      <c r="BN10" s="447">
        <v>178191</v>
      </c>
      <c r="BO10" s="448"/>
      <c r="BP10" s="448"/>
      <c r="BQ10" s="448"/>
      <c r="BR10" s="448"/>
      <c r="BS10" s="448"/>
      <c r="BT10" s="448"/>
      <c r="BU10" s="449"/>
      <c r="BV10" s="447">
        <v>118215</v>
      </c>
      <c r="BW10" s="448"/>
      <c r="BX10" s="448"/>
      <c r="BY10" s="448"/>
      <c r="BZ10" s="448"/>
      <c r="CA10" s="448"/>
      <c r="CB10" s="448"/>
      <c r="CC10" s="449"/>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441"/>
      <c r="C11" s="442"/>
      <c r="D11" s="442"/>
      <c r="E11" s="442"/>
      <c r="F11" s="442"/>
      <c r="G11" s="442"/>
      <c r="H11" s="442"/>
      <c r="I11" s="442"/>
      <c r="J11" s="442"/>
      <c r="K11" s="490"/>
      <c r="L11" s="501" t="s">
        <v>123</v>
      </c>
      <c r="M11" s="502"/>
      <c r="N11" s="502"/>
      <c r="O11" s="502"/>
      <c r="P11" s="502"/>
      <c r="Q11" s="503"/>
      <c r="R11" s="504" t="s">
        <v>124</v>
      </c>
      <c r="S11" s="505"/>
      <c r="T11" s="505"/>
      <c r="U11" s="505"/>
      <c r="V11" s="506"/>
      <c r="W11" s="435"/>
      <c r="X11" s="436"/>
      <c r="Y11" s="436"/>
      <c r="Z11" s="436"/>
      <c r="AA11" s="436"/>
      <c r="AB11" s="436"/>
      <c r="AC11" s="436"/>
      <c r="AD11" s="436"/>
      <c r="AE11" s="436"/>
      <c r="AF11" s="436"/>
      <c r="AG11" s="436"/>
      <c r="AH11" s="436"/>
      <c r="AI11" s="436"/>
      <c r="AJ11" s="436"/>
      <c r="AK11" s="436"/>
      <c r="AL11" s="439"/>
      <c r="AM11" s="476" t="s">
        <v>125</v>
      </c>
      <c r="AN11" s="477"/>
      <c r="AO11" s="477"/>
      <c r="AP11" s="477"/>
      <c r="AQ11" s="477"/>
      <c r="AR11" s="477"/>
      <c r="AS11" s="477"/>
      <c r="AT11" s="478"/>
      <c r="AU11" s="479" t="s">
        <v>126</v>
      </c>
      <c r="AV11" s="480"/>
      <c r="AW11" s="480"/>
      <c r="AX11" s="480"/>
      <c r="AY11" s="481" t="s">
        <v>127</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128</v>
      </c>
      <c r="CE11" s="451"/>
      <c r="CF11" s="451"/>
      <c r="CG11" s="451"/>
      <c r="CH11" s="451"/>
      <c r="CI11" s="451"/>
      <c r="CJ11" s="451"/>
      <c r="CK11" s="451"/>
      <c r="CL11" s="451"/>
      <c r="CM11" s="451"/>
      <c r="CN11" s="451"/>
      <c r="CO11" s="451"/>
      <c r="CP11" s="451"/>
      <c r="CQ11" s="451"/>
      <c r="CR11" s="451"/>
      <c r="CS11" s="452"/>
      <c r="CT11" s="487" t="s">
        <v>129</v>
      </c>
      <c r="CU11" s="488"/>
      <c r="CV11" s="488"/>
      <c r="CW11" s="488"/>
      <c r="CX11" s="488"/>
      <c r="CY11" s="488"/>
      <c r="CZ11" s="488"/>
      <c r="DA11" s="489"/>
      <c r="DB11" s="487" t="s">
        <v>129</v>
      </c>
      <c r="DC11" s="488"/>
      <c r="DD11" s="488"/>
      <c r="DE11" s="488"/>
      <c r="DF11" s="488"/>
      <c r="DG11" s="488"/>
      <c r="DH11" s="488"/>
      <c r="DI11" s="489"/>
    </row>
    <row r="12" spans="1:119" ht="18.75" customHeight="1">
      <c r="A12" s="178"/>
      <c r="B12" s="507" t="s">
        <v>130</v>
      </c>
      <c r="C12" s="508"/>
      <c r="D12" s="508"/>
      <c r="E12" s="508"/>
      <c r="F12" s="508"/>
      <c r="G12" s="508"/>
      <c r="H12" s="508"/>
      <c r="I12" s="508"/>
      <c r="J12" s="508"/>
      <c r="K12" s="509"/>
      <c r="L12" s="516" t="s">
        <v>131</v>
      </c>
      <c r="M12" s="517"/>
      <c r="N12" s="517"/>
      <c r="O12" s="517"/>
      <c r="P12" s="517"/>
      <c r="Q12" s="518"/>
      <c r="R12" s="519">
        <v>1878</v>
      </c>
      <c r="S12" s="520"/>
      <c r="T12" s="520"/>
      <c r="U12" s="520"/>
      <c r="V12" s="521"/>
      <c r="W12" s="522" t="s">
        <v>1</v>
      </c>
      <c r="X12" s="480"/>
      <c r="Y12" s="480"/>
      <c r="Z12" s="480"/>
      <c r="AA12" s="480"/>
      <c r="AB12" s="523"/>
      <c r="AC12" s="524" t="s">
        <v>132</v>
      </c>
      <c r="AD12" s="525"/>
      <c r="AE12" s="525"/>
      <c r="AF12" s="525"/>
      <c r="AG12" s="526"/>
      <c r="AH12" s="524" t="s">
        <v>133</v>
      </c>
      <c r="AI12" s="525"/>
      <c r="AJ12" s="525"/>
      <c r="AK12" s="525"/>
      <c r="AL12" s="527"/>
      <c r="AM12" s="476" t="s">
        <v>134</v>
      </c>
      <c r="AN12" s="477"/>
      <c r="AO12" s="477"/>
      <c r="AP12" s="477"/>
      <c r="AQ12" s="477"/>
      <c r="AR12" s="477"/>
      <c r="AS12" s="477"/>
      <c r="AT12" s="478"/>
      <c r="AU12" s="479" t="s">
        <v>106</v>
      </c>
      <c r="AV12" s="480"/>
      <c r="AW12" s="480"/>
      <c r="AX12" s="480"/>
      <c r="AY12" s="481" t="s">
        <v>135</v>
      </c>
      <c r="AZ12" s="482"/>
      <c r="BA12" s="482"/>
      <c r="BB12" s="482"/>
      <c r="BC12" s="482"/>
      <c r="BD12" s="482"/>
      <c r="BE12" s="482"/>
      <c r="BF12" s="482"/>
      <c r="BG12" s="482"/>
      <c r="BH12" s="482"/>
      <c r="BI12" s="482"/>
      <c r="BJ12" s="482"/>
      <c r="BK12" s="482"/>
      <c r="BL12" s="482"/>
      <c r="BM12" s="483"/>
      <c r="BN12" s="447">
        <v>178191</v>
      </c>
      <c r="BO12" s="448"/>
      <c r="BP12" s="448"/>
      <c r="BQ12" s="448"/>
      <c r="BR12" s="448"/>
      <c r="BS12" s="448"/>
      <c r="BT12" s="448"/>
      <c r="BU12" s="449"/>
      <c r="BV12" s="447">
        <v>118215</v>
      </c>
      <c r="BW12" s="448"/>
      <c r="BX12" s="448"/>
      <c r="BY12" s="448"/>
      <c r="BZ12" s="448"/>
      <c r="CA12" s="448"/>
      <c r="CB12" s="448"/>
      <c r="CC12" s="449"/>
      <c r="CD12" s="450" t="s">
        <v>136</v>
      </c>
      <c r="CE12" s="451"/>
      <c r="CF12" s="451"/>
      <c r="CG12" s="451"/>
      <c r="CH12" s="451"/>
      <c r="CI12" s="451"/>
      <c r="CJ12" s="451"/>
      <c r="CK12" s="451"/>
      <c r="CL12" s="451"/>
      <c r="CM12" s="451"/>
      <c r="CN12" s="451"/>
      <c r="CO12" s="451"/>
      <c r="CP12" s="451"/>
      <c r="CQ12" s="451"/>
      <c r="CR12" s="451"/>
      <c r="CS12" s="452"/>
      <c r="CT12" s="487" t="s">
        <v>137</v>
      </c>
      <c r="CU12" s="488"/>
      <c r="CV12" s="488"/>
      <c r="CW12" s="488"/>
      <c r="CX12" s="488"/>
      <c r="CY12" s="488"/>
      <c r="CZ12" s="488"/>
      <c r="DA12" s="489"/>
      <c r="DB12" s="487" t="s">
        <v>137</v>
      </c>
      <c r="DC12" s="488"/>
      <c r="DD12" s="488"/>
      <c r="DE12" s="488"/>
      <c r="DF12" s="488"/>
      <c r="DG12" s="488"/>
      <c r="DH12" s="488"/>
      <c r="DI12" s="489"/>
    </row>
    <row r="13" spans="1:119" ht="18.75" customHeight="1">
      <c r="A13" s="178"/>
      <c r="B13" s="510"/>
      <c r="C13" s="511"/>
      <c r="D13" s="511"/>
      <c r="E13" s="511"/>
      <c r="F13" s="511"/>
      <c r="G13" s="511"/>
      <c r="H13" s="511"/>
      <c r="I13" s="511"/>
      <c r="J13" s="511"/>
      <c r="K13" s="512"/>
      <c r="L13" s="187"/>
      <c r="M13" s="538" t="s">
        <v>138</v>
      </c>
      <c r="N13" s="539"/>
      <c r="O13" s="539"/>
      <c r="P13" s="539"/>
      <c r="Q13" s="540"/>
      <c r="R13" s="531">
        <v>1876</v>
      </c>
      <c r="S13" s="532"/>
      <c r="T13" s="532"/>
      <c r="U13" s="532"/>
      <c r="V13" s="533"/>
      <c r="W13" s="463" t="s">
        <v>139</v>
      </c>
      <c r="X13" s="464"/>
      <c r="Y13" s="464"/>
      <c r="Z13" s="464"/>
      <c r="AA13" s="464"/>
      <c r="AB13" s="454"/>
      <c r="AC13" s="498">
        <v>169</v>
      </c>
      <c r="AD13" s="499"/>
      <c r="AE13" s="499"/>
      <c r="AF13" s="499"/>
      <c r="AG13" s="541"/>
      <c r="AH13" s="498">
        <v>218</v>
      </c>
      <c r="AI13" s="499"/>
      <c r="AJ13" s="499"/>
      <c r="AK13" s="499"/>
      <c r="AL13" s="500"/>
      <c r="AM13" s="476" t="s">
        <v>140</v>
      </c>
      <c r="AN13" s="477"/>
      <c r="AO13" s="477"/>
      <c r="AP13" s="477"/>
      <c r="AQ13" s="477"/>
      <c r="AR13" s="477"/>
      <c r="AS13" s="477"/>
      <c r="AT13" s="478"/>
      <c r="AU13" s="479" t="s">
        <v>141</v>
      </c>
      <c r="AV13" s="480"/>
      <c r="AW13" s="480"/>
      <c r="AX13" s="480"/>
      <c r="AY13" s="481" t="s">
        <v>142</v>
      </c>
      <c r="AZ13" s="482"/>
      <c r="BA13" s="482"/>
      <c r="BB13" s="482"/>
      <c r="BC13" s="482"/>
      <c r="BD13" s="482"/>
      <c r="BE13" s="482"/>
      <c r="BF13" s="482"/>
      <c r="BG13" s="482"/>
      <c r="BH13" s="482"/>
      <c r="BI13" s="482"/>
      <c r="BJ13" s="482"/>
      <c r="BK13" s="482"/>
      <c r="BL13" s="482"/>
      <c r="BM13" s="483"/>
      <c r="BN13" s="447">
        <v>-5383</v>
      </c>
      <c r="BO13" s="448"/>
      <c r="BP13" s="448"/>
      <c r="BQ13" s="448"/>
      <c r="BR13" s="448"/>
      <c r="BS13" s="448"/>
      <c r="BT13" s="448"/>
      <c r="BU13" s="449"/>
      <c r="BV13" s="447">
        <v>116674</v>
      </c>
      <c r="BW13" s="448"/>
      <c r="BX13" s="448"/>
      <c r="BY13" s="448"/>
      <c r="BZ13" s="448"/>
      <c r="CA13" s="448"/>
      <c r="CB13" s="448"/>
      <c r="CC13" s="449"/>
      <c r="CD13" s="450" t="s">
        <v>143</v>
      </c>
      <c r="CE13" s="451"/>
      <c r="CF13" s="451"/>
      <c r="CG13" s="451"/>
      <c r="CH13" s="451"/>
      <c r="CI13" s="451"/>
      <c r="CJ13" s="451"/>
      <c r="CK13" s="451"/>
      <c r="CL13" s="451"/>
      <c r="CM13" s="451"/>
      <c r="CN13" s="451"/>
      <c r="CO13" s="451"/>
      <c r="CP13" s="451"/>
      <c r="CQ13" s="451"/>
      <c r="CR13" s="451"/>
      <c r="CS13" s="452"/>
      <c r="CT13" s="444">
        <v>4.5</v>
      </c>
      <c r="CU13" s="445"/>
      <c r="CV13" s="445"/>
      <c r="CW13" s="445"/>
      <c r="CX13" s="445"/>
      <c r="CY13" s="445"/>
      <c r="CZ13" s="445"/>
      <c r="DA13" s="446"/>
      <c r="DB13" s="444">
        <v>4.9000000000000004</v>
      </c>
      <c r="DC13" s="445"/>
      <c r="DD13" s="445"/>
      <c r="DE13" s="445"/>
      <c r="DF13" s="445"/>
      <c r="DG13" s="445"/>
      <c r="DH13" s="445"/>
      <c r="DI13" s="446"/>
    </row>
    <row r="14" spans="1:119" ht="18.75" customHeight="1" thickBot="1">
      <c r="A14" s="178"/>
      <c r="B14" s="510"/>
      <c r="C14" s="511"/>
      <c r="D14" s="511"/>
      <c r="E14" s="511"/>
      <c r="F14" s="511"/>
      <c r="G14" s="511"/>
      <c r="H14" s="511"/>
      <c r="I14" s="511"/>
      <c r="J14" s="511"/>
      <c r="K14" s="512"/>
      <c r="L14" s="528" t="s">
        <v>144</v>
      </c>
      <c r="M14" s="529"/>
      <c r="N14" s="529"/>
      <c r="O14" s="529"/>
      <c r="P14" s="529"/>
      <c r="Q14" s="530"/>
      <c r="R14" s="531">
        <v>1933</v>
      </c>
      <c r="S14" s="532"/>
      <c r="T14" s="532"/>
      <c r="U14" s="532"/>
      <c r="V14" s="533"/>
      <c r="W14" s="437"/>
      <c r="X14" s="438"/>
      <c r="Y14" s="438"/>
      <c r="Z14" s="438"/>
      <c r="AA14" s="438"/>
      <c r="AB14" s="427"/>
      <c r="AC14" s="534">
        <v>21.8</v>
      </c>
      <c r="AD14" s="535"/>
      <c r="AE14" s="535"/>
      <c r="AF14" s="535"/>
      <c r="AG14" s="536"/>
      <c r="AH14" s="534">
        <v>24.7</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145</v>
      </c>
      <c r="CE14" s="543"/>
      <c r="CF14" s="543"/>
      <c r="CG14" s="543"/>
      <c r="CH14" s="543"/>
      <c r="CI14" s="543"/>
      <c r="CJ14" s="543"/>
      <c r="CK14" s="543"/>
      <c r="CL14" s="543"/>
      <c r="CM14" s="543"/>
      <c r="CN14" s="543"/>
      <c r="CO14" s="543"/>
      <c r="CP14" s="543"/>
      <c r="CQ14" s="543"/>
      <c r="CR14" s="543"/>
      <c r="CS14" s="544"/>
      <c r="CT14" s="545" t="s">
        <v>137</v>
      </c>
      <c r="CU14" s="546"/>
      <c r="CV14" s="546"/>
      <c r="CW14" s="546"/>
      <c r="CX14" s="546"/>
      <c r="CY14" s="546"/>
      <c r="CZ14" s="546"/>
      <c r="DA14" s="547"/>
      <c r="DB14" s="545" t="s">
        <v>137</v>
      </c>
      <c r="DC14" s="546"/>
      <c r="DD14" s="546"/>
      <c r="DE14" s="546"/>
      <c r="DF14" s="546"/>
      <c r="DG14" s="546"/>
      <c r="DH14" s="546"/>
      <c r="DI14" s="547"/>
    </row>
    <row r="15" spans="1:119" ht="18.75" customHeight="1">
      <c r="A15" s="178"/>
      <c r="B15" s="510"/>
      <c r="C15" s="511"/>
      <c r="D15" s="511"/>
      <c r="E15" s="511"/>
      <c r="F15" s="511"/>
      <c r="G15" s="511"/>
      <c r="H15" s="511"/>
      <c r="I15" s="511"/>
      <c r="J15" s="511"/>
      <c r="K15" s="512"/>
      <c r="L15" s="187"/>
      <c r="M15" s="538" t="s">
        <v>138</v>
      </c>
      <c r="N15" s="539"/>
      <c r="O15" s="539"/>
      <c r="P15" s="539"/>
      <c r="Q15" s="540"/>
      <c r="R15" s="531">
        <v>1930</v>
      </c>
      <c r="S15" s="532"/>
      <c r="T15" s="532"/>
      <c r="U15" s="532"/>
      <c r="V15" s="533"/>
      <c r="W15" s="463" t="s">
        <v>146</v>
      </c>
      <c r="X15" s="464"/>
      <c r="Y15" s="464"/>
      <c r="Z15" s="464"/>
      <c r="AA15" s="464"/>
      <c r="AB15" s="454"/>
      <c r="AC15" s="498">
        <v>99</v>
      </c>
      <c r="AD15" s="499"/>
      <c r="AE15" s="499"/>
      <c r="AF15" s="499"/>
      <c r="AG15" s="541"/>
      <c r="AH15" s="498">
        <v>121</v>
      </c>
      <c r="AI15" s="499"/>
      <c r="AJ15" s="499"/>
      <c r="AK15" s="499"/>
      <c r="AL15" s="500"/>
      <c r="AM15" s="476"/>
      <c r="AN15" s="477"/>
      <c r="AO15" s="477"/>
      <c r="AP15" s="477"/>
      <c r="AQ15" s="477"/>
      <c r="AR15" s="477"/>
      <c r="AS15" s="477"/>
      <c r="AT15" s="478"/>
      <c r="AU15" s="479"/>
      <c r="AV15" s="480"/>
      <c r="AW15" s="480"/>
      <c r="AX15" s="480"/>
      <c r="AY15" s="407" t="s">
        <v>147</v>
      </c>
      <c r="AZ15" s="408"/>
      <c r="BA15" s="408"/>
      <c r="BB15" s="408"/>
      <c r="BC15" s="408"/>
      <c r="BD15" s="408"/>
      <c r="BE15" s="408"/>
      <c r="BF15" s="408"/>
      <c r="BG15" s="408"/>
      <c r="BH15" s="408"/>
      <c r="BI15" s="408"/>
      <c r="BJ15" s="408"/>
      <c r="BK15" s="408"/>
      <c r="BL15" s="408"/>
      <c r="BM15" s="409"/>
      <c r="BN15" s="410">
        <v>141272</v>
      </c>
      <c r="BO15" s="411"/>
      <c r="BP15" s="411"/>
      <c r="BQ15" s="411"/>
      <c r="BR15" s="411"/>
      <c r="BS15" s="411"/>
      <c r="BT15" s="411"/>
      <c r="BU15" s="412"/>
      <c r="BV15" s="410">
        <v>145598</v>
      </c>
      <c r="BW15" s="411"/>
      <c r="BX15" s="411"/>
      <c r="BY15" s="411"/>
      <c r="BZ15" s="411"/>
      <c r="CA15" s="411"/>
      <c r="CB15" s="411"/>
      <c r="CC15" s="412"/>
      <c r="CD15" s="548" t="s">
        <v>148</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c r="A16" s="178"/>
      <c r="B16" s="510"/>
      <c r="C16" s="511"/>
      <c r="D16" s="511"/>
      <c r="E16" s="511"/>
      <c r="F16" s="511"/>
      <c r="G16" s="511"/>
      <c r="H16" s="511"/>
      <c r="I16" s="511"/>
      <c r="J16" s="511"/>
      <c r="K16" s="512"/>
      <c r="L16" s="528" t="s">
        <v>149</v>
      </c>
      <c r="M16" s="551"/>
      <c r="N16" s="551"/>
      <c r="O16" s="551"/>
      <c r="P16" s="551"/>
      <c r="Q16" s="552"/>
      <c r="R16" s="553" t="s">
        <v>150</v>
      </c>
      <c r="S16" s="554"/>
      <c r="T16" s="554"/>
      <c r="U16" s="554"/>
      <c r="V16" s="555"/>
      <c r="W16" s="437"/>
      <c r="X16" s="438"/>
      <c r="Y16" s="438"/>
      <c r="Z16" s="438"/>
      <c r="AA16" s="438"/>
      <c r="AB16" s="427"/>
      <c r="AC16" s="534">
        <v>12.8</v>
      </c>
      <c r="AD16" s="535"/>
      <c r="AE16" s="535"/>
      <c r="AF16" s="535"/>
      <c r="AG16" s="536"/>
      <c r="AH16" s="534">
        <v>13.7</v>
      </c>
      <c r="AI16" s="535"/>
      <c r="AJ16" s="535"/>
      <c r="AK16" s="535"/>
      <c r="AL16" s="537"/>
      <c r="AM16" s="476"/>
      <c r="AN16" s="477"/>
      <c r="AO16" s="477"/>
      <c r="AP16" s="477"/>
      <c r="AQ16" s="477"/>
      <c r="AR16" s="477"/>
      <c r="AS16" s="477"/>
      <c r="AT16" s="478"/>
      <c r="AU16" s="479"/>
      <c r="AV16" s="480"/>
      <c r="AW16" s="480"/>
      <c r="AX16" s="480"/>
      <c r="AY16" s="481" t="s">
        <v>151</v>
      </c>
      <c r="AZ16" s="482"/>
      <c r="BA16" s="482"/>
      <c r="BB16" s="482"/>
      <c r="BC16" s="482"/>
      <c r="BD16" s="482"/>
      <c r="BE16" s="482"/>
      <c r="BF16" s="482"/>
      <c r="BG16" s="482"/>
      <c r="BH16" s="482"/>
      <c r="BI16" s="482"/>
      <c r="BJ16" s="482"/>
      <c r="BK16" s="482"/>
      <c r="BL16" s="482"/>
      <c r="BM16" s="483"/>
      <c r="BN16" s="447">
        <v>1442135</v>
      </c>
      <c r="BO16" s="448"/>
      <c r="BP16" s="448"/>
      <c r="BQ16" s="448"/>
      <c r="BR16" s="448"/>
      <c r="BS16" s="448"/>
      <c r="BT16" s="448"/>
      <c r="BU16" s="449"/>
      <c r="BV16" s="447">
        <v>1297049</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c r="A17" s="178"/>
      <c r="B17" s="513"/>
      <c r="C17" s="514"/>
      <c r="D17" s="514"/>
      <c r="E17" s="514"/>
      <c r="F17" s="514"/>
      <c r="G17" s="514"/>
      <c r="H17" s="514"/>
      <c r="I17" s="514"/>
      <c r="J17" s="514"/>
      <c r="K17" s="515"/>
      <c r="L17" s="192"/>
      <c r="M17" s="558" t="s">
        <v>152</v>
      </c>
      <c r="N17" s="559"/>
      <c r="O17" s="559"/>
      <c r="P17" s="559"/>
      <c r="Q17" s="560"/>
      <c r="R17" s="553" t="s">
        <v>150</v>
      </c>
      <c r="S17" s="554"/>
      <c r="T17" s="554"/>
      <c r="U17" s="554"/>
      <c r="V17" s="555"/>
      <c r="W17" s="463" t="s">
        <v>153</v>
      </c>
      <c r="X17" s="464"/>
      <c r="Y17" s="464"/>
      <c r="Z17" s="464"/>
      <c r="AA17" s="464"/>
      <c r="AB17" s="454"/>
      <c r="AC17" s="498">
        <v>508</v>
      </c>
      <c r="AD17" s="499"/>
      <c r="AE17" s="499"/>
      <c r="AF17" s="499"/>
      <c r="AG17" s="541"/>
      <c r="AH17" s="498">
        <v>543</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172971</v>
      </c>
      <c r="BO17" s="448"/>
      <c r="BP17" s="448"/>
      <c r="BQ17" s="448"/>
      <c r="BR17" s="448"/>
      <c r="BS17" s="448"/>
      <c r="BT17" s="448"/>
      <c r="BU17" s="449"/>
      <c r="BV17" s="447">
        <v>177191</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c r="A18" s="178"/>
      <c r="B18" s="569" t="s">
        <v>155</v>
      </c>
      <c r="C18" s="490"/>
      <c r="D18" s="490"/>
      <c r="E18" s="570"/>
      <c r="F18" s="570"/>
      <c r="G18" s="570"/>
      <c r="H18" s="570"/>
      <c r="I18" s="570"/>
      <c r="J18" s="570"/>
      <c r="K18" s="570"/>
      <c r="L18" s="571">
        <v>6.99</v>
      </c>
      <c r="M18" s="571"/>
      <c r="N18" s="571"/>
      <c r="O18" s="571"/>
      <c r="P18" s="571"/>
      <c r="Q18" s="571"/>
      <c r="R18" s="572"/>
      <c r="S18" s="572"/>
      <c r="T18" s="572"/>
      <c r="U18" s="572"/>
      <c r="V18" s="573"/>
      <c r="W18" s="465"/>
      <c r="X18" s="466"/>
      <c r="Y18" s="466"/>
      <c r="Z18" s="466"/>
      <c r="AA18" s="466"/>
      <c r="AB18" s="457"/>
      <c r="AC18" s="574">
        <v>65.5</v>
      </c>
      <c r="AD18" s="575"/>
      <c r="AE18" s="575"/>
      <c r="AF18" s="575"/>
      <c r="AG18" s="576"/>
      <c r="AH18" s="574">
        <v>61.6</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1151845</v>
      </c>
      <c r="BO18" s="448"/>
      <c r="BP18" s="448"/>
      <c r="BQ18" s="448"/>
      <c r="BR18" s="448"/>
      <c r="BS18" s="448"/>
      <c r="BT18" s="448"/>
      <c r="BU18" s="449"/>
      <c r="BV18" s="447">
        <v>1110939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c r="A19" s="178"/>
      <c r="B19" s="569" t="s">
        <v>157</v>
      </c>
      <c r="C19" s="490"/>
      <c r="D19" s="490"/>
      <c r="E19" s="570"/>
      <c r="F19" s="570"/>
      <c r="G19" s="570"/>
      <c r="H19" s="570"/>
      <c r="I19" s="570"/>
      <c r="J19" s="570"/>
      <c r="K19" s="570"/>
      <c r="L19" s="578">
        <v>247</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2487673</v>
      </c>
      <c r="BO19" s="448"/>
      <c r="BP19" s="448"/>
      <c r="BQ19" s="448"/>
      <c r="BR19" s="448"/>
      <c r="BS19" s="448"/>
      <c r="BT19" s="448"/>
      <c r="BU19" s="449"/>
      <c r="BV19" s="447">
        <v>2176313</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c r="A20" s="178"/>
      <c r="B20" s="569" t="s">
        <v>159</v>
      </c>
      <c r="C20" s="490"/>
      <c r="D20" s="490"/>
      <c r="E20" s="570"/>
      <c r="F20" s="570"/>
      <c r="G20" s="570"/>
      <c r="H20" s="570"/>
      <c r="I20" s="570"/>
      <c r="J20" s="570"/>
      <c r="K20" s="570"/>
      <c r="L20" s="578">
        <v>832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2855154</v>
      </c>
      <c r="BO22" s="411"/>
      <c r="BP22" s="411"/>
      <c r="BQ22" s="411"/>
      <c r="BR22" s="411"/>
      <c r="BS22" s="411"/>
      <c r="BT22" s="411"/>
      <c r="BU22" s="412"/>
      <c r="BV22" s="410">
        <v>2882429</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2850991</v>
      </c>
      <c r="BO23" s="448"/>
      <c r="BP23" s="448"/>
      <c r="BQ23" s="448"/>
      <c r="BR23" s="448"/>
      <c r="BS23" s="448"/>
      <c r="BT23" s="448"/>
      <c r="BU23" s="449"/>
      <c r="BV23" s="447">
        <v>2873604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c r="A24" s="178"/>
      <c r="B24" s="618"/>
      <c r="C24" s="594"/>
      <c r="D24" s="595"/>
      <c r="E24" s="497" t="s">
        <v>169</v>
      </c>
      <c r="F24" s="477"/>
      <c r="G24" s="477"/>
      <c r="H24" s="477"/>
      <c r="I24" s="477"/>
      <c r="J24" s="477"/>
      <c r="K24" s="478"/>
      <c r="L24" s="498">
        <v>1</v>
      </c>
      <c r="M24" s="499"/>
      <c r="N24" s="499"/>
      <c r="O24" s="499"/>
      <c r="P24" s="541"/>
      <c r="Q24" s="498">
        <v>6021</v>
      </c>
      <c r="R24" s="499"/>
      <c r="S24" s="499"/>
      <c r="T24" s="499"/>
      <c r="U24" s="499"/>
      <c r="V24" s="541"/>
      <c r="W24" s="593"/>
      <c r="X24" s="594"/>
      <c r="Y24" s="595"/>
      <c r="Z24" s="497" t="s">
        <v>170</v>
      </c>
      <c r="AA24" s="477"/>
      <c r="AB24" s="477"/>
      <c r="AC24" s="477"/>
      <c r="AD24" s="477"/>
      <c r="AE24" s="477"/>
      <c r="AF24" s="477"/>
      <c r="AG24" s="478"/>
      <c r="AH24" s="498">
        <v>60</v>
      </c>
      <c r="AI24" s="499"/>
      <c r="AJ24" s="499"/>
      <c r="AK24" s="499"/>
      <c r="AL24" s="541"/>
      <c r="AM24" s="498">
        <v>149880</v>
      </c>
      <c r="AN24" s="499"/>
      <c r="AO24" s="499"/>
      <c r="AP24" s="499"/>
      <c r="AQ24" s="499"/>
      <c r="AR24" s="541"/>
      <c r="AS24" s="498">
        <v>2498</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2216927</v>
      </c>
      <c r="BO24" s="448"/>
      <c r="BP24" s="448"/>
      <c r="BQ24" s="448"/>
      <c r="BR24" s="448"/>
      <c r="BS24" s="448"/>
      <c r="BT24" s="448"/>
      <c r="BU24" s="449"/>
      <c r="BV24" s="447">
        <v>2230172</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c r="A25" s="178"/>
      <c r="B25" s="618"/>
      <c r="C25" s="594"/>
      <c r="D25" s="595"/>
      <c r="E25" s="497" t="s">
        <v>172</v>
      </c>
      <c r="F25" s="477"/>
      <c r="G25" s="477"/>
      <c r="H25" s="477"/>
      <c r="I25" s="477"/>
      <c r="J25" s="477"/>
      <c r="K25" s="478"/>
      <c r="L25" s="498">
        <v>1</v>
      </c>
      <c r="M25" s="499"/>
      <c r="N25" s="499"/>
      <c r="O25" s="499"/>
      <c r="P25" s="541"/>
      <c r="Q25" s="498">
        <v>4815</v>
      </c>
      <c r="R25" s="499"/>
      <c r="S25" s="499"/>
      <c r="T25" s="499"/>
      <c r="U25" s="499"/>
      <c r="V25" s="541"/>
      <c r="W25" s="593"/>
      <c r="X25" s="594"/>
      <c r="Y25" s="595"/>
      <c r="Z25" s="497" t="s">
        <v>173</v>
      </c>
      <c r="AA25" s="477"/>
      <c r="AB25" s="477"/>
      <c r="AC25" s="477"/>
      <c r="AD25" s="477"/>
      <c r="AE25" s="477"/>
      <c r="AF25" s="477"/>
      <c r="AG25" s="478"/>
      <c r="AH25" s="498" t="s">
        <v>174</v>
      </c>
      <c r="AI25" s="499"/>
      <c r="AJ25" s="499"/>
      <c r="AK25" s="499"/>
      <c r="AL25" s="541"/>
      <c r="AM25" s="498" t="s">
        <v>175</v>
      </c>
      <c r="AN25" s="499"/>
      <c r="AO25" s="499"/>
      <c r="AP25" s="499"/>
      <c r="AQ25" s="499"/>
      <c r="AR25" s="541"/>
      <c r="AS25" s="498" t="s">
        <v>174</v>
      </c>
      <c r="AT25" s="499"/>
      <c r="AU25" s="499"/>
      <c r="AV25" s="499"/>
      <c r="AW25" s="499"/>
      <c r="AX25" s="500"/>
      <c r="AY25" s="407" t="s">
        <v>176</v>
      </c>
      <c r="AZ25" s="408"/>
      <c r="BA25" s="408"/>
      <c r="BB25" s="408"/>
      <c r="BC25" s="408"/>
      <c r="BD25" s="408"/>
      <c r="BE25" s="408"/>
      <c r="BF25" s="408"/>
      <c r="BG25" s="408"/>
      <c r="BH25" s="408"/>
      <c r="BI25" s="408"/>
      <c r="BJ25" s="408"/>
      <c r="BK25" s="408"/>
      <c r="BL25" s="408"/>
      <c r="BM25" s="409"/>
      <c r="BN25" s="410">
        <v>356</v>
      </c>
      <c r="BO25" s="411"/>
      <c r="BP25" s="411"/>
      <c r="BQ25" s="411"/>
      <c r="BR25" s="411"/>
      <c r="BS25" s="411"/>
      <c r="BT25" s="411"/>
      <c r="BU25" s="412"/>
      <c r="BV25" s="410">
        <v>417</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c r="A26" s="178"/>
      <c r="B26" s="618"/>
      <c r="C26" s="594"/>
      <c r="D26" s="595"/>
      <c r="E26" s="497" t="s">
        <v>177</v>
      </c>
      <c r="F26" s="477"/>
      <c r="G26" s="477"/>
      <c r="H26" s="477"/>
      <c r="I26" s="477"/>
      <c r="J26" s="477"/>
      <c r="K26" s="478"/>
      <c r="L26" s="498">
        <v>1</v>
      </c>
      <c r="M26" s="499"/>
      <c r="N26" s="499"/>
      <c r="O26" s="499"/>
      <c r="P26" s="541"/>
      <c r="Q26" s="498">
        <v>4370</v>
      </c>
      <c r="R26" s="499"/>
      <c r="S26" s="499"/>
      <c r="T26" s="499"/>
      <c r="U26" s="499"/>
      <c r="V26" s="541"/>
      <c r="W26" s="593"/>
      <c r="X26" s="594"/>
      <c r="Y26" s="595"/>
      <c r="Z26" s="497" t="s">
        <v>178</v>
      </c>
      <c r="AA26" s="599"/>
      <c r="AB26" s="599"/>
      <c r="AC26" s="599"/>
      <c r="AD26" s="599"/>
      <c r="AE26" s="599"/>
      <c r="AF26" s="599"/>
      <c r="AG26" s="600"/>
      <c r="AH26" s="498">
        <v>7</v>
      </c>
      <c r="AI26" s="499"/>
      <c r="AJ26" s="499"/>
      <c r="AK26" s="499"/>
      <c r="AL26" s="541"/>
      <c r="AM26" s="498">
        <v>14987</v>
      </c>
      <c r="AN26" s="499"/>
      <c r="AO26" s="499"/>
      <c r="AP26" s="499"/>
      <c r="AQ26" s="499"/>
      <c r="AR26" s="541"/>
      <c r="AS26" s="498">
        <v>2141</v>
      </c>
      <c r="AT26" s="499"/>
      <c r="AU26" s="499"/>
      <c r="AV26" s="499"/>
      <c r="AW26" s="499"/>
      <c r="AX26" s="500"/>
      <c r="AY26" s="450" t="s">
        <v>179</v>
      </c>
      <c r="AZ26" s="451"/>
      <c r="BA26" s="451"/>
      <c r="BB26" s="451"/>
      <c r="BC26" s="451"/>
      <c r="BD26" s="451"/>
      <c r="BE26" s="451"/>
      <c r="BF26" s="451"/>
      <c r="BG26" s="451"/>
      <c r="BH26" s="451"/>
      <c r="BI26" s="451"/>
      <c r="BJ26" s="451"/>
      <c r="BK26" s="451"/>
      <c r="BL26" s="451"/>
      <c r="BM26" s="452"/>
      <c r="BN26" s="447" t="s">
        <v>175</v>
      </c>
      <c r="BO26" s="448"/>
      <c r="BP26" s="448"/>
      <c r="BQ26" s="448"/>
      <c r="BR26" s="448"/>
      <c r="BS26" s="448"/>
      <c r="BT26" s="448"/>
      <c r="BU26" s="449"/>
      <c r="BV26" s="447" t="s">
        <v>137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c r="A27" s="178"/>
      <c r="B27" s="618"/>
      <c r="C27" s="594"/>
      <c r="D27" s="595"/>
      <c r="E27" s="497" t="s">
        <v>180</v>
      </c>
      <c r="F27" s="477"/>
      <c r="G27" s="477"/>
      <c r="H27" s="477"/>
      <c r="I27" s="477"/>
      <c r="J27" s="477"/>
      <c r="K27" s="478"/>
      <c r="L27" s="498">
        <v>1</v>
      </c>
      <c r="M27" s="499"/>
      <c r="N27" s="499"/>
      <c r="O27" s="499"/>
      <c r="P27" s="541"/>
      <c r="Q27" s="498">
        <v>2277</v>
      </c>
      <c r="R27" s="499"/>
      <c r="S27" s="499"/>
      <c r="T27" s="499"/>
      <c r="U27" s="499"/>
      <c r="V27" s="541"/>
      <c r="W27" s="593"/>
      <c r="X27" s="594"/>
      <c r="Y27" s="595"/>
      <c r="Z27" s="497" t="s">
        <v>181</v>
      </c>
      <c r="AA27" s="477"/>
      <c r="AB27" s="477"/>
      <c r="AC27" s="477"/>
      <c r="AD27" s="477"/>
      <c r="AE27" s="477"/>
      <c r="AF27" s="477"/>
      <c r="AG27" s="478"/>
      <c r="AH27" s="498">
        <v>4</v>
      </c>
      <c r="AI27" s="499"/>
      <c r="AJ27" s="499"/>
      <c r="AK27" s="499"/>
      <c r="AL27" s="541"/>
      <c r="AM27" s="498">
        <v>10456</v>
      </c>
      <c r="AN27" s="499"/>
      <c r="AO27" s="499"/>
      <c r="AP27" s="499"/>
      <c r="AQ27" s="499"/>
      <c r="AR27" s="541"/>
      <c r="AS27" s="498">
        <v>2614</v>
      </c>
      <c r="AT27" s="499"/>
      <c r="AU27" s="499"/>
      <c r="AV27" s="499"/>
      <c r="AW27" s="499"/>
      <c r="AX27" s="500"/>
      <c r="AY27" s="542" t="s">
        <v>182</v>
      </c>
      <c r="AZ27" s="543"/>
      <c r="BA27" s="543"/>
      <c r="BB27" s="543"/>
      <c r="BC27" s="543"/>
      <c r="BD27" s="543"/>
      <c r="BE27" s="543"/>
      <c r="BF27" s="543"/>
      <c r="BG27" s="543"/>
      <c r="BH27" s="543"/>
      <c r="BI27" s="543"/>
      <c r="BJ27" s="543"/>
      <c r="BK27" s="543"/>
      <c r="BL27" s="543"/>
      <c r="BM27" s="544"/>
      <c r="BN27" s="566">
        <v>45000</v>
      </c>
      <c r="BO27" s="567"/>
      <c r="BP27" s="567"/>
      <c r="BQ27" s="567"/>
      <c r="BR27" s="567"/>
      <c r="BS27" s="567"/>
      <c r="BT27" s="567"/>
      <c r="BU27" s="568"/>
      <c r="BV27" s="566">
        <v>45000</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c r="A28" s="178"/>
      <c r="B28" s="618"/>
      <c r="C28" s="594"/>
      <c r="D28" s="595"/>
      <c r="E28" s="497" t="s">
        <v>183</v>
      </c>
      <c r="F28" s="477"/>
      <c r="G28" s="477"/>
      <c r="H28" s="477"/>
      <c r="I28" s="477"/>
      <c r="J28" s="477"/>
      <c r="K28" s="478"/>
      <c r="L28" s="498">
        <v>1</v>
      </c>
      <c r="M28" s="499"/>
      <c r="N28" s="499"/>
      <c r="O28" s="499"/>
      <c r="P28" s="541"/>
      <c r="Q28" s="498">
        <v>1971</v>
      </c>
      <c r="R28" s="499"/>
      <c r="S28" s="499"/>
      <c r="T28" s="499"/>
      <c r="U28" s="499"/>
      <c r="V28" s="541"/>
      <c r="W28" s="593"/>
      <c r="X28" s="594"/>
      <c r="Y28" s="595"/>
      <c r="Z28" s="497" t="s">
        <v>184</v>
      </c>
      <c r="AA28" s="477"/>
      <c r="AB28" s="477"/>
      <c r="AC28" s="477"/>
      <c r="AD28" s="477"/>
      <c r="AE28" s="477"/>
      <c r="AF28" s="477"/>
      <c r="AG28" s="478"/>
      <c r="AH28" s="498" t="s">
        <v>175</v>
      </c>
      <c r="AI28" s="499"/>
      <c r="AJ28" s="499"/>
      <c r="AK28" s="499"/>
      <c r="AL28" s="541"/>
      <c r="AM28" s="498" t="s">
        <v>174</v>
      </c>
      <c r="AN28" s="499"/>
      <c r="AO28" s="499"/>
      <c r="AP28" s="499"/>
      <c r="AQ28" s="499"/>
      <c r="AR28" s="541"/>
      <c r="AS28" s="498" t="s">
        <v>174</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310747</v>
      </c>
      <c r="BO28" s="411"/>
      <c r="BP28" s="411"/>
      <c r="BQ28" s="411"/>
      <c r="BR28" s="411"/>
      <c r="BS28" s="411"/>
      <c r="BT28" s="411"/>
      <c r="BU28" s="412"/>
      <c r="BV28" s="410">
        <v>310747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c r="A29" s="178"/>
      <c r="B29" s="618"/>
      <c r="C29" s="594"/>
      <c r="D29" s="595"/>
      <c r="E29" s="497" t="s">
        <v>186</v>
      </c>
      <c r="F29" s="477"/>
      <c r="G29" s="477"/>
      <c r="H29" s="477"/>
      <c r="I29" s="477"/>
      <c r="J29" s="477"/>
      <c r="K29" s="478"/>
      <c r="L29" s="498">
        <v>6</v>
      </c>
      <c r="M29" s="499"/>
      <c r="N29" s="499"/>
      <c r="O29" s="499"/>
      <c r="P29" s="541"/>
      <c r="Q29" s="498">
        <v>1863</v>
      </c>
      <c r="R29" s="499"/>
      <c r="S29" s="499"/>
      <c r="T29" s="499"/>
      <c r="U29" s="499"/>
      <c r="V29" s="541"/>
      <c r="W29" s="596"/>
      <c r="X29" s="597"/>
      <c r="Y29" s="598"/>
      <c r="Z29" s="497" t="s">
        <v>187</v>
      </c>
      <c r="AA29" s="477"/>
      <c r="AB29" s="477"/>
      <c r="AC29" s="477"/>
      <c r="AD29" s="477"/>
      <c r="AE29" s="477"/>
      <c r="AF29" s="477"/>
      <c r="AG29" s="478"/>
      <c r="AH29" s="498">
        <v>64</v>
      </c>
      <c r="AI29" s="499"/>
      <c r="AJ29" s="499"/>
      <c r="AK29" s="499"/>
      <c r="AL29" s="541"/>
      <c r="AM29" s="498">
        <v>160336</v>
      </c>
      <c r="AN29" s="499"/>
      <c r="AO29" s="499"/>
      <c r="AP29" s="499"/>
      <c r="AQ29" s="499"/>
      <c r="AR29" s="541"/>
      <c r="AS29" s="498">
        <v>2505</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258384</v>
      </c>
      <c r="BO29" s="448"/>
      <c r="BP29" s="448"/>
      <c r="BQ29" s="448"/>
      <c r="BR29" s="448"/>
      <c r="BS29" s="448"/>
      <c r="BT29" s="448"/>
      <c r="BU29" s="449"/>
      <c r="BV29" s="447">
        <v>246677</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81.099999999999994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3345588</v>
      </c>
      <c r="BO30" s="567"/>
      <c r="BP30" s="567"/>
      <c r="BQ30" s="567"/>
      <c r="BR30" s="567"/>
      <c r="BS30" s="567"/>
      <c r="BT30" s="567"/>
      <c r="BU30" s="568"/>
      <c r="BV30" s="566">
        <v>2862131</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198</v>
      </c>
      <c r="V33" s="471"/>
      <c r="W33" s="436" t="s">
        <v>199</v>
      </c>
      <c r="X33" s="436"/>
      <c r="Y33" s="436"/>
      <c r="Z33" s="436"/>
      <c r="AA33" s="436"/>
      <c r="AB33" s="436"/>
      <c r="AC33" s="436"/>
      <c r="AD33" s="436"/>
      <c r="AE33" s="436"/>
      <c r="AF33" s="436"/>
      <c r="AG33" s="436"/>
      <c r="AH33" s="436"/>
      <c r="AI33" s="436"/>
      <c r="AJ33" s="436"/>
      <c r="AK33" s="436"/>
      <c r="AL33" s="203"/>
      <c r="AM33" s="471" t="s">
        <v>200</v>
      </c>
      <c r="AN33" s="471"/>
      <c r="AO33" s="436" t="s">
        <v>199</v>
      </c>
      <c r="AP33" s="436"/>
      <c r="AQ33" s="436"/>
      <c r="AR33" s="436"/>
      <c r="AS33" s="436"/>
      <c r="AT33" s="436"/>
      <c r="AU33" s="436"/>
      <c r="AV33" s="436"/>
      <c r="AW33" s="436"/>
      <c r="AX33" s="436"/>
      <c r="AY33" s="436"/>
      <c r="AZ33" s="436"/>
      <c r="BA33" s="436"/>
      <c r="BB33" s="436"/>
      <c r="BC33" s="436"/>
      <c r="BD33" s="204"/>
      <c r="BE33" s="436" t="s">
        <v>201</v>
      </c>
      <c r="BF33" s="436"/>
      <c r="BG33" s="436" t="s">
        <v>202</v>
      </c>
      <c r="BH33" s="436"/>
      <c r="BI33" s="436"/>
      <c r="BJ33" s="436"/>
      <c r="BK33" s="436"/>
      <c r="BL33" s="436"/>
      <c r="BM33" s="436"/>
      <c r="BN33" s="436"/>
      <c r="BO33" s="436"/>
      <c r="BP33" s="436"/>
      <c r="BQ33" s="436"/>
      <c r="BR33" s="436"/>
      <c r="BS33" s="436"/>
      <c r="BT33" s="436"/>
      <c r="BU33" s="436"/>
      <c r="BV33" s="204"/>
      <c r="BW33" s="471" t="s">
        <v>201</v>
      </c>
      <c r="BX33" s="471"/>
      <c r="BY33" s="436" t="s">
        <v>203</v>
      </c>
      <c r="BZ33" s="436"/>
      <c r="CA33" s="436"/>
      <c r="CB33" s="436"/>
      <c r="CC33" s="436"/>
      <c r="CD33" s="436"/>
      <c r="CE33" s="436"/>
      <c r="CF33" s="436"/>
      <c r="CG33" s="436"/>
      <c r="CH33" s="436"/>
      <c r="CI33" s="436"/>
      <c r="CJ33" s="436"/>
      <c r="CK33" s="436"/>
      <c r="CL33" s="436"/>
      <c r="CM33" s="436"/>
      <c r="CN33" s="203"/>
      <c r="CO33" s="471" t="s">
        <v>200</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5</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t="str">
        <f>IF(AO34="","",MAX(C34:D43,U34:V43)+1)</f>
        <v/>
      </c>
      <c r="AN34" s="637"/>
      <c r="AO34" s="638"/>
      <c r="AP34" s="638"/>
      <c r="AQ34" s="638"/>
      <c r="AR34" s="638"/>
      <c r="AS34" s="638"/>
      <c r="AT34" s="638"/>
      <c r="AU34" s="638"/>
      <c r="AV34" s="638"/>
      <c r="AW34" s="638"/>
      <c r="AX34" s="638"/>
      <c r="AY34" s="638"/>
      <c r="AZ34" s="638"/>
      <c r="BA34" s="638"/>
      <c r="BB34" s="638"/>
      <c r="BC34" s="638"/>
      <c r="BD34" s="178"/>
      <c r="BE34" s="637">
        <f>IF(BG34="","",MAX(C34:D43,U34:V43,AM34:AN43)+1)</f>
        <v>12</v>
      </c>
      <c r="BF34" s="637"/>
      <c r="BG34" s="638" t="str">
        <f>IF('各会計、関係団体の財政状況及び健全化判断比率'!B35="","",'各会計、関係団体の財政状況及び健全化判断比率'!B35)</f>
        <v>簡易水道事業特別会計</v>
      </c>
      <c r="BH34" s="638"/>
      <c r="BI34" s="638"/>
      <c r="BJ34" s="638"/>
      <c r="BK34" s="638"/>
      <c r="BL34" s="638"/>
      <c r="BM34" s="638"/>
      <c r="BN34" s="638"/>
      <c r="BO34" s="638"/>
      <c r="BP34" s="638"/>
      <c r="BQ34" s="638"/>
      <c r="BR34" s="638"/>
      <c r="BS34" s="638"/>
      <c r="BT34" s="638"/>
      <c r="BU34" s="638"/>
      <c r="BV34" s="178"/>
      <c r="BW34" s="637">
        <f>IF(BY34="","",MAX(C34:D43,U34:V43,AM34:AN43,BE34:BF43)+1)</f>
        <v>16</v>
      </c>
      <c r="BX34" s="637"/>
      <c r="BY34" s="638" t="str">
        <f>IF('各会計、関係団体の財政状況及び健全化判断比率'!B68="","",'各会計、関係団体の財政状況及び健全化判断比率'!B68)</f>
        <v>大分県退職手当組合</v>
      </c>
      <c r="BZ34" s="638"/>
      <c r="CA34" s="638"/>
      <c r="CB34" s="638"/>
      <c r="CC34" s="638"/>
      <c r="CD34" s="638"/>
      <c r="CE34" s="638"/>
      <c r="CF34" s="638"/>
      <c r="CG34" s="638"/>
      <c r="CH34" s="638"/>
      <c r="CI34" s="638"/>
      <c r="CJ34" s="638"/>
      <c r="CK34" s="638"/>
      <c r="CL34" s="638"/>
      <c r="CM34" s="638"/>
      <c r="CN34" s="178"/>
      <c r="CO34" s="637">
        <f>IF(CQ34="","",MAX(C34:D43,U34:V43,AM34:AN43,BE34:BF43,BW34:BX43)+1)</f>
        <v>22</v>
      </c>
      <c r="CP34" s="637"/>
      <c r="CQ34" s="638" t="str">
        <f>IF('各会計、関係団体の財政状況及び健全化判断比率'!BS7="","",'各会計、関係団体の財政状況及び健全化判断比率'!BS7)</f>
        <v>姫島車えび養殖</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c r="A35" s="178"/>
      <c r="B35" s="202"/>
      <c r="C35" s="637">
        <f>IF(E35="","",C34+1)</f>
        <v>2</v>
      </c>
      <c r="D35" s="637"/>
      <c r="E35" s="638" t="str">
        <f>IF('各会計、関係団体の財政状況及び健全化判断比率'!B8="","",'各会計、関係団体の財政状況及び健全化判断比率'!B8)</f>
        <v>姫島開発総合センター特別会計</v>
      </c>
      <c r="F35" s="638"/>
      <c r="G35" s="638"/>
      <c r="H35" s="638"/>
      <c r="I35" s="638"/>
      <c r="J35" s="638"/>
      <c r="K35" s="638"/>
      <c r="L35" s="638"/>
      <c r="M35" s="638"/>
      <c r="N35" s="638"/>
      <c r="O35" s="638"/>
      <c r="P35" s="638"/>
      <c r="Q35" s="638"/>
      <c r="R35" s="638"/>
      <c r="S35" s="638"/>
      <c r="T35" s="178"/>
      <c r="U35" s="637">
        <f>IF(W35="","",U34+1)</f>
        <v>6</v>
      </c>
      <c r="V35" s="637"/>
      <c r="W35" s="638" t="str">
        <f>IF('各会計、関係団体の財政状況及び健全化判断比率'!B29="","",'各会計、関係団体の財政状況及び健全化判断比率'!B29)</f>
        <v>国民健康保険診療所特別会計</v>
      </c>
      <c r="X35" s="638"/>
      <c r="Y35" s="638"/>
      <c r="Z35" s="638"/>
      <c r="AA35" s="638"/>
      <c r="AB35" s="638"/>
      <c r="AC35" s="638"/>
      <c r="AD35" s="638"/>
      <c r="AE35" s="638"/>
      <c r="AF35" s="638"/>
      <c r="AG35" s="638"/>
      <c r="AH35" s="638"/>
      <c r="AI35" s="638"/>
      <c r="AJ35" s="638"/>
      <c r="AK35" s="638"/>
      <c r="AL35" s="178"/>
      <c r="AM35" s="637" t="str">
        <f t="shared" ref="AM35:AM43" si="0">IF(AO35="","",AM34+1)</f>
        <v/>
      </c>
      <c r="AN35" s="637"/>
      <c r="AO35" s="638"/>
      <c r="AP35" s="638"/>
      <c r="AQ35" s="638"/>
      <c r="AR35" s="638"/>
      <c r="AS35" s="638"/>
      <c r="AT35" s="638"/>
      <c r="AU35" s="638"/>
      <c r="AV35" s="638"/>
      <c r="AW35" s="638"/>
      <c r="AX35" s="638"/>
      <c r="AY35" s="638"/>
      <c r="AZ35" s="638"/>
      <c r="BA35" s="638"/>
      <c r="BB35" s="638"/>
      <c r="BC35" s="638"/>
      <c r="BD35" s="178"/>
      <c r="BE35" s="637">
        <f t="shared" ref="BE35:BE43" si="1">IF(BG35="","",BE34+1)</f>
        <v>13</v>
      </c>
      <c r="BF35" s="637"/>
      <c r="BG35" s="638" t="str">
        <f>IF('各会計、関係団体の財政状況及び健全化判断比率'!B36="","",'各会計、関係団体の財政状況及び健全化判断比率'!B36)</f>
        <v>姫島丸特別会計</v>
      </c>
      <c r="BH35" s="638"/>
      <c r="BI35" s="638"/>
      <c r="BJ35" s="638"/>
      <c r="BK35" s="638"/>
      <c r="BL35" s="638"/>
      <c r="BM35" s="638"/>
      <c r="BN35" s="638"/>
      <c r="BO35" s="638"/>
      <c r="BP35" s="638"/>
      <c r="BQ35" s="638"/>
      <c r="BR35" s="638"/>
      <c r="BS35" s="638"/>
      <c r="BT35" s="638"/>
      <c r="BU35" s="638"/>
      <c r="BV35" s="178"/>
      <c r="BW35" s="637">
        <f t="shared" ref="BW35:BW43" si="2">IF(BY35="","",BW34+1)</f>
        <v>17</v>
      </c>
      <c r="BX35" s="637"/>
      <c r="BY35" s="638" t="str">
        <f>IF('各会計、関係団体の財政状況及び健全化判断比率'!B69="","",'各会計、関係団体の財政状況及び健全化判断比率'!B69)</f>
        <v>大分県消防補償等組合</v>
      </c>
      <c r="BZ35" s="638"/>
      <c r="CA35" s="638"/>
      <c r="CB35" s="638"/>
      <c r="CC35" s="638"/>
      <c r="CD35" s="638"/>
      <c r="CE35" s="638"/>
      <c r="CF35" s="638"/>
      <c r="CG35" s="638"/>
      <c r="CH35" s="638"/>
      <c r="CI35" s="638"/>
      <c r="CJ35" s="638"/>
      <c r="CK35" s="638"/>
      <c r="CL35" s="638"/>
      <c r="CM35" s="638"/>
      <c r="CN35" s="178"/>
      <c r="CO35" s="637" t="str">
        <f t="shared" ref="CO35:CO43" si="3">IF(CQ35="","",CO34+1)</f>
        <v/>
      </c>
      <c r="CP35" s="637"/>
      <c r="CQ35" s="638" t="str">
        <f>IF('各会計、関係団体の財政状況及び健全化判断比率'!BS8="","",'各会計、関係団体の財政状況及び健全化判断比率'!BS8)</f>
        <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c r="A36" s="178"/>
      <c r="B36" s="202"/>
      <c r="C36" s="637">
        <f>IF(E36="","",C35+1)</f>
        <v>3</v>
      </c>
      <c r="D36" s="637"/>
      <c r="E36" s="638" t="str">
        <f>IF('各会計、関係団体の財政状況及び健全化判断比率'!B9="","",'各会計、関係団体の財政状況及び健全化判断比率'!B9)</f>
        <v>ケーブルテレビ事業特別会計</v>
      </c>
      <c r="F36" s="638"/>
      <c r="G36" s="638"/>
      <c r="H36" s="638"/>
      <c r="I36" s="638"/>
      <c r="J36" s="638"/>
      <c r="K36" s="638"/>
      <c r="L36" s="638"/>
      <c r="M36" s="638"/>
      <c r="N36" s="638"/>
      <c r="O36" s="638"/>
      <c r="P36" s="638"/>
      <c r="Q36" s="638"/>
      <c r="R36" s="638"/>
      <c r="S36" s="638"/>
      <c r="T36" s="178"/>
      <c r="U36" s="637">
        <f t="shared" ref="U36:U43" si="4">IF(W36="","",U35+1)</f>
        <v>7</v>
      </c>
      <c r="V36" s="637"/>
      <c r="W36" s="638" t="str">
        <f>IF('各会計、関係団体の財政状況及び健全化判断比率'!B30="","",'各会計、関係団体の財政状況及び健全化判断比率'!B30)</f>
        <v>駐車場特別会計</v>
      </c>
      <c r="X36" s="638"/>
      <c r="Y36" s="638"/>
      <c r="Z36" s="638"/>
      <c r="AA36" s="638"/>
      <c r="AB36" s="638"/>
      <c r="AC36" s="638"/>
      <c r="AD36" s="638"/>
      <c r="AE36" s="638"/>
      <c r="AF36" s="638"/>
      <c r="AG36" s="638"/>
      <c r="AH36" s="638"/>
      <c r="AI36" s="638"/>
      <c r="AJ36" s="638"/>
      <c r="AK36" s="638"/>
      <c r="AL36" s="178"/>
      <c r="AM36" s="637" t="str">
        <f t="shared" si="0"/>
        <v/>
      </c>
      <c r="AN36" s="637"/>
      <c r="AO36" s="638"/>
      <c r="AP36" s="638"/>
      <c r="AQ36" s="638"/>
      <c r="AR36" s="638"/>
      <c r="AS36" s="638"/>
      <c r="AT36" s="638"/>
      <c r="AU36" s="638"/>
      <c r="AV36" s="638"/>
      <c r="AW36" s="638"/>
      <c r="AX36" s="638"/>
      <c r="AY36" s="638"/>
      <c r="AZ36" s="638"/>
      <c r="BA36" s="638"/>
      <c r="BB36" s="638"/>
      <c r="BC36" s="638"/>
      <c r="BD36" s="178"/>
      <c r="BE36" s="637">
        <f t="shared" si="1"/>
        <v>14</v>
      </c>
      <c r="BF36" s="637"/>
      <c r="BG36" s="638" t="str">
        <f>IF('各会計、関係団体の財政状況及び健全化判断比率'!B37="","",'各会計、関係団体の財政状況及び健全化判断比率'!B37)</f>
        <v>下水道特別会計</v>
      </c>
      <c r="BH36" s="638"/>
      <c r="BI36" s="638"/>
      <c r="BJ36" s="638"/>
      <c r="BK36" s="638"/>
      <c r="BL36" s="638"/>
      <c r="BM36" s="638"/>
      <c r="BN36" s="638"/>
      <c r="BO36" s="638"/>
      <c r="BP36" s="638"/>
      <c r="BQ36" s="638"/>
      <c r="BR36" s="638"/>
      <c r="BS36" s="638"/>
      <c r="BT36" s="638"/>
      <c r="BU36" s="638"/>
      <c r="BV36" s="178"/>
      <c r="BW36" s="637">
        <f t="shared" si="2"/>
        <v>18</v>
      </c>
      <c r="BX36" s="637"/>
      <c r="BY36" s="638" t="str">
        <f>IF('各会計、関係団体の財政状況及び健全化判断比率'!B70="","",'各会計、関係団体の財政状況及び健全化判断比率'!B70)</f>
        <v>大分県交通災害共済組合（交通災害共済事業会計）</v>
      </c>
      <c r="BZ36" s="638"/>
      <c r="CA36" s="638"/>
      <c r="CB36" s="638"/>
      <c r="CC36" s="638"/>
      <c r="CD36" s="638"/>
      <c r="CE36" s="638"/>
      <c r="CF36" s="638"/>
      <c r="CG36" s="638"/>
      <c r="CH36" s="638"/>
      <c r="CI36" s="638"/>
      <c r="CJ36" s="638"/>
      <c r="CK36" s="638"/>
      <c r="CL36" s="638"/>
      <c r="CM36" s="638"/>
      <c r="CN36" s="178"/>
      <c r="CO36" s="637" t="str">
        <f t="shared" si="3"/>
        <v/>
      </c>
      <c r="CP36" s="637"/>
      <c r="CQ36" s="638" t="str">
        <f>IF('各会計、関係団体の財政状況及び健全化判断比率'!BS9="","",'各会計、関係団体の財政状況及び健全化判断比率'!BS9)</f>
        <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c r="A37" s="178"/>
      <c r="B37" s="202"/>
      <c r="C37" s="637">
        <f>IF(E37="","",C36+1)</f>
        <v>4</v>
      </c>
      <c r="D37" s="637"/>
      <c r="E37" s="638" t="str">
        <f>IF('各会計、関係団体の財政状況及び健全化判断比率'!B10="","",'各会計、関係団体の財政状況及び健全化判断比率'!B10)</f>
        <v>生活支援ハウス特別会計（普通会計）</v>
      </c>
      <c r="F37" s="638"/>
      <c r="G37" s="638"/>
      <c r="H37" s="638"/>
      <c r="I37" s="638"/>
      <c r="J37" s="638"/>
      <c r="K37" s="638"/>
      <c r="L37" s="638"/>
      <c r="M37" s="638"/>
      <c r="N37" s="638"/>
      <c r="O37" s="638"/>
      <c r="P37" s="638"/>
      <c r="Q37" s="638"/>
      <c r="R37" s="638"/>
      <c r="S37" s="638"/>
      <c r="T37" s="178"/>
      <c r="U37" s="637">
        <f t="shared" si="4"/>
        <v>8</v>
      </c>
      <c r="V37" s="637"/>
      <c r="W37" s="638" t="str">
        <f>IF('各会計、関係団体の財政状況及び健全化判断比率'!B31="","",'各会計、関係団体の財政状況及び健全化判断比率'!B31)</f>
        <v>介護保険特別会計</v>
      </c>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15</v>
      </c>
      <c r="BF37" s="637"/>
      <c r="BG37" s="638" t="str">
        <f>IF('各会計、関係団体の財政状況及び健全化判断比率'!B38="","",'各会計、関係団体の財政状況及び健全化判断比率'!B38)</f>
        <v>漁業集落排水事業特別会計</v>
      </c>
      <c r="BH37" s="638"/>
      <c r="BI37" s="638"/>
      <c r="BJ37" s="638"/>
      <c r="BK37" s="638"/>
      <c r="BL37" s="638"/>
      <c r="BM37" s="638"/>
      <c r="BN37" s="638"/>
      <c r="BO37" s="638"/>
      <c r="BP37" s="638"/>
      <c r="BQ37" s="638"/>
      <c r="BR37" s="638"/>
      <c r="BS37" s="638"/>
      <c r="BT37" s="638"/>
      <c r="BU37" s="638"/>
      <c r="BV37" s="178"/>
      <c r="BW37" s="637">
        <f t="shared" si="2"/>
        <v>19</v>
      </c>
      <c r="BX37" s="637"/>
      <c r="BY37" s="638" t="str">
        <f>IF('各会計、関係団体の財政状況及び健全化判断比率'!B71="","",'各会計、関係団体の財政状況及び健全化判断比率'!B71)</f>
        <v>大分県市町村会館管理組合</v>
      </c>
      <c r="BZ37" s="638"/>
      <c r="CA37" s="638"/>
      <c r="CB37" s="638"/>
      <c r="CC37" s="638"/>
      <c r="CD37" s="638"/>
      <c r="CE37" s="638"/>
      <c r="CF37" s="638"/>
      <c r="CG37" s="638"/>
      <c r="CH37" s="638"/>
      <c r="CI37" s="638"/>
      <c r="CJ37" s="638"/>
      <c r="CK37" s="638"/>
      <c r="CL37" s="638"/>
      <c r="CM37" s="638"/>
      <c r="CN37" s="178"/>
      <c r="CO37" s="637" t="str">
        <f t="shared" si="3"/>
        <v/>
      </c>
      <c r="CP37" s="637"/>
      <c r="CQ37" s="638" t="str">
        <f>IF('各会計、関係団体の財政状況及び健全化判断比率'!BS10="","",'各会計、関係団体の財政状況及び健全化判断比率'!BS10)</f>
        <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f t="shared" si="4"/>
        <v>9</v>
      </c>
      <c r="V38" s="637"/>
      <c r="W38" s="638" t="str">
        <f>IF('各会計、関係団体の財政状況及び健全化判断比率'!B32="","",'各会計、関係団体の財政状況及び健全化判断比率'!B32)</f>
        <v>生活支援ハウス特別会計</v>
      </c>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20</v>
      </c>
      <c r="BX38" s="637"/>
      <c r="BY38" s="638" t="str">
        <f>IF('各会計、関係団体の財政状況及び健全化判断比率'!B72="","",'各会計、関係団体の財政状況及び健全化判断比率'!B72)</f>
        <v>大分県後期高齢者医療広域連合（普通会計）</v>
      </c>
      <c r="BZ38" s="638"/>
      <c r="CA38" s="638"/>
      <c r="CB38" s="638"/>
      <c r="CC38" s="638"/>
      <c r="CD38" s="638"/>
      <c r="CE38" s="638"/>
      <c r="CF38" s="638"/>
      <c r="CG38" s="638"/>
      <c r="CH38" s="638"/>
      <c r="CI38" s="638"/>
      <c r="CJ38" s="638"/>
      <c r="CK38" s="638"/>
      <c r="CL38" s="638"/>
      <c r="CM38" s="638"/>
      <c r="CN38" s="178"/>
      <c r="CO38" s="637" t="str">
        <f t="shared" si="3"/>
        <v/>
      </c>
      <c r="CP38" s="637"/>
      <c r="CQ38" s="638" t="str">
        <f>IF('各会計、関係団体の財政状況及び健全化判断比率'!BS11="","",'各会計、関係団体の財政状況及び健全化判断比率'!BS11)</f>
        <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f t="shared" si="4"/>
        <v>10</v>
      </c>
      <c r="V39" s="637"/>
      <c r="W39" s="638" t="str">
        <f>IF('各会計、関係団体の財政状況及び健全化判断比率'!B33="","",'各会計、関係団体の財政状況及び健全化判断比率'!B33)</f>
        <v>地域包括支援センター特別会計</v>
      </c>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21</v>
      </c>
      <c r="BX39" s="637"/>
      <c r="BY39" s="638" t="str">
        <f>IF('各会計、関係団体の財政状況及び健全化判断比率'!B73="","",'各会計、関係団体の財政状況及び健全化判断比率'!B73)</f>
        <v>大分県後期高齢者医療広域連合（後期高齢者医療事業会計）</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f t="shared" si="4"/>
        <v>11</v>
      </c>
      <c r="V40" s="637"/>
      <c r="W40" s="638" t="str">
        <f>IF('各会計、関係団体の財政状況及び健全化判断比率'!B34="","",'各会計、関係団体の財政状況及び健全化判断比率'!B34)</f>
        <v>後期高齢者医療特別会計</v>
      </c>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c r="E53" s="360" t="s">
        <v>609</v>
      </c>
    </row>
    <row r="54" spans="5:113"/>
    <row r="55" spans="5:113"/>
    <row r="56" spans="5:113"/>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574</v>
      </c>
      <c r="G33" s="29" t="s">
        <v>575</v>
      </c>
      <c r="H33" s="29" t="s">
        <v>576</v>
      </c>
      <c r="I33" s="29" t="s">
        <v>577</v>
      </c>
      <c r="J33" s="30" t="s">
        <v>578</v>
      </c>
      <c r="K33" s="22"/>
      <c r="L33" s="22"/>
      <c r="M33" s="22"/>
      <c r="N33" s="22"/>
      <c r="O33" s="22"/>
      <c r="P33" s="22"/>
    </row>
    <row r="34" spans="1:16" ht="39" customHeight="1">
      <c r="A34" s="22"/>
      <c r="B34" s="31"/>
      <c r="C34" s="1216" t="s">
        <v>582</v>
      </c>
      <c r="D34" s="1216"/>
      <c r="E34" s="1217"/>
      <c r="F34" s="32">
        <v>20.6</v>
      </c>
      <c r="G34" s="33">
        <v>15.39</v>
      </c>
      <c r="H34" s="33">
        <v>18</v>
      </c>
      <c r="I34" s="33">
        <v>25.81</v>
      </c>
      <c r="J34" s="34">
        <v>20.88</v>
      </c>
      <c r="K34" s="22"/>
      <c r="L34" s="22"/>
      <c r="M34" s="22"/>
      <c r="N34" s="22"/>
      <c r="O34" s="22"/>
      <c r="P34" s="22"/>
    </row>
    <row r="35" spans="1:16" ht="39" customHeight="1">
      <c r="A35" s="22"/>
      <c r="B35" s="35"/>
      <c r="C35" s="1210" t="s">
        <v>583</v>
      </c>
      <c r="D35" s="1211"/>
      <c r="E35" s="1212"/>
      <c r="F35" s="36">
        <v>1.55</v>
      </c>
      <c r="G35" s="37">
        <v>2.2400000000000002</v>
      </c>
      <c r="H35" s="37">
        <v>2.72</v>
      </c>
      <c r="I35" s="37">
        <v>0.56999999999999995</v>
      </c>
      <c r="J35" s="38">
        <v>2.56</v>
      </c>
      <c r="K35" s="22"/>
      <c r="L35" s="22"/>
      <c r="M35" s="22"/>
      <c r="N35" s="22"/>
      <c r="O35" s="22"/>
      <c r="P35" s="22"/>
    </row>
    <row r="36" spans="1:16" ht="39" customHeight="1">
      <c r="A36" s="22"/>
      <c r="B36" s="35"/>
      <c r="C36" s="1210" t="s">
        <v>584</v>
      </c>
      <c r="D36" s="1211"/>
      <c r="E36" s="1212"/>
      <c r="F36" s="36">
        <v>0</v>
      </c>
      <c r="G36" s="37">
        <v>0</v>
      </c>
      <c r="H36" s="37">
        <v>0</v>
      </c>
      <c r="I36" s="37">
        <v>0</v>
      </c>
      <c r="J36" s="38">
        <v>1.92</v>
      </c>
      <c r="K36" s="22"/>
      <c r="L36" s="22"/>
      <c r="M36" s="22"/>
      <c r="N36" s="22"/>
      <c r="O36" s="22"/>
      <c r="P36" s="22"/>
    </row>
    <row r="37" spans="1:16" ht="39" customHeight="1">
      <c r="A37" s="22"/>
      <c r="B37" s="35"/>
      <c r="C37" s="1210" t="s">
        <v>585</v>
      </c>
      <c r="D37" s="1211"/>
      <c r="E37" s="1212"/>
      <c r="F37" s="36">
        <v>0.19</v>
      </c>
      <c r="G37" s="37">
        <v>1</v>
      </c>
      <c r="H37" s="37">
        <v>0.12</v>
      </c>
      <c r="I37" s="37">
        <v>0.03</v>
      </c>
      <c r="J37" s="38">
        <v>0.16</v>
      </c>
      <c r="K37" s="22"/>
      <c r="L37" s="22"/>
      <c r="M37" s="22"/>
      <c r="N37" s="22"/>
      <c r="O37" s="22"/>
      <c r="P37" s="22"/>
    </row>
    <row r="38" spans="1:16" ht="39" customHeight="1">
      <c r="A38" s="22"/>
      <c r="B38" s="35"/>
      <c r="C38" s="1210" t="s">
        <v>586</v>
      </c>
      <c r="D38" s="1211"/>
      <c r="E38" s="1212"/>
      <c r="F38" s="36">
        <v>0</v>
      </c>
      <c r="G38" s="37">
        <v>0</v>
      </c>
      <c r="H38" s="37">
        <v>7.0000000000000007E-2</v>
      </c>
      <c r="I38" s="37">
        <v>0.11</v>
      </c>
      <c r="J38" s="38">
        <v>0.13</v>
      </c>
      <c r="K38" s="22"/>
      <c r="L38" s="22"/>
      <c r="M38" s="22"/>
      <c r="N38" s="22"/>
      <c r="O38" s="22"/>
      <c r="P38" s="22"/>
    </row>
    <row r="39" spans="1:16" ht="39" customHeight="1">
      <c r="A39" s="22"/>
      <c r="B39" s="35"/>
      <c r="C39" s="1210" t="s">
        <v>587</v>
      </c>
      <c r="D39" s="1211"/>
      <c r="E39" s="1212"/>
      <c r="F39" s="36">
        <v>0.06</v>
      </c>
      <c r="G39" s="37">
        <v>7.0000000000000007E-2</v>
      </c>
      <c r="H39" s="37">
        <v>0.09</v>
      </c>
      <c r="I39" s="37">
        <v>0.08</v>
      </c>
      <c r="J39" s="38">
        <v>0.09</v>
      </c>
      <c r="K39" s="22"/>
      <c r="L39" s="22"/>
      <c r="M39" s="22"/>
      <c r="N39" s="22"/>
      <c r="O39" s="22"/>
      <c r="P39" s="22"/>
    </row>
    <row r="40" spans="1:16" ht="39" customHeight="1">
      <c r="A40" s="22"/>
      <c r="B40" s="35"/>
      <c r="C40" s="1210" t="s">
        <v>588</v>
      </c>
      <c r="D40" s="1211"/>
      <c r="E40" s="1212"/>
      <c r="F40" s="36">
        <v>0.06</v>
      </c>
      <c r="G40" s="37">
        <v>0.03</v>
      </c>
      <c r="H40" s="37">
        <v>0.03</v>
      </c>
      <c r="I40" s="37">
        <v>0.05</v>
      </c>
      <c r="J40" s="38">
        <v>0.01</v>
      </c>
      <c r="K40" s="22"/>
      <c r="L40" s="22"/>
      <c r="M40" s="22"/>
      <c r="N40" s="22"/>
      <c r="O40" s="22"/>
      <c r="P40" s="22"/>
    </row>
    <row r="41" spans="1:16" ht="39" customHeight="1">
      <c r="A41" s="22"/>
      <c r="B41" s="35"/>
      <c r="C41" s="1210" t="s">
        <v>589</v>
      </c>
      <c r="D41" s="1211"/>
      <c r="E41" s="1212"/>
      <c r="F41" s="36">
        <v>0.01</v>
      </c>
      <c r="G41" s="37">
        <v>0.02</v>
      </c>
      <c r="H41" s="37">
        <v>0.11</v>
      </c>
      <c r="I41" s="37">
        <v>0.01</v>
      </c>
      <c r="J41" s="38">
        <v>0.01</v>
      </c>
      <c r="K41" s="22"/>
      <c r="L41" s="22"/>
      <c r="M41" s="22"/>
      <c r="N41" s="22"/>
      <c r="O41" s="22"/>
      <c r="P41" s="22"/>
    </row>
    <row r="42" spans="1:16" ht="39" customHeight="1">
      <c r="A42" s="22"/>
      <c r="B42" s="39"/>
      <c r="C42" s="1210" t="s">
        <v>590</v>
      </c>
      <c r="D42" s="1211"/>
      <c r="E42" s="1212"/>
      <c r="F42" s="36" t="s">
        <v>532</v>
      </c>
      <c r="G42" s="37" t="s">
        <v>532</v>
      </c>
      <c r="H42" s="37" t="s">
        <v>532</v>
      </c>
      <c r="I42" s="37" t="s">
        <v>532</v>
      </c>
      <c r="J42" s="38" t="s">
        <v>532</v>
      </c>
      <c r="K42" s="22"/>
      <c r="L42" s="22"/>
      <c r="M42" s="22"/>
      <c r="N42" s="22"/>
      <c r="O42" s="22"/>
      <c r="P42" s="22"/>
    </row>
    <row r="43" spans="1:16" ht="39" customHeight="1" thickBot="1">
      <c r="A43" s="22"/>
      <c r="B43" s="40"/>
      <c r="C43" s="1213" t="s">
        <v>591</v>
      </c>
      <c r="D43" s="1214"/>
      <c r="E43" s="1215"/>
      <c r="F43" s="41">
        <v>0.02</v>
      </c>
      <c r="G43" s="42">
        <v>0.02</v>
      </c>
      <c r="H43" s="42">
        <v>0.02</v>
      </c>
      <c r="I43" s="42">
        <v>0.02</v>
      </c>
      <c r="J43" s="43">
        <v>0.03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rb0uE03vf2VKNOaZfR8LUMo3IUWRsSD+sTcegNzBe1xtwi1rXHluTHxUZOObCvf2U15p8qkMF9dHnHt7vGYN1w==" saltValue="bP3BZKw7+AgU4fxvsFYQI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574</v>
      </c>
      <c r="L44" s="56" t="s">
        <v>575</v>
      </c>
      <c r="M44" s="56" t="s">
        <v>576</v>
      </c>
      <c r="N44" s="56" t="s">
        <v>577</v>
      </c>
      <c r="O44" s="57" t="s">
        <v>578</v>
      </c>
      <c r="P44" s="48"/>
      <c r="Q44" s="48"/>
      <c r="R44" s="48"/>
      <c r="S44" s="48"/>
      <c r="T44" s="48"/>
      <c r="U44" s="48"/>
    </row>
    <row r="45" spans="1:21" ht="30.75" customHeight="1">
      <c r="A45" s="48"/>
      <c r="B45" s="1218" t="s">
        <v>11</v>
      </c>
      <c r="C45" s="1219"/>
      <c r="D45" s="58"/>
      <c r="E45" s="1224" t="s">
        <v>12</v>
      </c>
      <c r="F45" s="1224"/>
      <c r="G45" s="1224"/>
      <c r="H45" s="1224"/>
      <c r="I45" s="1224"/>
      <c r="J45" s="1225"/>
      <c r="K45" s="59">
        <v>279</v>
      </c>
      <c r="L45" s="60">
        <v>236</v>
      </c>
      <c r="M45" s="60">
        <v>227</v>
      </c>
      <c r="N45" s="60">
        <v>204</v>
      </c>
      <c r="O45" s="61">
        <v>193</v>
      </c>
      <c r="P45" s="48"/>
      <c r="Q45" s="48"/>
      <c r="R45" s="48"/>
      <c r="S45" s="48"/>
      <c r="T45" s="48"/>
      <c r="U45" s="48"/>
    </row>
    <row r="46" spans="1:21" ht="30.75" customHeight="1">
      <c r="A46" s="48"/>
      <c r="B46" s="1220"/>
      <c r="C46" s="1221"/>
      <c r="D46" s="62"/>
      <c r="E46" s="1226" t="s">
        <v>13</v>
      </c>
      <c r="F46" s="1226"/>
      <c r="G46" s="1226"/>
      <c r="H46" s="1226"/>
      <c r="I46" s="1226"/>
      <c r="J46" s="1227"/>
      <c r="K46" s="63" t="s">
        <v>532</v>
      </c>
      <c r="L46" s="64" t="s">
        <v>532</v>
      </c>
      <c r="M46" s="64" t="s">
        <v>532</v>
      </c>
      <c r="N46" s="64" t="s">
        <v>532</v>
      </c>
      <c r="O46" s="65" t="s">
        <v>532</v>
      </c>
      <c r="P46" s="48"/>
      <c r="Q46" s="48"/>
      <c r="R46" s="48"/>
      <c r="S46" s="48"/>
      <c r="T46" s="48"/>
      <c r="U46" s="48"/>
    </row>
    <row r="47" spans="1:21" ht="30.75" customHeight="1">
      <c r="A47" s="48"/>
      <c r="B47" s="1220"/>
      <c r="C47" s="1221"/>
      <c r="D47" s="62"/>
      <c r="E47" s="1226" t="s">
        <v>14</v>
      </c>
      <c r="F47" s="1226"/>
      <c r="G47" s="1226"/>
      <c r="H47" s="1226"/>
      <c r="I47" s="1226"/>
      <c r="J47" s="1227"/>
      <c r="K47" s="63" t="s">
        <v>532</v>
      </c>
      <c r="L47" s="64" t="s">
        <v>532</v>
      </c>
      <c r="M47" s="64" t="s">
        <v>532</v>
      </c>
      <c r="N47" s="64" t="s">
        <v>532</v>
      </c>
      <c r="O47" s="65" t="s">
        <v>532</v>
      </c>
      <c r="P47" s="48"/>
      <c r="Q47" s="48"/>
      <c r="R47" s="48"/>
      <c r="S47" s="48"/>
      <c r="T47" s="48"/>
      <c r="U47" s="48"/>
    </row>
    <row r="48" spans="1:21" ht="30.75" customHeight="1">
      <c r="A48" s="48"/>
      <c r="B48" s="1220"/>
      <c r="C48" s="1221"/>
      <c r="D48" s="62"/>
      <c r="E48" s="1226" t="s">
        <v>15</v>
      </c>
      <c r="F48" s="1226"/>
      <c r="G48" s="1226"/>
      <c r="H48" s="1226"/>
      <c r="I48" s="1226"/>
      <c r="J48" s="1227"/>
      <c r="K48" s="63">
        <v>60</v>
      </c>
      <c r="L48" s="64">
        <v>54</v>
      </c>
      <c r="M48" s="64">
        <v>55</v>
      </c>
      <c r="N48" s="64">
        <v>60</v>
      </c>
      <c r="O48" s="65">
        <v>57</v>
      </c>
      <c r="P48" s="48"/>
      <c r="Q48" s="48"/>
      <c r="R48" s="48"/>
      <c r="S48" s="48"/>
      <c r="T48" s="48"/>
      <c r="U48" s="48"/>
    </row>
    <row r="49" spans="1:21" ht="30.75" customHeight="1">
      <c r="A49" s="48"/>
      <c r="B49" s="1220"/>
      <c r="C49" s="1221"/>
      <c r="D49" s="62"/>
      <c r="E49" s="1226" t="s">
        <v>16</v>
      </c>
      <c r="F49" s="1226"/>
      <c r="G49" s="1226"/>
      <c r="H49" s="1226"/>
      <c r="I49" s="1226"/>
      <c r="J49" s="1227"/>
      <c r="K49" s="63" t="s">
        <v>532</v>
      </c>
      <c r="L49" s="64" t="s">
        <v>532</v>
      </c>
      <c r="M49" s="64" t="s">
        <v>532</v>
      </c>
      <c r="N49" s="64" t="s">
        <v>532</v>
      </c>
      <c r="O49" s="65" t="s">
        <v>532</v>
      </c>
      <c r="P49" s="48"/>
      <c r="Q49" s="48"/>
      <c r="R49" s="48"/>
      <c r="S49" s="48"/>
      <c r="T49" s="48"/>
      <c r="U49" s="48"/>
    </row>
    <row r="50" spans="1:21" ht="30.75" customHeight="1">
      <c r="A50" s="48"/>
      <c r="B50" s="1220"/>
      <c r="C50" s="1221"/>
      <c r="D50" s="62"/>
      <c r="E50" s="1226" t="s">
        <v>17</v>
      </c>
      <c r="F50" s="1226"/>
      <c r="G50" s="1226"/>
      <c r="H50" s="1226"/>
      <c r="I50" s="1226"/>
      <c r="J50" s="1227"/>
      <c r="K50" s="63" t="s">
        <v>532</v>
      </c>
      <c r="L50" s="64" t="s">
        <v>532</v>
      </c>
      <c r="M50" s="64" t="s">
        <v>532</v>
      </c>
      <c r="N50" s="64" t="s">
        <v>532</v>
      </c>
      <c r="O50" s="65" t="s">
        <v>532</v>
      </c>
      <c r="P50" s="48"/>
      <c r="Q50" s="48"/>
      <c r="R50" s="48"/>
      <c r="S50" s="48"/>
      <c r="T50" s="48"/>
      <c r="U50" s="48"/>
    </row>
    <row r="51" spans="1:21" ht="30.75" customHeight="1">
      <c r="A51" s="48"/>
      <c r="B51" s="1222"/>
      <c r="C51" s="1223"/>
      <c r="D51" s="66"/>
      <c r="E51" s="1226" t="s">
        <v>18</v>
      </c>
      <c r="F51" s="1226"/>
      <c r="G51" s="1226"/>
      <c r="H51" s="1226"/>
      <c r="I51" s="1226"/>
      <c r="J51" s="1227"/>
      <c r="K51" s="63" t="s">
        <v>532</v>
      </c>
      <c r="L51" s="64" t="s">
        <v>532</v>
      </c>
      <c r="M51" s="64" t="s">
        <v>532</v>
      </c>
      <c r="N51" s="64" t="s">
        <v>532</v>
      </c>
      <c r="O51" s="65" t="s">
        <v>532</v>
      </c>
      <c r="P51" s="48"/>
      <c r="Q51" s="48"/>
      <c r="R51" s="48"/>
      <c r="S51" s="48"/>
      <c r="T51" s="48"/>
      <c r="U51" s="48"/>
    </row>
    <row r="52" spans="1:21" ht="30.75" customHeight="1">
      <c r="A52" s="48"/>
      <c r="B52" s="1228" t="s">
        <v>19</v>
      </c>
      <c r="C52" s="1229"/>
      <c r="D52" s="66"/>
      <c r="E52" s="1226" t="s">
        <v>20</v>
      </c>
      <c r="F52" s="1226"/>
      <c r="G52" s="1226"/>
      <c r="H52" s="1226"/>
      <c r="I52" s="1226"/>
      <c r="J52" s="1227"/>
      <c r="K52" s="63">
        <v>277</v>
      </c>
      <c r="L52" s="64">
        <v>243</v>
      </c>
      <c r="M52" s="64">
        <v>220</v>
      </c>
      <c r="N52" s="64">
        <v>209</v>
      </c>
      <c r="O52" s="65">
        <v>208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62</v>
      </c>
      <c r="L53" s="69">
        <v>47</v>
      </c>
      <c r="M53" s="69">
        <v>62</v>
      </c>
      <c r="N53" s="69">
        <v>55</v>
      </c>
      <c r="O53" s="70">
        <v>42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592</v>
      </c>
      <c r="P55" s="48"/>
      <c r="Q55" s="48"/>
      <c r="R55" s="48"/>
      <c r="S55" s="48"/>
      <c r="T55" s="48"/>
      <c r="U55" s="48"/>
    </row>
    <row r="56" spans="1:21" ht="31.5" customHeight="1" thickBot="1">
      <c r="A56" s="48"/>
      <c r="B56" s="76"/>
      <c r="C56" s="77"/>
      <c r="D56" s="77"/>
      <c r="E56" s="78"/>
      <c r="F56" s="78"/>
      <c r="G56" s="78"/>
      <c r="H56" s="78"/>
      <c r="I56" s="78"/>
      <c r="J56" s="79" t="s">
        <v>2</v>
      </c>
      <c r="K56" s="80" t="s">
        <v>593</v>
      </c>
      <c r="L56" s="81" t="s">
        <v>594</v>
      </c>
      <c r="M56" s="81" t="s">
        <v>595</v>
      </c>
      <c r="N56" s="81" t="s">
        <v>596</v>
      </c>
      <c r="O56" s="82" t="s">
        <v>597</v>
      </c>
      <c r="P56" s="48"/>
      <c r="Q56" s="48"/>
      <c r="R56" s="48"/>
      <c r="S56" s="48"/>
      <c r="T56" s="48"/>
      <c r="U56" s="48"/>
    </row>
    <row r="57" spans="1:21" ht="31.5" customHeight="1">
      <c r="B57" s="1234" t="s">
        <v>25</v>
      </c>
      <c r="C57" s="1235"/>
      <c r="D57" s="1238" t="s">
        <v>26</v>
      </c>
      <c r="E57" s="1239"/>
      <c r="F57" s="1239"/>
      <c r="G57" s="1239"/>
      <c r="H57" s="1239"/>
      <c r="I57" s="1239"/>
      <c r="J57" s="1240"/>
      <c r="K57" s="83" t="s">
        <v>532</v>
      </c>
      <c r="L57" s="84" t="s">
        <v>532</v>
      </c>
      <c r="M57" s="84" t="s">
        <v>532</v>
      </c>
      <c r="N57" s="84" t="s">
        <v>532</v>
      </c>
      <c r="O57" s="85" t="s">
        <v>532</v>
      </c>
    </row>
    <row r="58" spans="1:21" ht="31.5" customHeight="1" thickBot="1">
      <c r="B58" s="1236"/>
      <c r="C58" s="1237"/>
      <c r="D58" s="1241" t="s">
        <v>27</v>
      </c>
      <c r="E58" s="1242"/>
      <c r="F58" s="1242"/>
      <c r="G58" s="1242"/>
      <c r="H58" s="1242"/>
      <c r="I58" s="1242"/>
      <c r="J58" s="1243"/>
      <c r="K58" s="86" t="s">
        <v>532</v>
      </c>
      <c r="L58" s="87" t="s">
        <v>532</v>
      </c>
      <c r="M58" s="87" t="s">
        <v>532</v>
      </c>
      <c r="N58" s="87" t="s">
        <v>532</v>
      </c>
      <c r="O58" s="88" t="s">
        <v>532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uTVq45NcJm/Dt6Mqxc76j8Ft1XaEb/Twb0PWsBuJ1IELUyzkVsXBZzytAnOlV6oXXDFi3QL3CQNI2Vl/t6Cfw==" saltValue="Yfi6KD2BKmiksubgtP2gs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574</v>
      </c>
      <c r="J40" s="100" t="s">
        <v>575</v>
      </c>
      <c r="K40" s="100" t="s">
        <v>576</v>
      </c>
      <c r="L40" s="100" t="s">
        <v>577</v>
      </c>
      <c r="M40" s="101" t="s">
        <v>578</v>
      </c>
    </row>
    <row r="41" spans="2:13" ht="27.75" customHeight="1">
      <c r="B41" s="1244" t="s">
        <v>30</v>
      </c>
      <c r="C41" s="1245"/>
      <c r="D41" s="102"/>
      <c r="E41" s="1250" t="s">
        <v>31</v>
      </c>
      <c r="F41" s="1250"/>
      <c r="G41" s="1250"/>
      <c r="H41" s="1251"/>
      <c r="I41" s="351">
        <v>1863</v>
      </c>
      <c r="J41" s="352">
        <v>1862</v>
      </c>
      <c r="K41" s="352">
        <v>2148</v>
      </c>
      <c r="L41" s="352">
        <v>2882</v>
      </c>
      <c r="M41" s="353">
        <v>2855</v>
      </c>
    </row>
    <row r="42" spans="2:13" ht="27.75" customHeight="1">
      <c r="B42" s="1246"/>
      <c r="C42" s="1247"/>
      <c r="D42" s="103"/>
      <c r="E42" s="1252" t="s">
        <v>32</v>
      </c>
      <c r="F42" s="1252"/>
      <c r="G42" s="1252"/>
      <c r="H42" s="1253"/>
      <c r="I42" s="354" t="s">
        <v>532</v>
      </c>
      <c r="J42" s="355" t="s">
        <v>532</v>
      </c>
      <c r="K42" s="355" t="s">
        <v>532</v>
      </c>
      <c r="L42" s="355" t="s">
        <v>532</v>
      </c>
      <c r="M42" s="356" t="s">
        <v>532</v>
      </c>
    </row>
    <row r="43" spans="2:13" ht="27.75" customHeight="1">
      <c r="B43" s="1246"/>
      <c r="C43" s="1247"/>
      <c r="D43" s="103"/>
      <c r="E43" s="1252" t="s">
        <v>33</v>
      </c>
      <c r="F43" s="1252"/>
      <c r="G43" s="1252"/>
      <c r="H43" s="1253"/>
      <c r="I43" s="354">
        <v>428</v>
      </c>
      <c r="J43" s="355">
        <v>451</v>
      </c>
      <c r="K43" s="355">
        <v>383</v>
      </c>
      <c r="L43" s="355">
        <v>361</v>
      </c>
      <c r="M43" s="356">
        <v>310</v>
      </c>
    </row>
    <row r="44" spans="2:13" ht="27.75" customHeight="1">
      <c r="B44" s="1246"/>
      <c r="C44" s="1247"/>
      <c r="D44" s="103"/>
      <c r="E44" s="1252" t="s">
        <v>34</v>
      </c>
      <c r="F44" s="1252"/>
      <c r="G44" s="1252"/>
      <c r="H44" s="1253"/>
      <c r="I44" s="354" t="s">
        <v>532</v>
      </c>
      <c r="J44" s="355" t="s">
        <v>532</v>
      </c>
      <c r="K44" s="355" t="s">
        <v>532</v>
      </c>
      <c r="L44" s="355" t="s">
        <v>532</v>
      </c>
      <c r="M44" s="356" t="s">
        <v>532</v>
      </c>
    </row>
    <row r="45" spans="2:13" ht="27.75" customHeight="1">
      <c r="B45" s="1246"/>
      <c r="C45" s="1247"/>
      <c r="D45" s="103"/>
      <c r="E45" s="1252" t="s">
        <v>35</v>
      </c>
      <c r="F45" s="1252"/>
      <c r="G45" s="1252"/>
      <c r="H45" s="1253"/>
      <c r="I45" s="354" t="s">
        <v>532</v>
      </c>
      <c r="J45" s="355" t="s">
        <v>532</v>
      </c>
      <c r="K45" s="355">
        <v>33</v>
      </c>
      <c r="L45" s="355" t="s">
        <v>532</v>
      </c>
      <c r="M45" s="356" t="s">
        <v>532</v>
      </c>
    </row>
    <row r="46" spans="2:13" ht="27.75" customHeight="1">
      <c r="B46" s="1246"/>
      <c r="C46" s="1247"/>
      <c r="D46" s="104"/>
      <c r="E46" s="1252" t="s">
        <v>36</v>
      </c>
      <c r="F46" s="1252"/>
      <c r="G46" s="1252"/>
      <c r="H46" s="1253"/>
      <c r="I46" s="354" t="s">
        <v>532</v>
      </c>
      <c r="J46" s="355" t="s">
        <v>532</v>
      </c>
      <c r="K46" s="355" t="s">
        <v>532</v>
      </c>
      <c r="L46" s="355" t="s">
        <v>532</v>
      </c>
      <c r="M46" s="356" t="s">
        <v>532</v>
      </c>
    </row>
    <row r="47" spans="2:13" ht="27.75" customHeight="1">
      <c r="B47" s="1246"/>
      <c r="C47" s="1247"/>
      <c r="D47" s="105"/>
      <c r="E47" s="1254" t="s">
        <v>37</v>
      </c>
      <c r="F47" s="1255"/>
      <c r="G47" s="1255"/>
      <c r="H47" s="1256"/>
      <c r="I47" s="354" t="s">
        <v>532</v>
      </c>
      <c r="J47" s="355" t="s">
        <v>532</v>
      </c>
      <c r="K47" s="355" t="s">
        <v>532</v>
      </c>
      <c r="L47" s="355" t="s">
        <v>532</v>
      </c>
      <c r="M47" s="356" t="s">
        <v>532</v>
      </c>
    </row>
    <row r="48" spans="2:13" ht="27.75" customHeight="1">
      <c r="B48" s="1246"/>
      <c r="C48" s="1247"/>
      <c r="D48" s="103"/>
      <c r="E48" s="1252" t="s">
        <v>38</v>
      </c>
      <c r="F48" s="1252"/>
      <c r="G48" s="1252"/>
      <c r="H48" s="1253"/>
      <c r="I48" s="354" t="s">
        <v>532</v>
      </c>
      <c r="J48" s="355" t="s">
        <v>532</v>
      </c>
      <c r="K48" s="355" t="s">
        <v>532</v>
      </c>
      <c r="L48" s="355" t="s">
        <v>532</v>
      </c>
      <c r="M48" s="356" t="s">
        <v>532</v>
      </c>
    </row>
    <row r="49" spans="2:13" ht="27.75" customHeight="1">
      <c r="B49" s="1248"/>
      <c r="C49" s="1249"/>
      <c r="D49" s="103"/>
      <c r="E49" s="1252" t="s">
        <v>39</v>
      </c>
      <c r="F49" s="1252"/>
      <c r="G49" s="1252"/>
      <c r="H49" s="1253"/>
      <c r="I49" s="354" t="s">
        <v>532</v>
      </c>
      <c r="J49" s="355" t="s">
        <v>532</v>
      </c>
      <c r="K49" s="355" t="s">
        <v>532</v>
      </c>
      <c r="L49" s="355" t="s">
        <v>532</v>
      </c>
      <c r="M49" s="356" t="s">
        <v>532</v>
      </c>
    </row>
    <row r="50" spans="2:13" ht="27.75" customHeight="1">
      <c r="B50" s="1257" t="s">
        <v>40</v>
      </c>
      <c r="C50" s="1258"/>
      <c r="D50" s="106"/>
      <c r="E50" s="1252" t="s">
        <v>41</v>
      </c>
      <c r="F50" s="1252"/>
      <c r="G50" s="1252"/>
      <c r="H50" s="1253"/>
      <c r="I50" s="354">
        <v>3128</v>
      </c>
      <c r="J50" s="355">
        <v>3388</v>
      </c>
      <c r="K50" s="355">
        <v>3491</v>
      </c>
      <c r="L50" s="355">
        <v>3555</v>
      </c>
      <c r="M50" s="356">
        <v>4050</v>
      </c>
    </row>
    <row r="51" spans="2:13" ht="27.75" customHeight="1">
      <c r="B51" s="1246"/>
      <c r="C51" s="1247"/>
      <c r="D51" s="103"/>
      <c r="E51" s="1252" t="s">
        <v>42</v>
      </c>
      <c r="F51" s="1252"/>
      <c r="G51" s="1252"/>
      <c r="H51" s="1253"/>
      <c r="I51" s="354" t="s">
        <v>532</v>
      </c>
      <c r="J51" s="355" t="s">
        <v>532</v>
      </c>
      <c r="K51" s="355" t="s">
        <v>532</v>
      </c>
      <c r="L51" s="355" t="s">
        <v>532</v>
      </c>
      <c r="M51" s="356" t="s">
        <v>532</v>
      </c>
    </row>
    <row r="52" spans="2:13" ht="27.75" customHeight="1">
      <c r="B52" s="1248"/>
      <c r="C52" s="1249"/>
      <c r="D52" s="103"/>
      <c r="E52" s="1252" t="s">
        <v>43</v>
      </c>
      <c r="F52" s="1252"/>
      <c r="G52" s="1252"/>
      <c r="H52" s="1253"/>
      <c r="I52" s="354">
        <v>1957</v>
      </c>
      <c r="J52" s="355">
        <v>1888</v>
      </c>
      <c r="K52" s="355">
        <v>1999</v>
      </c>
      <c r="L52" s="355">
        <v>2537</v>
      </c>
      <c r="M52" s="356">
        <v>2475</v>
      </c>
    </row>
    <row r="53" spans="2:13" ht="27.75" customHeight="1" thickBot="1">
      <c r="B53" s="1259" t="s">
        <v>44</v>
      </c>
      <c r="C53" s="1260"/>
      <c r="D53" s="107"/>
      <c r="E53" s="1261" t="s">
        <v>45</v>
      </c>
      <c r="F53" s="1261"/>
      <c r="G53" s="1261"/>
      <c r="H53" s="1262"/>
      <c r="I53" s="357">
        <v>-2794</v>
      </c>
      <c r="J53" s="358">
        <v>-2963</v>
      </c>
      <c r="K53" s="358">
        <v>-2925</v>
      </c>
      <c r="L53" s="358">
        <v>-2849</v>
      </c>
      <c r="M53" s="359">
        <v>-3360</v>
      </c>
    </row>
    <row r="54" spans="2:13" ht="27.75" customHeight="1">
      <c r="B54" s="108" t="s">
        <v>46</v>
      </c>
      <c r="C54" s="109"/>
      <c r="D54" s="109"/>
      <c r="E54" s="110"/>
      <c r="F54" s="110"/>
      <c r="G54" s="110"/>
      <c r="H54" s="110"/>
      <c r="I54" s="111"/>
      <c r="J54" s="111"/>
      <c r="K54" s="111"/>
      <c r="L54" s="111"/>
      <c r="M54" s="111"/>
    </row>
    <row r="55" spans="2:13"/>
  </sheetData>
  <sheetProtection algorithmName="SHA-512" hashValue="/u8qm8TboQkOQqQ8cuLj5xQaobEoEZizPwI5QtxPnkchStANZDQIOoZTtH0MhBr25Kijva5iW6Tbyl7vOOqb1Q==" saltValue="P3X/hIHFl0kTNyHULoHmn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576</v>
      </c>
      <c r="G54" s="116" t="s">
        <v>577</v>
      </c>
      <c r="H54" s="117" t="s">
        <v>578</v>
      </c>
    </row>
    <row r="55" spans="2:8" ht="52.5" customHeight="1">
      <c r="B55" s="118"/>
      <c r="C55" s="1271" t="s">
        <v>48</v>
      </c>
      <c r="D55" s="1271"/>
      <c r="E55" s="1272"/>
      <c r="F55" s="119">
        <v>311</v>
      </c>
      <c r="G55" s="119">
        <v>311</v>
      </c>
      <c r="H55" s="120">
        <v>311</v>
      </c>
    </row>
    <row r="56" spans="2:8" ht="52.5" customHeight="1">
      <c r="B56" s="121"/>
      <c r="C56" s="1273" t="s">
        <v>49</v>
      </c>
      <c r="D56" s="1273"/>
      <c r="E56" s="1274"/>
      <c r="F56" s="122">
        <v>246</v>
      </c>
      <c r="G56" s="122">
        <v>247</v>
      </c>
      <c r="H56" s="123">
        <v>258</v>
      </c>
    </row>
    <row r="57" spans="2:8" ht="53.25" customHeight="1">
      <c r="B57" s="121"/>
      <c r="C57" s="1275" t="s">
        <v>50</v>
      </c>
      <c r="D57" s="1275"/>
      <c r="E57" s="1276"/>
      <c r="F57" s="124">
        <v>2811</v>
      </c>
      <c r="G57" s="124">
        <v>2862</v>
      </c>
      <c r="H57" s="125">
        <v>3346</v>
      </c>
    </row>
    <row r="58" spans="2:8" ht="45.75" customHeight="1">
      <c r="B58" s="126"/>
      <c r="C58" s="1263" t="s">
        <v>610</v>
      </c>
      <c r="D58" s="1264"/>
      <c r="E58" s="1265"/>
      <c r="F58" s="127">
        <v>1350</v>
      </c>
      <c r="G58" s="127">
        <v>1469</v>
      </c>
      <c r="H58" s="128">
        <v>1948</v>
      </c>
    </row>
    <row r="59" spans="2:8" ht="45.75" customHeight="1">
      <c r="B59" s="126"/>
      <c r="C59" s="1263" t="s">
        <v>611</v>
      </c>
      <c r="D59" s="1264"/>
      <c r="E59" s="1265"/>
      <c r="F59" s="127">
        <v>485</v>
      </c>
      <c r="G59" s="127">
        <v>485</v>
      </c>
      <c r="H59" s="128">
        <v>485</v>
      </c>
    </row>
    <row r="60" spans="2:8" ht="45.75" customHeight="1">
      <c r="B60" s="126"/>
      <c r="C60" s="1263" t="s">
        <v>612</v>
      </c>
      <c r="D60" s="1264"/>
      <c r="E60" s="1265"/>
      <c r="F60" s="127">
        <v>299</v>
      </c>
      <c r="G60" s="127">
        <v>302</v>
      </c>
      <c r="H60" s="128">
        <v>306</v>
      </c>
    </row>
    <row r="61" spans="2:8" ht="45.75" customHeight="1">
      <c r="B61" s="126"/>
      <c r="C61" s="1263" t="s">
        <v>613</v>
      </c>
      <c r="D61" s="1264"/>
      <c r="E61" s="1265"/>
      <c r="F61" s="127">
        <v>191</v>
      </c>
      <c r="G61" s="127">
        <v>192</v>
      </c>
      <c r="H61" s="128">
        <v>192</v>
      </c>
    </row>
    <row r="62" spans="2:8" ht="45.75" customHeight="1" thickBot="1">
      <c r="B62" s="129"/>
      <c r="C62" s="1266" t="s">
        <v>614</v>
      </c>
      <c r="D62" s="1267"/>
      <c r="E62" s="1268"/>
      <c r="F62" s="130">
        <v>163</v>
      </c>
      <c r="G62" s="130">
        <v>163</v>
      </c>
      <c r="H62" s="131">
        <v>163</v>
      </c>
    </row>
    <row r="63" spans="2:8" ht="52.5" customHeight="1" thickBot="1">
      <c r="B63" s="132"/>
      <c r="C63" s="1269" t="s">
        <v>51</v>
      </c>
      <c r="D63" s="1269"/>
      <c r="E63" s="1270"/>
      <c r="F63" s="133">
        <v>3368</v>
      </c>
      <c r="G63" s="133">
        <v>3420</v>
      </c>
      <c r="H63" s="134">
        <v>3915</v>
      </c>
    </row>
    <row r="64" spans="2:8"/>
  </sheetData>
  <sheetProtection algorithmName="SHA-512" hashValue="gB7Ioq2HEJCEZQVzGB+cJkcpDC7BudUp+cID+hxC94OPwXFCCyOrgQrHGIg8RbG9W5Uhs1emQRqSliR8X3dIMQ==" saltValue="zXFvbIcsQzuLLEaIlhKGa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615</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616</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617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618</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574</v>
      </c>
      <c r="BQ50" s="1282"/>
      <c r="BR50" s="1282"/>
      <c r="BS50" s="1282"/>
      <c r="BT50" s="1282"/>
      <c r="BU50" s="1282"/>
      <c r="BV50" s="1282"/>
      <c r="BW50" s="1282"/>
      <c r="BX50" s="1282" t="s">
        <v>575</v>
      </c>
      <c r="BY50" s="1282"/>
      <c r="BZ50" s="1282"/>
      <c r="CA50" s="1282"/>
      <c r="CB50" s="1282"/>
      <c r="CC50" s="1282"/>
      <c r="CD50" s="1282"/>
      <c r="CE50" s="1282"/>
      <c r="CF50" s="1282" t="s">
        <v>576</v>
      </c>
      <c r="CG50" s="1282"/>
      <c r="CH50" s="1282"/>
      <c r="CI50" s="1282"/>
      <c r="CJ50" s="1282"/>
      <c r="CK50" s="1282"/>
      <c r="CL50" s="1282"/>
      <c r="CM50" s="1282"/>
      <c r="CN50" s="1282" t="s">
        <v>577</v>
      </c>
      <c r="CO50" s="1282"/>
      <c r="CP50" s="1282"/>
      <c r="CQ50" s="1282"/>
      <c r="CR50" s="1282"/>
      <c r="CS50" s="1282"/>
      <c r="CT50" s="1282"/>
      <c r="CU50" s="1282"/>
      <c r="CV50" s="1282" t="s">
        <v>578</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619</v>
      </c>
      <c r="AO51" s="1280"/>
      <c r="AP51" s="1280"/>
      <c r="AQ51" s="1280"/>
      <c r="AR51" s="1280"/>
      <c r="AS51" s="1280"/>
      <c r="AT51" s="1280"/>
      <c r="AU51" s="1280"/>
      <c r="AV51" s="1280"/>
      <c r="AW51" s="1280"/>
      <c r="AX51" s="1280"/>
      <c r="AY51" s="1280"/>
      <c r="AZ51" s="1280"/>
      <c r="BA51" s="1280"/>
      <c r="BB51" s="1280" t="s">
        <v>620</v>
      </c>
      <c r="BC51" s="1280"/>
      <c r="BD51" s="1280"/>
      <c r="BE51" s="1280"/>
      <c r="BF51" s="1280"/>
      <c r="BG51" s="1280"/>
      <c r="BH51" s="1280"/>
      <c r="BI51" s="1280"/>
      <c r="BJ51" s="1280"/>
      <c r="BK51" s="1280"/>
      <c r="BL51" s="1280"/>
      <c r="BM51" s="1280"/>
      <c r="BN51" s="1280"/>
      <c r="BO51" s="1280"/>
      <c r="BP51" s="1277"/>
      <c r="BQ51" s="1277"/>
      <c r="BR51" s="1277"/>
      <c r="BS51" s="1277"/>
      <c r="BT51" s="1277"/>
      <c r="BU51" s="1277"/>
      <c r="BV51" s="1277"/>
      <c r="BW51" s="1277"/>
      <c r="BX51" s="1277"/>
      <c r="BY51" s="1277"/>
      <c r="BZ51" s="1277"/>
      <c r="CA51" s="1277"/>
      <c r="CB51" s="1277"/>
      <c r="CC51" s="1277"/>
      <c r="CD51" s="1277"/>
      <c r="CE51" s="1277"/>
      <c r="CF51" s="1277"/>
      <c r="CG51" s="1277"/>
      <c r="CH51" s="1277"/>
      <c r="CI51" s="1277"/>
      <c r="CJ51" s="1277"/>
      <c r="CK51" s="1277"/>
      <c r="CL51" s="1277"/>
      <c r="CM51" s="1277"/>
      <c r="CN51" s="1277"/>
      <c r="CO51" s="1277"/>
      <c r="CP51" s="1277"/>
      <c r="CQ51" s="1277"/>
      <c r="CR51" s="1277"/>
      <c r="CS51" s="1277"/>
      <c r="CT51" s="1277"/>
      <c r="CU51" s="1277"/>
      <c r="CV51" s="1277"/>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621</v>
      </c>
      <c r="BC53" s="1280"/>
      <c r="BD53" s="1280"/>
      <c r="BE53" s="1280"/>
      <c r="BF53" s="1280"/>
      <c r="BG53" s="1280"/>
      <c r="BH53" s="1280"/>
      <c r="BI53" s="1280"/>
      <c r="BJ53" s="1280"/>
      <c r="BK53" s="1280"/>
      <c r="BL53" s="1280"/>
      <c r="BM53" s="1280"/>
      <c r="BN53" s="1280"/>
      <c r="BO53" s="1280"/>
      <c r="BP53" s="1277">
        <v>49.7</v>
      </c>
      <c r="BQ53" s="1277"/>
      <c r="BR53" s="1277"/>
      <c r="BS53" s="1277"/>
      <c r="BT53" s="1277"/>
      <c r="BU53" s="1277"/>
      <c r="BV53" s="1277"/>
      <c r="BW53" s="1277"/>
      <c r="BX53" s="1277">
        <v>52.7</v>
      </c>
      <c r="BY53" s="1277"/>
      <c r="BZ53" s="1277"/>
      <c r="CA53" s="1277"/>
      <c r="CB53" s="1277"/>
      <c r="CC53" s="1277"/>
      <c r="CD53" s="1277"/>
      <c r="CE53" s="1277"/>
      <c r="CF53" s="1277">
        <v>54.1</v>
      </c>
      <c r="CG53" s="1277"/>
      <c r="CH53" s="1277"/>
      <c r="CI53" s="1277"/>
      <c r="CJ53" s="1277"/>
      <c r="CK53" s="1277"/>
      <c r="CL53" s="1277"/>
      <c r="CM53" s="1277"/>
      <c r="CN53" s="1277">
        <v>51.5</v>
      </c>
      <c r="CO53" s="1277"/>
      <c r="CP53" s="1277"/>
      <c r="CQ53" s="1277"/>
      <c r="CR53" s="1277"/>
      <c r="CS53" s="1277"/>
      <c r="CT53" s="1277"/>
      <c r="CU53" s="1277"/>
      <c r="CV53" s="1277">
        <v>53.4</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622</v>
      </c>
      <c r="AO55" s="1282"/>
      <c r="AP55" s="1282"/>
      <c r="AQ55" s="1282"/>
      <c r="AR55" s="1282"/>
      <c r="AS55" s="1282"/>
      <c r="AT55" s="1282"/>
      <c r="AU55" s="1282"/>
      <c r="AV55" s="1282"/>
      <c r="AW55" s="1282"/>
      <c r="AX55" s="1282"/>
      <c r="AY55" s="1282"/>
      <c r="AZ55" s="1282"/>
      <c r="BA55" s="1282"/>
      <c r="BB55" s="1280" t="s">
        <v>620</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621</v>
      </c>
      <c r="BC57" s="1280"/>
      <c r="BD57" s="1280"/>
      <c r="BE57" s="1280"/>
      <c r="BF57" s="1280"/>
      <c r="BG57" s="1280"/>
      <c r="BH57" s="1280"/>
      <c r="BI57" s="1280"/>
      <c r="BJ57" s="1280"/>
      <c r="BK57" s="1280"/>
      <c r="BL57" s="1280"/>
      <c r="BM57" s="1280"/>
      <c r="BN57" s="1280"/>
      <c r="BO57" s="1280"/>
      <c r="BP57" s="1277">
        <v>57.7</v>
      </c>
      <c r="BQ57" s="1277"/>
      <c r="BR57" s="1277"/>
      <c r="BS57" s="1277"/>
      <c r="BT57" s="1277"/>
      <c r="BU57" s="1277"/>
      <c r="BV57" s="1277"/>
      <c r="BW57" s="1277"/>
      <c r="BX57" s="1277">
        <v>59.3</v>
      </c>
      <c r="BY57" s="1277"/>
      <c r="BZ57" s="1277"/>
      <c r="CA57" s="1277"/>
      <c r="CB57" s="1277"/>
      <c r="CC57" s="1277"/>
      <c r="CD57" s="1277"/>
      <c r="CE57" s="1277"/>
      <c r="CF57" s="1277">
        <v>60.4</v>
      </c>
      <c r="CG57" s="1277"/>
      <c r="CH57" s="1277"/>
      <c r="CI57" s="1277"/>
      <c r="CJ57" s="1277"/>
      <c r="CK57" s="1277"/>
      <c r="CL57" s="1277"/>
      <c r="CM57" s="1277"/>
      <c r="CN57" s="1277">
        <v>61.1</v>
      </c>
      <c r="CO57" s="1277"/>
      <c r="CP57" s="1277"/>
      <c r="CQ57" s="1277"/>
      <c r="CR57" s="1277"/>
      <c r="CS57" s="1277"/>
      <c r="CT57" s="1277"/>
      <c r="CU57" s="1277"/>
      <c r="CV57" s="1277">
        <v>62.3</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623</v>
      </c>
    </row>
    <row r="64" spans="1:109">
      <c r="B64" s="376"/>
      <c r="G64" s="383"/>
      <c r="I64" s="396"/>
      <c r="J64" s="396"/>
      <c r="K64" s="396"/>
      <c r="L64" s="396"/>
      <c r="M64" s="396"/>
      <c r="N64" s="397"/>
      <c r="AM64" s="383"/>
      <c r="AN64" s="383" t="s">
        <v>616</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624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618</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574</v>
      </c>
      <c r="BQ72" s="1282"/>
      <c r="BR72" s="1282"/>
      <c r="BS72" s="1282"/>
      <c r="BT72" s="1282"/>
      <c r="BU72" s="1282"/>
      <c r="BV72" s="1282"/>
      <c r="BW72" s="1282"/>
      <c r="BX72" s="1282" t="s">
        <v>575</v>
      </c>
      <c r="BY72" s="1282"/>
      <c r="BZ72" s="1282"/>
      <c r="CA72" s="1282"/>
      <c r="CB72" s="1282"/>
      <c r="CC72" s="1282"/>
      <c r="CD72" s="1282"/>
      <c r="CE72" s="1282"/>
      <c r="CF72" s="1282" t="s">
        <v>576</v>
      </c>
      <c r="CG72" s="1282"/>
      <c r="CH72" s="1282"/>
      <c r="CI72" s="1282"/>
      <c r="CJ72" s="1282"/>
      <c r="CK72" s="1282"/>
      <c r="CL72" s="1282"/>
      <c r="CM72" s="1282"/>
      <c r="CN72" s="1282" t="s">
        <v>577</v>
      </c>
      <c r="CO72" s="1282"/>
      <c r="CP72" s="1282"/>
      <c r="CQ72" s="1282"/>
      <c r="CR72" s="1282"/>
      <c r="CS72" s="1282"/>
      <c r="CT72" s="1282"/>
      <c r="CU72" s="1282"/>
      <c r="CV72" s="1282" t="s">
        <v>578</v>
      </c>
      <c r="CW72" s="1282"/>
      <c r="CX72" s="1282"/>
      <c r="CY72" s="1282"/>
      <c r="CZ72" s="1282"/>
      <c r="DA72" s="1282"/>
      <c r="DB72" s="1282"/>
      <c r="DC72" s="1282"/>
    </row>
    <row r="73" spans="2:107">
      <c r="B73" s="376"/>
      <c r="G73" s="1285"/>
      <c r="H73" s="1285"/>
      <c r="I73" s="1285"/>
      <c r="J73" s="1285"/>
      <c r="K73" s="1281"/>
      <c r="L73" s="1281"/>
      <c r="M73" s="1281"/>
      <c r="N73" s="1281"/>
      <c r="AM73" s="385"/>
      <c r="AN73" s="1280" t="s">
        <v>619</v>
      </c>
      <c r="AO73" s="1280"/>
      <c r="AP73" s="1280"/>
      <c r="AQ73" s="1280"/>
      <c r="AR73" s="1280"/>
      <c r="AS73" s="1280"/>
      <c r="AT73" s="1280"/>
      <c r="AU73" s="1280"/>
      <c r="AV73" s="1280"/>
      <c r="AW73" s="1280"/>
      <c r="AX73" s="1280"/>
      <c r="AY73" s="1280"/>
      <c r="AZ73" s="1280"/>
      <c r="BA73" s="1280"/>
      <c r="BB73" s="1280" t="s">
        <v>620</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c r="CO73" s="1277"/>
      <c r="CP73" s="1277"/>
      <c r="CQ73" s="1277"/>
      <c r="CR73" s="1277"/>
      <c r="CS73" s="1277"/>
      <c r="CT73" s="1277"/>
      <c r="CU73" s="1277"/>
      <c r="CV73" s="1277"/>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625</v>
      </c>
      <c r="BC75" s="1280"/>
      <c r="BD75" s="1280"/>
      <c r="BE75" s="1280"/>
      <c r="BF75" s="1280"/>
      <c r="BG75" s="1280"/>
      <c r="BH75" s="1280"/>
      <c r="BI75" s="1280"/>
      <c r="BJ75" s="1280"/>
      <c r="BK75" s="1280"/>
      <c r="BL75" s="1280"/>
      <c r="BM75" s="1280"/>
      <c r="BN75" s="1280"/>
      <c r="BO75" s="1280"/>
      <c r="BP75" s="1277">
        <v>4.8</v>
      </c>
      <c r="BQ75" s="1277"/>
      <c r="BR75" s="1277"/>
      <c r="BS75" s="1277"/>
      <c r="BT75" s="1277"/>
      <c r="BU75" s="1277"/>
      <c r="BV75" s="1277"/>
      <c r="BW75" s="1277"/>
      <c r="BX75" s="1277">
        <v>4.7</v>
      </c>
      <c r="BY75" s="1277"/>
      <c r="BZ75" s="1277"/>
      <c r="CA75" s="1277"/>
      <c r="CB75" s="1277"/>
      <c r="CC75" s="1277"/>
      <c r="CD75" s="1277"/>
      <c r="CE75" s="1277"/>
      <c r="CF75" s="1277">
        <v>5.2</v>
      </c>
      <c r="CG75" s="1277"/>
      <c r="CH75" s="1277"/>
      <c r="CI75" s="1277"/>
      <c r="CJ75" s="1277"/>
      <c r="CK75" s="1277"/>
      <c r="CL75" s="1277"/>
      <c r="CM75" s="1277"/>
      <c r="CN75" s="1277">
        <v>4.9000000000000004</v>
      </c>
      <c r="CO75" s="1277"/>
      <c r="CP75" s="1277"/>
      <c r="CQ75" s="1277"/>
      <c r="CR75" s="1277"/>
      <c r="CS75" s="1277"/>
      <c r="CT75" s="1277"/>
      <c r="CU75" s="1277"/>
      <c r="CV75" s="1277">
        <v>4.5</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622</v>
      </c>
      <c r="AO77" s="1282"/>
      <c r="AP77" s="1282"/>
      <c r="AQ77" s="1282"/>
      <c r="AR77" s="1282"/>
      <c r="AS77" s="1282"/>
      <c r="AT77" s="1282"/>
      <c r="AU77" s="1282"/>
      <c r="AV77" s="1282"/>
      <c r="AW77" s="1282"/>
      <c r="AX77" s="1282"/>
      <c r="AY77" s="1282"/>
      <c r="AZ77" s="1282"/>
      <c r="BA77" s="1282"/>
      <c r="BB77" s="1280" t="s">
        <v>620</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625</v>
      </c>
      <c r="BC79" s="1280"/>
      <c r="BD79" s="1280"/>
      <c r="BE79" s="1280"/>
      <c r="BF79" s="1280"/>
      <c r="BG79" s="1280"/>
      <c r="BH79" s="1280"/>
      <c r="BI79" s="1280"/>
      <c r="BJ79" s="1280"/>
      <c r="BK79" s="1280"/>
      <c r="BL79" s="1280"/>
      <c r="BM79" s="1280"/>
      <c r="BN79" s="1280"/>
      <c r="BO79" s="1280"/>
      <c r="BP79" s="1277">
        <v>7.1</v>
      </c>
      <c r="BQ79" s="1277"/>
      <c r="BR79" s="1277"/>
      <c r="BS79" s="1277"/>
      <c r="BT79" s="1277"/>
      <c r="BU79" s="1277"/>
      <c r="BV79" s="1277"/>
      <c r="BW79" s="1277"/>
      <c r="BX79" s="1277">
        <v>7.1</v>
      </c>
      <c r="BY79" s="1277"/>
      <c r="BZ79" s="1277"/>
      <c r="CA79" s="1277"/>
      <c r="CB79" s="1277"/>
      <c r="CC79" s="1277"/>
      <c r="CD79" s="1277"/>
      <c r="CE79" s="1277"/>
      <c r="CF79" s="1277">
        <v>7.3</v>
      </c>
      <c r="CG79" s="1277"/>
      <c r="CH79" s="1277"/>
      <c r="CI79" s="1277"/>
      <c r="CJ79" s="1277"/>
      <c r="CK79" s="1277"/>
      <c r="CL79" s="1277"/>
      <c r="CM79" s="1277"/>
      <c r="CN79" s="1277">
        <v>7.4</v>
      </c>
      <c r="CO79" s="1277"/>
      <c r="CP79" s="1277"/>
      <c r="CQ79" s="1277"/>
      <c r="CR79" s="1277"/>
      <c r="CS79" s="1277"/>
      <c r="CT79" s="1277"/>
      <c r="CU79" s="1277"/>
      <c r="CV79" s="1277">
        <v>7.5</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afIhqAiq7lTGI++XSK259YmLPdjm4p0jw2+ifPQd3qDYwmBkT2w12H9aAS4gY3tz+K0yyjuWDdkTqgC0XrlDFA==" saltValue="zwrvQo+5S/owS6dhg15Dm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521</v>
      </c>
    </row>
  </sheetData>
  <sheetProtection algorithmName="SHA-512" hashValue="g5zeil2lt0giSRPj97yxuW38AKJ+pfodV5ZaNPbjByzoa/O+WB6ky2QpGK66HRrccrGVBIqexl48p2MIUTCoZw==" saltValue="1yG/nwQ0azAzzxmmjXAr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521</v>
      </c>
    </row>
  </sheetData>
  <sheetProtection algorithmName="SHA-512" hashValue="dj6tHGiwUXWLUKcLOuSmFsbwpMbpmVFzTucnqBIhvKaVoN0OcHSa47iU0eN/ZpaJST23+cHPmtTCdrijI01+SQ==" saltValue="Q8oJOs48s7ZyTKDTvUhtd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571</v>
      </c>
      <c r="G2" s="148"/>
      <c r="H2" s="149"/>
    </row>
    <row r="3" spans="1:8">
      <c r="A3" s="145" t="s">
        <v>564</v>
      </c>
      <c r="B3" s="150"/>
      <c r="C3" s="151"/>
      <c r="D3" s="152">
        <v>134431</v>
      </c>
      <c r="E3" s="153"/>
      <c r="F3" s="154">
        <v>291173</v>
      </c>
      <c r="G3" s="155"/>
      <c r="H3" s="156"/>
    </row>
    <row r="4" spans="1:8">
      <c r="A4" s="157"/>
      <c r="B4" s="158"/>
      <c r="C4" s="159"/>
      <c r="D4" s="160">
        <v>81520</v>
      </c>
      <c r="E4" s="161"/>
      <c r="F4" s="162">
        <v>119071</v>
      </c>
      <c r="G4" s="163"/>
      <c r="H4" s="164"/>
    </row>
    <row r="5" spans="1:8">
      <c r="A5" s="145" t="s">
        <v>566</v>
      </c>
      <c r="B5" s="150"/>
      <c r="C5" s="151"/>
      <c r="D5" s="152">
        <v>215804</v>
      </c>
      <c r="E5" s="153"/>
      <c r="F5" s="154">
        <v>271581</v>
      </c>
      <c r="G5" s="155"/>
      <c r="H5" s="156"/>
    </row>
    <row r="6" spans="1:8">
      <c r="A6" s="157"/>
      <c r="B6" s="158"/>
      <c r="C6" s="159"/>
      <c r="D6" s="160">
        <v>49943</v>
      </c>
      <c r="E6" s="161"/>
      <c r="F6" s="162">
        <v>117844</v>
      </c>
      <c r="G6" s="163"/>
      <c r="H6" s="164"/>
    </row>
    <row r="7" spans="1:8">
      <c r="A7" s="145" t="s">
        <v>567</v>
      </c>
      <c r="B7" s="150"/>
      <c r="C7" s="151"/>
      <c r="D7" s="152">
        <v>341495</v>
      </c>
      <c r="E7" s="153"/>
      <c r="F7" s="154">
        <v>268375</v>
      </c>
      <c r="G7" s="155"/>
      <c r="H7" s="156"/>
    </row>
    <row r="8" spans="1:8">
      <c r="A8" s="157"/>
      <c r="B8" s="158"/>
      <c r="C8" s="159"/>
      <c r="D8" s="160">
        <v>71770</v>
      </c>
      <c r="E8" s="161"/>
      <c r="F8" s="162">
        <v>119602</v>
      </c>
      <c r="G8" s="163"/>
      <c r="H8" s="164"/>
    </row>
    <row r="9" spans="1:8">
      <c r="A9" s="145" t="s">
        <v>568</v>
      </c>
      <c r="B9" s="150"/>
      <c r="C9" s="151"/>
      <c r="D9" s="152">
        <v>560376</v>
      </c>
      <c r="E9" s="153"/>
      <c r="F9" s="154">
        <v>301035</v>
      </c>
      <c r="G9" s="155"/>
      <c r="H9" s="156"/>
    </row>
    <row r="10" spans="1:8">
      <c r="A10" s="157"/>
      <c r="B10" s="158"/>
      <c r="C10" s="159"/>
      <c r="D10" s="160">
        <v>415150</v>
      </c>
      <c r="E10" s="161"/>
      <c r="F10" s="162">
        <v>154376</v>
      </c>
      <c r="G10" s="163"/>
      <c r="H10" s="164"/>
    </row>
    <row r="11" spans="1:8">
      <c r="A11" s="145" t="s">
        <v>569</v>
      </c>
      <c r="B11" s="150"/>
      <c r="C11" s="151"/>
      <c r="D11" s="152">
        <v>137616</v>
      </c>
      <c r="E11" s="153"/>
      <c r="F11" s="154">
        <v>277467</v>
      </c>
      <c r="G11" s="155"/>
      <c r="H11" s="156"/>
    </row>
    <row r="12" spans="1:8">
      <c r="A12" s="157"/>
      <c r="B12" s="158"/>
      <c r="C12" s="165"/>
      <c r="D12" s="160">
        <v>72337</v>
      </c>
      <c r="E12" s="161"/>
      <c r="F12" s="162">
        <v>128378</v>
      </c>
      <c r="G12" s="163"/>
      <c r="H12" s="164"/>
    </row>
    <row r="13" spans="1:8">
      <c r="A13" s="145"/>
      <c r="B13" s="150"/>
      <c r="C13" s="166"/>
      <c r="D13" s="167">
        <v>277944</v>
      </c>
      <c r="E13" s="168"/>
      <c r="F13" s="169">
        <v>281926</v>
      </c>
      <c r="G13" s="170"/>
      <c r="H13" s="156"/>
    </row>
    <row r="14" spans="1:8">
      <c r="A14" s="157"/>
      <c r="B14" s="158"/>
      <c r="C14" s="159"/>
      <c r="D14" s="160">
        <v>138144</v>
      </c>
      <c r="E14" s="161"/>
      <c r="F14" s="162">
        <v>127854</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20.61</v>
      </c>
      <c r="C19" s="171">
        <f>ROUND(VALUE(SUBSTITUTE(実質収支比率等に係る経年分析!G$48,"▲","-")),2)</f>
        <v>15.4</v>
      </c>
      <c r="D19" s="171">
        <f>ROUND(VALUE(SUBSTITUTE(実質収支比率等に係る経年分析!H$48,"▲","-")),2)</f>
        <v>18.010000000000002</v>
      </c>
      <c r="E19" s="171">
        <f>ROUND(VALUE(SUBSTITUTE(実質収支比率等に係る経年分析!I$48,"▲","-")),2)</f>
        <v>25.82</v>
      </c>
      <c r="F19" s="171">
        <f>ROUND(VALUE(SUBSTITUTE(実質収支比率等に係る経年分析!J$48,"▲","-")),2)</f>
        <v>22.81</v>
      </c>
    </row>
    <row r="20" spans="1:11">
      <c r="A20" s="171" t="s">
        <v>55</v>
      </c>
      <c r="B20" s="171">
        <f>ROUND(VALUE(SUBSTITUTE(実質収支比率等に係る経年分析!F$47,"▲","-")),2)</f>
        <v>22.46</v>
      </c>
      <c r="C20" s="171">
        <f>ROUND(VALUE(SUBSTITUTE(実質収支比率等に係る経年分析!G$47,"▲","-")),2)</f>
        <v>23.07</v>
      </c>
      <c r="D20" s="171">
        <f>ROUND(VALUE(SUBSTITUTE(実質収支比率等に係る経年分析!H$47,"▲","-")),2)</f>
        <v>23.87</v>
      </c>
      <c r="E20" s="171">
        <f>ROUND(VALUE(SUBSTITUTE(実質収支比率等に係る経年分析!I$47,"▲","-")),2)</f>
        <v>22.85</v>
      </c>
      <c r="F20" s="171">
        <f>ROUND(VALUE(SUBSTITUTE(実質収支比率等に係る経年分析!J$47,"▲","-")),2)</f>
        <v>20.5</v>
      </c>
    </row>
    <row r="21" spans="1:11">
      <c r="A21" s="171" t="s">
        <v>56</v>
      </c>
      <c r="B21" s="171">
        <f>IF(ISNUMBER(VALUE(SUBSTITUTE(実質収支比率等に係る経年分析!F$49,"▲","-"))),ROUND(VALUE(SUBSTITUTE(実質収支比率等に係る経年分析!F$49,"▲","-")),2),NA())</f>
        <v>-11.96</v>
      </c>
      <c r="C21" s="171">
        <f>IF(ISNUMBER(VALUE(SUBSTITUTE(実質収支比率等に係る経年分析!G$49,"▲","-"))),ROUND(VALUE(SUBSTITUTE(実質収支比率等に係る経年分析!G$49,"▲","-")),2),NA())</f>
        <v>-5.77</v>
      </c>
      <c r="D21" s="171">
        <f>IF(ISNUMBER(VALUE(SUBSTITUTE(実質収支比率等に係る経年分析!H$49,"▲","-"))),ROUND(VALUE(SUBSTITUTE(実質収支比率等に係る経年分析!H$49,"▲","-")),2),NA())</f>
        <v>2.08</v>
      </c>
      <c r="E21" s="171">
        <f>IF(ISNUMBER(VALUE(SUBSTITUTE(実質収支比率等に係る経年分析!I$49,"▲","-"))),ROUND(VALUE(SUBSTITUTE(実質収支比率等に係る経年分析!I$49,"▲","-")),2),NA())</f>
        <v>8.58</v>
      </c>
      <c r="F21" s="171">
        <f>IF(ISNUMBER(VALUE(SUBSTITUTE(実質収支比率等に係る経年分析!J$49,"▲","-"))),ROUND(VALUE(SUBSTITUTE(実質収支比率等に係る経年分析!J$49,"▲","-")),2),NA())</f>
        <v>-0.36</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0.02</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簡易水道事業特別会計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国民健康保険診療所特別会計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c r="A31" s="172" t="str">
        <f>IF(連結実質赤字比率に係る赤字・黒字の構成分析!C$39="",NA(),連結実質赤字比率に係る赤字・黒字の構成分析!C$39)</f>
        <v>地域包括支援センター特別会計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c r="A32" s="172" t="str">
        <f>IF(連結実質赤字比率に係る赤字・黒字の構成分析!C$38="",NA(),連結実質赤字比率に係る赤字・黒字の構成分析!C$38)</f>
        <v>駐車場特別会計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7.0000000000000007E-2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0.19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0.12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0.16</v>
      </c>
    </row>
    <row r="34" spans="1:16">
      <c r="A34" s="172" t="str">
        <f>IF(連結実質赤字比率に係る赤字・黒字の構成分析!C$36="",NA(),連結実質赤字比率に係る赤字・黒字の構成分析!C$36)</f>
        <v>ケーブルテレビ事業特別会計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1.92</v>
      </c>
    </row>
    <row r="35" spans="1:16">
      <c r="A35" s="172" t="str">
        <f>IF(連結実質赤字比率に係る赤字・黒字の構成分析!C$35="",NA(),連結実質赤字比率に係る赤字・黒字の構成分析!C$35)</f>
        <v>介護保険特別会計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1.55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2.2400000000000002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0.56999999999999995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2.56</v>
      </c>
    </row>
    <row r="36" spans="1:16">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15.39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25.81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20.88</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277</v>
      </c>
      <c r="E42" s="173"/>
      <c r="F42" s="173"/>
      <c r="G42" s="173">
        <f>'実質公債費比率（分子）の構造'!L$52</f>
        <v>243</v>
      </c>
      <c r="H42" s="173"/>
      <c r="I42" s="173"/>
      <c r="J42" s="173">
        <f>'実質公債費比率（分子）の構造'!M$52</f>
        <v>220</v>
      </c>
      <c r="K42" s="173"/>
      <c r="L42" s="173"/>
      <c r="M42" s="173">
        <f>'実質公債費比率（分子）の構造'!N$52</f>
        <v>209</v>
      </c>
      <c r="N42" s="173"/>
      <c r="O42" s="173"/>
      <c r="P42" s="173">
        <f>'実質公債費比率（分子）の構造'!O$52</f>
        <v>208</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60</v>
      </c>
      <c r="C46" s="173"/>
      <c r="D46" s="173"/>
      <c r="E46" s="173">
        <f>'実質公債費比率（分子）の構造'!L$48</f>
        <v>54</v>
      </c>
      <c r="F46" s="173"/>
      <c r="G46" s="173"/>
      <c r="H46" s="173">
        <f>'実質公債費比率（分子）の構造'!M$48</f>
        <v>55</v>
      </c>
      <c r="I46" s="173"/>
      <c r="J46" s="173"/>
      <c r="K46" s="173">
        <f>'実質公債費比率（分子）の構造'!N$48</f>
        <v>60</v>
      </c>
      <c r="L46" s="173"/>
      <c r="M46" s="173"/>
      <c r="N46" s="173">
        <f>'実質公債費比率（分子）の構造'!O$48</f>
        <v>57</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279</v>
      </c>
      <c r="C49" s="173"/>
      <c r="D49" s="173"/>
      <c r="E49" s="173">
        <f>'実質公債費比率（分子）の構造'!L$45</f>
        <v>236</v>
      </c>
      <c r="F49" s="173"/>
      <c r="G49" s="173"/>
      <c r="H49" s="173">
        <f>'実質公債費比率（分子）の構造'!M$45</f>
        <v>227</v>
      </c>
      <c r="I49" s="173"/>
      <c r="J49" s="173"/>
      <c r="K49" s="173">
        <f>'実質公債費比率（分子）の構造'!N$45</f>
        <v>204</v>
      </c>
      <c r="L49" s="173"/>
      <c r="M49" s="173"/>
      <c r="N49" s="173">
        <f>'実質公債費比率（分子）の構造'!O$45</f>
        <v>193</v>
      </c>
      <c r="O49" s="173"/>
      <c r="P49" s="173"/>
    </row>
    <row r="50" spans="1:16">
      <c r="A50" s="173" t="s">
        <v>71</v>
      </c>
      <c r="B50" s="173" t="e">
        <f>NA()</f>
        <v>#N/A</v>
      </c>
      <c r="C50" s="173">
        <f>IF(ISNUMBER('実質公債費比率（分子）の構造'!K$53),'実質公債費比率（分子）の構造'!K$53,NA())</f>
        <v>62</v>
      </c>
      <c r="D50" s="173" t="e">
        <f>NA()</f>
        <v>#N/A</v>
      </c>
      <c r="E50" s="173" t="e">
        <f>NA()</f>
        <v>#N/A</v>
      </c>
      <c r="F50" s="173">
        <f>IF(ISNUMBER('実質公債費比率（分子）の構造'!L$53),'実質公債費比率（分子）の構造'!L$53,NA())</f>
        <v>47</v>
      </c>
      <c r="G50" s="173" t="e">
        <f>NA()</f>
        <v>#N/A</v>
      </c>
      <c r="H50" s="173" t="e">
        <f>NA()</f>
        <v>#N/A</v>
      </c>
      <c r="I50" s="173">
        <f>IF(ISNUMBER('実質公債費比率（分子）の構造'!M$53),'実質公債費比率（分子）の構造'!M$53,NA())</f>
        <v>62</v>
      </c>
      <c r="J50" s="173" t="e">
        <f>NA()</f>
        <v>#N/A</v>
      </c>
      <c r="K50" s="173" t="e">
        <f>NA()</f>
        <v>#N/A</v>
      </c>
      <c r="L50" s="173">
        <f>IF(ISNUMBER('実質公債費比率（分子）の構造'!N$53),'実質公債費比率（分子）の構造'!N$53,NA())</f>
        <v>55</v>
      </c>
      <c r="M50" s="173" t="e">
        <f>NA()</f>
        <v>#N/A</v>
      </c>
      <c r="N50" s="173" t="e">
        <f>NA()</f>
        <v>#N/A</v>
      </c>
      <c r="O50" s="173">
        <f>IF(ISNUMBER('実質公債費比率（分子）の構造'!O$53),'実質公債費比率（分子）の構造'!O$53,NA())</f>
        <v>42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1957</v>
      </c>
      <c r="E56" s="172"/>
      <c r="F56" s="172"/>
      <c r="G56" s="172">
        <f>'将来負担比率（分子）の構造'!J$52</f>
        <v>1888</v>
      </c>
      <c r="H56" s="172"/>
      <c r="I56" s="172"/>
      <c r="J56" s="172">
        <f>'将来負担比率（分子）の構造'!K$52</f>
        <v>1999</v>
      </c>
      <c r="K56" s="172"/>
      <c r="L56" s="172"/>
      <c r="M56" s="172">
        <f>'将来負担比率（分子）の構造'!L$52</f>
        <v>2537</v>
      </c>
      <c r="N56" s="172"/>
      <c r="O56" s="172"/>
      <c r="P56" s="172">
        <f>'将来負担比率（分子）の構造'!M$52</f>
        <v>2475</v>
      </c>
    </row>
    <row r="57" spans="1:16">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c r="A58" s="172" t="s">
        <v>41</v>
      </c>
      <c r="B58" s="172"/>
      <c r="C58" s="172"/>
      <c r="D58" s="172">
        <f>'将来負担比率（分子）の構造'!I$50</f>
        <v>3128</v>
      </c>
      <c r="E58" s="172"/>
      <c r="F58" s="172"/>
      <c r="G58" s="172">
        <f>'将来負担比率（分子）の構造'!J$50</f>
        <v>3388</v>
      </c>
      <c r="H58" s="172"/>
      <c r="I58" s="172"/>
      <c r="J58" s="172">
        <f>'将来負担比率（分子）の構造'!K$50</f>
        <v>3491</v>
      </c>
      <c r="K58" s="172"/>
      <c r="L58" s="172"/>
      <c r="M58" s="172">
        <f>'将来負担比率（分子）の構造'!L$50</f>
        <v>3555</v>
      </c>
      <c r="N58" s="172"/>
      <c r="O58" s="172"/>
      <c r="P58" s="172">
        <f>'将来負担比率（分子）の構造'!M$50</f>
        <v>4050</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t="str">
        <f>'将来負担比率（分子）の構造'!I$45</f>
        <v>-</v>
      </c>
      <c r="C62" s="172"/>
      <c r="D62" s="172"/>
      <c r="E62" s="172" t="str">
        <f>'将来負担比率（分子）の構造'!J$45</f>
        <v>-</v>
      </c>
      <c r="F62" s="172"/>
      <c r="G62" s="172"/>
      <c r="H62" s="172">
        <f>'将来負担比率（分子）の構造'!K$45</f>
        <v>33</v>
      </c>
      <c r="I62" s="172"/>
      <c r="J62" s="172"/>
      <c r="K62" s="172" t="str">
        <f>'将来負担比率（分子）の構造'!L$45</f>
        <v>-</v>
      </c>
      <c r="L62" s="172"/>
      <c r="M62" s="172"/>
      <c r="N62" s="172" t="str">
        <f>'将来負担比率（分子）の構造'!M$45</f>
        <v>-</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428</v>
      </c>
      <c r="C64" s="172"/>
      <c r="D64" s="172"/>
      <c r="E64" s="172">
        <f>'将来負担比率（分子）の構造'!J$43</f>
        <v>451</v>
      </c>
      <c r="F64" s="172"/>
      <c r="G64" s="172"/>
      <c r="H64" s="172">
        <f>'将来負担比率（分子）の構造'!K$43</f>
        <v>383</v>
      </c>
      <c r="I64" s="172"/>
      <c r="J64" s="172"/>
      <c r="K64" s="172">
        <f>'将来負担比率（分子）の構造'!L$43</f>
        <v>361</v>
      </c>
      <c r="L64" s="172"/>
      <c r="M64" s="172"/>
      <c r="N64" s="172">
        <f>'将来負担比率（分子）の構造'!M$43</f>
        <v>310</v>
      </c>
      <c r="O64" s="172"/>
      <c r="P64" s="172"/>
    </row>
    <row r="65" spans="1:16">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31</v>
      </c>
      <c r="B66" s="172">
        <f>'将来負担比率（分子）の構造'!I$41</f>
        <v>1863</v>
      </c>
      <c r="C66" s="172"/>
      <c r="D66" s="172"/>
      <c r="E66" s="172">
        <f>'将来負担比率（分子）の構造'!J$41</f>
        <v>1862</v>
      </c>
      <c r="F66" s="172"/>
      <c r="G66" s="172"/>
      <c r="H66" s="172">
        <f>'将来負担比率（分子）の構造'!K$41</f>
        <v>2148</v>
      </c>
      <c r="I66" s="172"/>
      <c r="J66" s="172"/>
      <c r="K66" s="172">
        <f>'将来負担比率（分子）の構造'!L$41</f>
        <v>2882</v>
      </c>
      <c r="L66" s="172"/>
      <c r="M66" s="172"/>
      <c r="N66" s="172">
        <f>'将来負担比率（分子）の構造'!M$41</f>
        <v>2855</v>
      </c>
      <c r="O66" s="172"/>
      <c r="P66" s="172"/>
    </row>
    <row r="67" spans="1:16">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311</v>
      </c>
      <c r="C72" s="176">
        <f>基金残高に係る経年分析!G55</f>
        <v>311</v>
      </c>
      <c r="D72" s="176">
        <f>基金残高に係る経年分析!H55</f>
        <v>311</v>
      </c>
    </row>
    <row r="73" spans="1:16">
      <c r="A73" s="175" t="s">
        <v>78</v>
      </c>
      <c r="B73" s="176">
        <f>基金残高に係る経年分析!F56</f>
        <v>246</v>
      </c>
      <c r="C73" s="176">
        <f>基金残高に係る経年分析!G56</f>
        <v>247</v>
      </c>
      <c r="D73" s="176">
        <f>基金残高に係る経年分析!H56</f>
        <v>258</v>
      </c>
    </row>
    <row r="74" spans="1:16">
      <c r="A74" s="175" t="s">
        <v>79</v>
      </c>
      <c r="B74" s="176">
        <f>基金残高に係る経年分析!F57</f>
        <v>2811</v>
      </c>
      <c r="C74" s="176">
        <f>基金残高に係る経年分析!G57</f>
        <v>2862</v>
      </c>
      <c r="D74" s="176">
        <f>基金残高に係る経年分析!H57</f>
        <v>3346</v>
      </c>
    </row>
  </sheetData>
  <sheetProtection algorithmName="SHA-512" hashValue="J1cU97QGQ5RLGVdmtKRo8j8mehm26jOtoX9Wi9x+L6Yf9nZQeA6HmwUgeR8VcKzh92WbVV3O1IfzW6IAcP2MLQ==" saltValue="EolggDSQHiYIU8Ux7GBV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c r="B5" s="652" t="s">
        <v>227</v>
      </c>
      <c r="C5" s="653"/>
      <c r="D5" s="653"/>
      <c r="E5" s="653"/>
      <c r="F5" s="653"/>
      <c r="G5" s="653"/>
      <c r="H5" s="653"/>
      <c r="I5" s="653"/>
      <c r="J5" s="653"/>
      <c r="K5" s="653"/>
      <c r="L5" s="653"/>
      <c r="M5" s="653"/>
      <c r="N5" s="653"/>
      <c r="O5" s="653"/>
      <c r="P5" s="653"/>
      <c r="Q5" s="654"/>
      <c r="R5" s="655">
        <v>122415</v>
      </c>
      <c r="S5" s="656"/>
      <c r="T5" s="656"/>
      <c r="U5" s="656"/>
      <c r="V5" s="656"/>
      <c r="W5" s="656"/>
      <c r="X5" s="656"/>
      <c r="Y5" s="657"/>
      <c r="Z5" s="658">
        <v>4.2</v>
      </c>
      <c r="AA5" s="658"/>
      <c r="AB5" s="658"/>
      <c r="AC5" s="658"/>
      <c r="AD5" s="659">
        <v>122415</v>
      </c>
      <c r="AE5" s="659"/>
      <c r="AF5" s="659"/>
      <c r="AG5" s="659"/>
      <c r="AH5" s="659"/>
      <c r="AI5" s="659"/>
      <c r="AJ5" s="659"/>
      <c r="AK5" s="659"/>
      <c r="AL5" s="660">
        <v>8.3000000000000007</v>
      </c>
      <c r="AM5" s="661"/>
      <c r="AN5" s="661"/>
      <c r="AO5" s="662"/>
      <c r="AP5" s="652" t="s">
        <v>228</v>
      </c>
      <c r="AQ5" s="653"/>
      <c r="AR5" s="653"/>
      <c r="AS5" s="653"/>
      <c r="AT5" s="653"/>
      <c r="AU5" s="653"/>
      <c r="AV5" s="653"/>
      <c r="AW5" s="653"/>
      <c r="AX5" s="653"/>
      <c r="AY5" s="653"/>
      <c r="AZ5" s="653"/>
      <c r="BA5" s="653"/>
      <c r="BB5" s="653"/>
      <c r="BC5" s="653"/>
      <c r="BD5" s="653"/>
      <c r="BE5" s="653"/>
      <c r="BF5" s="654"/>
      <c r="BG5" s="666">
        <v>122415</v>
      </c>
      <c r="BH5" s="667"/>
      <c r="BI5" s="667"/>
      <c r="BJ5" s="667"/>
      <c r="BK5" s="667"/>
      <c r="BL5" s="667"/>
      <c r="BM5" s="667"/>
      <c r="BN5" s="668"/>
      <c r="BO5" s="669">
        <v>100</v>
      </c>
      <c r="BP5" s="669"/>
      <c r="BQ5" s="669"/>
      <c r="BR5" s="669"/>
      <c r="BS5" s="670" t="s">
        <v>129</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c r="B6" s="663" t="s">
        <v>232</v>
      </c>
      <c r="C6" s="664"/>
      <c r="D6" s="664"/>
      <c r="E6" s="664"/>
      <c r="F6" s="664"/>
      <c r="G6" s="664"/>
      <c r="H6" s="664"/>
      <c r="I6" s="664"/>
      <c r="J6" s="664"/>
      <c r="K6" s="664"/>
      <c r="L6" s="664"/>
      <c r="M6" s="664"/>
      <c r="N6" s="664"/>
      <c r="O6" s="664"/>
      <c r="P6" s="664"/>
      <c r="Q6" s="665"/>
      <c r="R6" s="666">
        <v>9169</v>
      </c>
      <c r="S6" s="667"/>
      <c r="T6" s="667"/>
      <c r="U6" s="667"/>
      <c r="V6" s="667"/>
      <c r="W6" s="667"/>
      <c r="X6" s="667"/>
      <c r="Y6" s="668"/>
      <c r="Z6" s="669">
        <v>0.3</v>
      </c>
      <c r="AA6" s="669"/>
      <c r="AB6" s="669"/>
      <c r="AC6" s="669"/>
      <c r="AD6" s="670">
        <v>9169</v>
      </c>
      <c r="AE6" s="670"/>
      <c r="AF6" s="670"/>
      <c r="AG6" s="670"/>
      <c r="AH6" s="670"/>
      <c r="AI6" s="670"/>
      <c r="AJ6" s="670"/>
      <c r="AK6" s="670"/>
      <c r="AL6" s="671">
        <v>0.6</v>
      </c>
      <c r="AM6" s="672"/>
      <c r="AN6" s="672"/>
      <c r="AO6" s="673"/>
      <c r="AP6" s="663" t="s">
        <v>233</v>
      </c>
      <c r="AQ6" s="664"/>
      <c r="AR6" s="664"/>
      <c r="AS6" s="664"/>
      <c r="AT6" s="664"/>
      <c r="AU6" s="664"/>
      <c r="AV6" s="664"/>
      <c r="AW6" s="664"/>
      <c r="AX6" s="664"/>
      <c r="AY6" s="664"/>
      <c r="AZ6" s="664"/>
      <c r="BA6" s="664"/>
      <c r="BB6" s="664"/>
      <c r="BC6" s="664"/>
      <c r="BD6" s="664"/>
      <c r="BE6" s="664"/>
      <c r="BF6" s="665"/>
      <c r="BG6" s="666">
        <v>122415</v>
      </c>
      <c r="BH6" s="667"/>
      <c r="BI6" s="667"/>
      <c r="BJ6" s="667"/>
      <c r="BK6" s="667"/>
      <c r="BL6" s="667"/>
      <c r="BM6" s="667"/>
      <c r="BN6" s="668"/>
      <c r="BO6" s="669">
        <v>100</v>
      </c>
      <c r="BP6" s="669"/>
      <c r="BQ6" s="669"/>
      <c r="BR6" s="669"/>
      <c r="BS6" s="670" t="s">
        <v>129</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35153</v>
      </c>
      <c r="CS6" s="667"/>
      <c r="CT6" s="667"/>
      <c r="CU6" s="667"/>
      <c r="CV6" s="667"/>
      <c r="CW6" s="667"/>
      <c r="CX6" s="667"/>
      <c r="CY6" s="668"/>
      <c r="CZ6" s="660">
        <v>1.4</v>
      </c>
      <c r="DA6" s="661"/>
      <c r="DB6" s="661"/>
      <c r="DC6" s="680"/>
      <c r="DD6" s="675" t="s">
        <v>129</v>
      </c>
      <c r="DE6" s="667"/>
      <c r="DF6" s="667"/>
      <c r="DG6" s="667"/>
      <c r="DH6" s="667"/>
      <c r="DI6" s="667"/>
      <c r="DJ6" s="667"/>
      <c r="DK6" s="667"/>
      <c r="DL6" s="667"/>
      <c r="DM6" s="667"/>
      <c r="DN6" s="667"/>
      <c r="DO6" s="667"/>
      <c r="DP6" s="668"/>
      <c r="DQ6" s="675">
        <v>35153</v>
      </c>
      <c r="DR6" s="667"/>
      <c r="DS6" s="667"/>
      <c r="DT6" s="667"/>
      <c r="DU6" s="667"/>
      <c r="DV6" s="667"/>
      <c r="DW6" s="667"/>
      <c r="DX6" s="667"/>
      <c r="DY6" s="667"/>
      <c r="DZ6" s="667"/>
      <c r="EA6" s="667"/>
      <c r="EB6" s="667"/>
      <c r="EC6" s="676"/>
    </row>
    <row r="7" spans="2:143" ht="11.25" customHeight="1">
      <c r="B7" s="663" t="s">
        <v>235</v>
      </c>
      <c r="C7" s="664"/>
      <c r="D7" s="664"/>
      <c r="E7" s="664"/>
      <c r="F7" s="664"/>
      <c r="G7" s="664"/>
      <c r="H7" s="664"/>
      <c r="I7" s="664"/>
      <c r="J7" s="664"/>
      <c r="K7" s="664"/>
      <c r="L7" s="664"/>
      <c r="M7" s="664"/>
      <c r="N7" s="664"/>
      <c r="O7" s="664"/>
      <c r="P7" s="664"/>
      <c r="Q7" s="665"/>
      <c r="R7" s="666">
        <v>91</v>
      </c>
      <c r="S7" s="667"/>
      <c r="T7" s="667"/>
      <c r="U7" s="667"/>
      <c r="V7" s="667"/>
      <c r="W7" s="667"/>
      <c r="X7" s="667"/>
      <c r="Y7" s="668"/>
      <c r="Z7" s="669">
        <v>0</v>
      </c>
      <c r="AA7" s="669"/>
      <c r="AB7" s="669"/>
      <c r="AC7" s="669"/>
      <c r="AD7" s="670">
        <v>91</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54800</v>
      </c>
      <c r="BH7" s="667"/>
      <c r="BI7" s="667"/>
      <c r="BJ7" s="667"/>
      <c r="BK7" s="667"/>
      <c r="BL7" s="667"/>
      <c r="BM7" s="667"/>
      <c r="BN7" s="668"/>
      <c r="BO7" s="669">
        <v>44.8</v>
      </c>
      <c r="BP7" s="669"/>
      <c r="BQ7" s="669"/>
      <c r="BR7" s="669"/>
      <c r="BS7" s="670" t="s">
        <v>129</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1021176</v>
      </c>
      <c r="CS7" s="667"/>
      <c r="CT7" s="667"/>
      <c r="CU7" s="667"/>
      <c r="CV7" s="667"/>
      <c r="CW7" s="667"/>
      <c r="CX7" s="667"/>
      <c r="CY7" s="668"/>
      <c r="CZ7" s="669">
        <v>39.4</v>
      </c>
      <c r="DA7" s="669"/>
      <c r="DB7" s="669"/>
      <c r="DC7" s="669"/>
      <c r="DD7" s="675">
        <v>13435</v>
      </c>
      <c r="DE7" s="667"/>
      <c r="DF7" s="667"/>
      <c r="DG7" s="667"/>
      <c r="DH7" s="667"/>
      <c r="DI7" s="667"/>
      <c r="DJ7" s="667"/>
      <c r="DK7" s="667"/>
      <c r="DL7" s="667"/>
      <c r="DM7" s="667"/>
      <c r="DN7" s="667"/>
      <c r="DO7" s="667"/>
      <c r="DP7" s="668"/>
      <c r="DQ7" s="675">
        <v>970038</v>
      </c>
      <c r="DR7" s="667"/>
      <c r="DS7" s="667"/>
      <c r="DT7" s="667"/>
      <c r="DU7" s="667"/>
      <c r="DV7" s="667"/>
      <c r="DW7" s="667"/>
      <c r="DX7" s="667"/>
      <c r="DY7" s="667"/>
      <c r="DZ7" s="667"/>
      <c r="EA7" s="667"/>
      <c r="EB7" s="667"/>
      <c r="EC7" s="676"/>
    </row>
    <row r="8" spans="2:143" ht="11.25" customHeight="1">
      <c r="B8" s="663" t="s">
        <v>238</v>
      </c>
      <c r="C8" s="664"/>
      <c r="D8" s="664"/>
      <c r="E8" s="664"/>
      <c r="F8" s="664"/>
      <c r="G8" s="664"/>
      <c r="H8" s="664"/>
      <c r="I8" s="664"/>
      <c r="J8" s="664"/>
      <c r="K8" s="664"/>
      <c r="L8" s="664"/>
      <c r="M8" s="664"/>
      <c r="N8" s="664"/>
      <c r="O8" s="664"/>
      <c r="P8" s="664"/>
      <c r="Q8" s="665"/>
      <c r="R8" s="666">
        <v>562</v>
      </c>
      <c r="S8" s="667"/>
      <c r="T8" s="667"/>
      <c r="U8" s="667"/>
      <c r="V8" s="667"/>
      <c r="W8" s="667"/>
      <c r="X8" s="667"/>
      <c r="Y8" s="668"/>
      <c r="Z8" s="669">
        <v>0</v>
      </c>
      <c r="AA8" s="669"/>
      <c r="AB8" s="669"/>
      <c r="AC8" s="669"/>
      <c r="AD8" s="670">
        <v>562</v>
      </c>
      <c r="AE8" s="670"/>
      <c r="AF8" s="670"/>
      <c r="AG8" s="670"/>
      <c r="AH8" s="670"/>
      <c r="AI8" s="670"/>
      <c r="AJ8" s="670"/>
      <c r="AK8" s="670"/>
      <c r="AL8" s="671">
        <v>0</v>
      </c>
      <c r="AM8" s="672"/>
      <c r="AN8" s="672"/>
      <c r="AO8" s="673"/>
      <c r="AP8" s="663" t="s">
        <v>239</v>
      </c>
      <c r="AQ8" s="664"/>
      <c r="AR8" s="664"/>
      <c r="AS8" s="664"/>
      <c r="AT8" s="664"/>
      <c r="AU8" s="664"/>
      <c r="AV8" s="664"/>
      <c r="AW8" s="664"/>
      <c r="AX8" s="664"/>
      <c r="AY8" s="664"/>
      <c r="AZ8" s="664"/>
      <c r="BA8" s="664"/>
      <c r="BB8" s="664"/>
      <c r="BC8" s="664"/>
      <c r="BD8" s="664"/>
      <c r="BE8" s="664"/>
      <c r="BF8" s="665"/>
      <c r="BG8" s="666">
        <v>2782</v>
      </c>
      <c r="BH8" s="667"/>
      <c r="BI8" s="667"/>
      <c r="BJ8" s="667"/>
      <c r="BK8" s="667"/>
      <c r="BL8" s="667"/>
      <c r="BM8" s="667"/>
      <c r="BN8" s="668"/>
      <c r="BO8" s="669">
        <v>2.2999999999999998</v>
      </c>
      <c r="BP8" s="669"/>
      <c r="BQ8" s="669"/>
      <c r="BR8" s="669"/>
      <c r="BS8" s="670" t="s">
        <v>129</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388646</v>
      </c>
      <c r="CS8" s="667"/>
      <c r="CT8" s="667"/>
      <c r="CU8" s="667"/>
      <c r="CV8" s="667"/>
      <c r="CW8" s="667"/>
      <c r="CX8" s="667"/>
      <c r="CY8" s="668"/>
      <c r="CZ8" s="669">
        <v>15</v>
      </c>
      <c r="DA8" s="669"/>
      <c r="DB8" s="669"/>
      <c r="DC8" s="669"/>
      <c r="DD8" s="675">
        <v>5120</v>
      </c>
      <c r="DE8" s="667"/>
      <c r="DF8" s="667"/>
      <c r="DG8" s="667"/>
      <c r="DH8" s="667"/>
      <c r="DI8" s="667"/>
      <c r="DJ8" s="667"/>
      <c r="DK8" s="667"/>
      <c r="DL8" s="667"/>
      <c r="DM8" s="667"/>
      <c r="DN8" s="667"/>
      <c r="DO8" s="667"/>
      <c r="DP8" s="668"/>
      <c r="DQ8" s="675">
        <v>278300</v>
      </c>
      <c r="DR8" s="667"/>
      <c r="DS8" s="667"/>
      <c r="DT8" s="667"/>
      <c r="DU8" s="667"/>
      <c r="DV8" s="667"/>
      <c r="DW8" s="667"/>
      <c r="DX8" s="667"/>
      <c r="DY8" s="667"/>
      <c r="DZ8" s="667"/>
      <c r="EA8" s="667"/>
      <c r="EB8" s="667"/>
      <c r="EC8" s="676"/>
    </row>
    <row r="9" spans="2:143" ht="11.25" customHeight="1">
      <c r="B9" s="663" t="s">
        <v>241</v>
      </c>
      <c r="C9" s="664"/>
      <c r="D9" s="664"/>
      <c r="E9" s="664"/>
      <c r="F9" s="664"/>
      <c r="G9" s="664"/>
      <c r="H9" s="664"/>
      <c r="I9" s="664"/>
      <c r="J9" s="664"/>
      <c r="K9" s="664"/>
      <c r="L9" s="664"/>
      <c r="M9" s="664"/>
      <c r="N9" s="664"/>
      <c r="O9" s="664"/>
      <c r="P9" s="664"/>
      <c r="Q9" s="665"/>
      <c r="R9" s="666">
        <v>597</v>
      </c>
      <c r="S9" s="667"/>
      <c r="T9" s="667"/>
      <c r="U9" s="667"/>
      <c r="V9" s="667"/>
      <c r="W9" s="667"/>
      <c r="X9" s="667"/>
      <c r="Y9" s="668"/>
      <c r="Z9" s="669">
        <v>0</v>
      </c>
      <c r="AA9" s="669"/>
      <c r="AB9" s="669"/>
      <c r="AC9" s="669"/>
      <c r="AD9" s="670">
        <v>597</v>
      </c>
      <c r="AE9" s="670"/>
      <c r="AF9" s="670"/>
      <c r="AG9" s="670"/>
      <c r="AH9" s="670"/>
      <c r="AI9" s="670"/>
      <c r="AJ9" s="670"/>
      <c r="AK9" s="670"/>
      <c r="AL9" s="671">
        <v>0</v>
      </c>
      <c r="AM9" s="672"/>
      <c r="AN9" s="672"/>
      <c r="AO9" s="673"/>
      <c r="AP9" s="663" t="s">
        <v>242</v>
      </c>
      <c r="AQ9" s="664"/>
      <c r="AR9" s="664"/>
      <c r="AS9" s="664"/>
      <c r="AT9" s="664"/>
      <c r="AU9" s="664"/>
      <c r="AV9" s="664"/>
      <c r="AW9" s="664"/>
      <c r="AX9" s="664"/>
      <c r="AY9" s="664"/>
      <c r="AZ9" s="664"/>
      <c r="BA9" s="664"/>
      <c r="BB9" s="664"/>
      <c r="BC9" s="664"/>
      <c r="BD9" s="664"/>
      <c r="BE9" s="664"/>
      <c r="BF9" s="665"/>
      <c r="BG9" s="666">
        <v>46938</v>
      </c>
      <c r="BH9" s="667"/>
      <c r="BI9" s="667"/>
      <c r="BJ9" s="667"/>
      <c r="BK9" s="667"/>
      <c r="BL9" s="667"/>
      <c r="BM9" s="667"/>
      <c r="BN9" s="668"/>
      <c r="BO9" s="669">
        <v>38.299999999999997</v>
      </c>
      <c r="BP9" s="669"/>
      <c r="BQ9" s="669"/>
      <c r="BR9" s="669"/>
      <c r="BS9" s="670" t="s">
        <v>129</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184619</v>
      </c>
      <c r="CS9" s="667"/>
      <c r="CT9" s="667"/>
      <c r="CU9" s="667"/>
      <c r="CV9" s="667"/>
      <c r="CW9" s="667"/>
      <c r="CX9" s="667"/>
      <c r="CY9" s="668"/>
      <c r="CZ9" s="669">
        <v>7.1</v>
      </c>
      <c r="DA9" s="669"/>
      <c r="DB9" s="669"/>
      <c r="DC9" s="669"/>
      <c r="DD9" s="675">
        <v>1861</v>
      </c>
      <c r="DE9" s="667"/>
      <c r="DF9" s="667"/>
      <c r="DG9" s="667"/>
      <c r="DH9" s="667"/>
      <c r="DI9" s="667"/>
      <c r="DJ9" s="667"/>
      <c r="DK9" s="667"/>
      <c r="DL9" s="667"/>
      <c r="DM9" s="667"/>
      <c r="DN9" s="667"/>
      <c r="DO9" s="667"/>
      <c r="DP9" s="668"/>
      <c r="DQ9" s="675">
        <v>143104</v>
      </c>
      <c r="DR9" s="667"/>
      <c r="DS9" s="667"/>
      <c r="DT9" s="667"/>
      <c r="DU9" s="667"/>
      <c r="DV9" s="667"/>
      <c r="DW9" s="667"/>
      <c r="DX9" s="667"/>
      <c r="DY9" s="667"/>
      <c r="DZ9" s="667"/>
      <c r="EA9" s="667"/>
      <c r="EB9" s="667"/>
      <c r="EC9" s="676"/>
    </row>
    <row r="10" spans="2:143" ht="11.25" customHeight="1">
      <c r="B10" s="663" t="s">
        <v>244</v>
      </c>
      <c r="C10" s="664"/>
      <c r="D10" s="664"/>
      <c r="E10" s="664"/>
      <c r="F10" s="664"/>
      <c r="G10" s="664"/>
      <c r="H10" s="664"/>
      <c r="I10" s="664"/>
      <c r="J10" s="664"/>
      <c r="K10" s="664"/>
      <c r="L10" s="664"/>
      <c r="M10" s="664"/>
      <c r="N10" s="664"/>
      <c r="O10" s="664"/>
      <c r="P10" s="664"/>
      <c r="Q10" s="665"/>
      <c r="R10" s="666" t="s">
        <v>129</v>
      </c>
      <c r="S10" s="667"/>
      <c r="T10" s="667"/>
      <c r="U10" s="667"/>
      <c r="V10" s="667"/>
      <c r="W10" s="667"/>
      <c r="X10" s="667"/>
      <c r="Y10" s="668"/>
      <c r="Z10" s="669" t="s">
        <v>129</v>
      </c>
      <c r="AA10" s="669"/>
      <c r="AB10" s="669"/>
      <c r="AC10" s="669"/>
      <c r="AD10" s="670" t="s">
        <v>129</v>
      </c>
      <c r="AE10" s="670"/>
      <c r="AF10" s="670"/>
      <c r="AG10" s="670"/>
      <c r="AH10" s="670"/>
      <c r="AI10" s="670"/>
      <c r="AJ10" s="670"/>
      <c r="AK10" s="670"/>
      <c r="AL10" s="671" t="s">
        <v>129</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2821</v>
      </c>
      <c r="BH10" s="667"/>
      <c r="BI10" s="667"/>
      <c r="BJ10" s="667"/>
      <c r="BK10" s="667"/>
      <c r="BL10" s="667"/>
      <c r="BM10" s="667"/>
      <c r="BN10" s="668"/>
      <c r="BO10" s="669">
        <v>2.2999999999999998</v>
      </c>
      <c r="BP10" s="669"/>
      <c r="BQ10" s="669"/>
      <c r="BR10" s="669"/>
      <c r="BS10" s="670" t="s">
        <v>129</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t="s">
        <v>129</v>
      </c>
      <c r="CS10" s="667"/>
      <c r="CT10" s="667"/>
      <c r="CU10" s="667"/>
      <c r="CV10" s="667"/>
      <c r="CW10" s="667"/>
      <c r="CX10" s="667"/>
      <c r="CY10" s="668"/>
      <c r="CZ10" s="669" t="s">
        <v>129</v>
      </c>
      <c r="DA10" s="669"/>
      <c r="DB10" s="669"/>
      <c r="DC10" s="669"/>
      <c r="DD10" s="675" t="s">
        <v>129</v>
      </c>
      <c r="DE10" s="667"/>
      <c r="DF10" s="667"/>
      <c r="DG10" s="667"/>
      <c r="DH10" s="667"/>
      <c r="DI10" s="667"/>
      <c r="DJ10" s="667"/>
      <c r="DK10" s="667"/>
      <c r="DL10" s="667"/>
      <c r="DM10" s="667"/>
      <c r="DN10" s="667"/>
      <c r="DO10" s="667"/>
      <c r="DP10" s="668"/>
      <c r="DQ10" s="675" t="s">
        <v>129</v>
      </c>
      <c r="DR10" s="667"/>
      <c r="DS10" s="667"/>
      <c r="DT10" s="667"/>
      <c r="DU10" s="667"/>
      <c r="DV10" s="667"/>
      <c r="DW10" s="667"/>
      <c r="DX10" s="667"/>
      <c r="DY10" s="667"/>
      <c r="DZ10" s="667"/>
      <c r="EA10" s="667"/>
      <c r="EB10" s="667"/>
      <c r="EC10" s="676"/>
    </row>
    <row r="11" spans="2:143" ht="11.25" customHeight="1">
      <c r="B11" s="663" t="s">
        <v>247</v>
      </c>
      <c r="C11" s="664"/>
      <c r="D11" s="664"/>
      <c r="E11" s="664"/>
      <c r="F11" s="664"/>
      <c r="G11" s="664"/>
      <c r="H11" s="664"/>
      <c r="I11" s="664"/>
      <c r="J11" s="664"/>
      <c r="K11" s="664"/>
      <c r="L11" s="664"/>
      <c r="M11" s="664"/>
      <c r="N11" s="664"/>
      <c r="O11" s="664"/>
      <c r="P11" s="664"/>
      <c r="Q11" s="665"/>
      <c r="R11" s="666">
        <v>42637</v>
      </c>
      <c r="S11" s="667"/>
      <c r="T11" s="667"/>
      <c r="U11" s="667"/>
      <c r="V11" s="667"/>
      <c r="W11" s="667"/>
      <c r="X11" s="667"/>
      <c r="Y11" s="668"/>
      <c r="Z11" s="671">
        <v>1.4</v>
      </c>
      <c r="AA11" s="672"/>
      <c r="AB11" s="672"/>
      <c r="AC11" s="684"/>
      <c r="AD11" s="675">
        <v>42637</v>
      </c>
      <c r="AE11" s="667"/>
      <c r="AF11" s="667"/>
      <c r="AG11" s="667"/>
      <c r="AH11" s="667"/>
      <c r="AI11" s="667"/>
      <c r="AJ11" s="667"/>
      <c r="AK11" s="668"/>
      <c r="AL11" s="671">
        <v>2.9</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2259</v>
      </c>
      <c r="BH11" s="667"/>
      <c r="BI11" s="667"/>
      <c r="BJ11" s="667"/>
      <c r="BK11" s="667"/>
      <c r="BL11" s="667"/>
      <c r="BM11" s="667"/>
      <c r="BN11" s="668"/>
      <c r="BO11" s="669">
        <v>1.8</v>
      </c>
      <c r="BP11" s="669"/>
      <c r="BQ11" s="669"/>
      <c r="BR11" s="669"/>
      <c r="BS11" s="670" t="s">
        <v>129</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276986</v>
      </c>
      <c r="CS11" s="667"/>
      <c r="CT11" s="667"/>
      <c r="CU11" s="667"/>
      <c r="CV11" s="667"/>
      <c r="CW11" s="667"/>
      <c r="CX11" s="667"/>
      <c r="CY11" s="668"/>
      <c r="CZ11" s="669">
        <v>10.7</v>
      </c>
      <c r="DA11" s="669"/>
      <c r="DB11" s="669"/>
      <c r="DC11" s="669"/>
      <c r="DD11" s="675">
        <v>185680</v>
      </c>
      <c r="DE11" s="667"/>
      <c r="DF11" s="667"/>
      <c r="DG11" s="667"/>
      <c r="DH11" s="667"/>
      <c r="DI11" s="667"/>
      <c r="DJ11" s="667"/>
      <c r="DK11" s="667"/>
      <c r="DL11" s="667"/>
      <c r="DM11" s="667"/>
      <c r="DN11" s="667"/>
      <c r="DO11" s="667"/>
      <c r="DP11" s="668"/>
      <c r="DQ11" s="675">
        <v>105552</v>
      </c>
      <c r="DR11" s="667"/>
      <c r="DS11" s="667"/>
      <c r="DT11" s="667"/>
      <c r="DU11" s="667"/>
      <c r="DV11" s="667"/>
      <c r="DW11" s="667"/>
      <c r="DX11" s="667"/>
      <c r="DY11" s="667"/>
      <c r="DZ11" s="667"/>
      <c r="EA11" s="667"/>
      <c r="EB11" s="667"/>
      <c r="EC11" s="676"/>
    </row>
    <row r="12" spans="2:143" ht="11.25" customHeight="1">
      <c r="B12" s="663" t="s">
        <v>250</v>
      </c>
      <c r="C12" s="664"/>
      <c r="D12" s="664"/>
      <c r="E12" s="664"/>
      <c r="F12" s="664"/>
      <c r="G12" s="664"/>
      <c r="H12" s="664"/>
      <c r="I12" s="664"/>
      <c r="J12" s="664"/>
      <c r="K12" s="664"/>
      <c r="L12" s="664"/>
      <c r="M12" s="664"/>
      <c r="N12" s="664"/>
      <c r="O12" s="664"/>
      <c r="P12" s="664"/>
      <c r="Q12" s="665"/>
      <c r="R12" s="666" t="s">
        <v>129</v>
      </c>
      <c r="S12" s="667"/>
      <c r="T12" s="667"/>
      <c r="U12" s="667"/>
      <c r="V12" s="667"/>
      <c r="W12" s="667"/>
      <c r="X12" s="667"/>
      <c r="Y12" s="668"/>
      <c r="Z12" s="669" t="s">
        <v>129</v>
      </c>
      <c r="AA12" s="669"/>
      <c r="AB12" s="669"/>
      <c r="AC12" s="669"/>
      <c r="AD12" s="670" t="s">
        <v>129</v>
      </c>
      <c r="AE12" s="670"/>
      <c r="AF12" s="670"/>
      <c r="AG12" s="670"/>
      <c r="AH12" s="670"/>
      <c r="AI12" s="670"/>
      <c r="AJ12" s="670"/>
      <c r="AK12" s="670"/>
      <c r="AL12" s="671" t="s">
        <v>129</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48902</v>
      </c>
      <c r="BH12" s="667"/>
      <c r="BI12" s="667"/>
      <c r="BJ12" s="667"/>
      <c r="BK12" s="667"/>
      <c r="BL12" s="667"/>
      <c r="BM12" s="667"/>
      <c r="BN12" s="668"/>
      <c r="BO12" s="669">
        <v>39.9</v>
      </c>
      <c r="BP12" s="669"/>
      <c r="BQ12" s="669"/>
      <c r="BR12" s="669"/>
      <c r="BS12" s="670" t="s">
        <v>129</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39254</v>
      </c>
      <c r="CS12" s="667"/>
      <c r="CT12" s="667"/>
      <c r="CU12" s="667"/>
      <c r="CV12" s="667"/>
      <c r="CW12" s="667"/>
      <c r="CX12" s="667"/>
      <c r="CY12" s="668"/>
      <c r="CZ12" s="669">
        <v>1.5</v>
      </c>
      <c r="DA12" s="669"/>
      <c r="DB12" s="669"/>
      <c r="DC12" s="669"/>
      <c r="DD12" s="675" t="s">
        <v>129</v>
      </c>
      <c r="DE12" s="667"/>
      <c r="DF12" s="667"/>
      <c r="DG12" s="667"/>
      <c r="DH12" s="667"/>
      <c r="DI12" s="667"/>
      <c r="DJ12" s="667"/>
      <c r="DK12" s="667"/>
      <c r="DL12" s="667"/>
      <c r="DM12" s="667"/>
      <c r="DN12" s="667"/>
      <c r="DO12" s="667"/>
      <c r="DP12" s="668"/>
      <c r="DQ12" s="675">
        <v>37140</v>
      </c>
      <c r="DR12" s="667"/>
      <c r="DS12" s="667"/>
      <c r="DT12" s="667"/>
      <c r="DU12" s="667"/>
      <c r="DV12" s="667"/>
      <c r="DW12" s="667"/>
      <c r="DX12" s="667"/>
      <c r="DY12" s="667"/>
      <c r="DZ12" s="667"/>
      <c r="EA12" s="667"/>
      <c r="EB12" s="667"/>
      <c r="EC12" s="676"/>
    </row>
    <row r="13" spans="2:143" ht="11.25" customHeight="1">
      <c r="B13" s="663" t="s">
        <v>253</v>
      </c>
      <c r="C13" s="664"/>
      <c r="D13" s="664"/>
      <c r="E13" s="664"/>
      <c r="F13" s="664"/>
      <c r="G13" s="664"/>
      <c r="H13" s="664"/>
      <c r="I13" s="664"/>
      <c r="J13" s="664"/>
      <c r="K13" s="664"/>
      <c r="L13" s="664"/>
      <c r="M13" s="664"/>
      <c r="N13" s="664"/>
      <c r="O13" s="664"/>
      <c r="P13" s="664"/>
      <c r="Q13" s="665"/>
      <c r="R13" s="666" t="s">
        <v>129</v>
      </c>
      <c r="S13" s="667"/>
      <c r="T13" s="667"/>
      <c r="U13" s="667"/>
      <c r="V13" s="667"/>
      <c r="W13" s="667"/>
      <c r="X13" s="667"/>
      <c r="Y13" s="668"/>
      <c r="Z13" s="669" t="s">
        <v>129</v>
      </c>
      <c r="AA13" s="669"/>
      <c r="AB13" s="669"/>
      <c r="AC13" s="669"/>
      <c r="AD13" s="670" t="s">
        <v>129</v>
      </c>
      <c r="AE13" s="670"/>
      <c r="AF13" s="670"/>
      <c r="AG13" s="670"/>
      <c r="AH13" s="670"/>
      <c r="AI13" s="670"/>
      <c r="AJ13" s="670"/>
      <c r="AK13" s="670"/>
      <c r="AL13" s="671" t="s">
        <v>129</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48695</v>
      </c>
      <c r="BH13" s="667"/>
      <c r="BI13" s="667"/>
      <c r="BJ13" s="667"/>
      <c r="BK13" s="667"/>
      <c r="BL13" s="667"/>
      <c r="BM13" s="667"/>
      <c r="BN13" s="668"/>
      <c r="BO13" s="669">
        <v>39.799999999999997</v>
      </c>
      <c r="BP13" s="669"/>
      <c r="BQ13" s="669"/>
      <c r="BR13" s="669"/>
      <c r="BS13" s="670" t="s">
        <v>129</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131576</v>
      </c>
      <c r="CS13" s="667"/>
      <c r="CT13" s="667"/>
      <c r="CU13" s="667"/>
      <c r="CV13" s="667"/>
      <c r="CW13" s="667"/>
      <c r="CX13" s="667"/>
      <c r="CY13" s="668"/>
      <c r="CZ13" s="669">
        <v>5.0999999999999996</v>
      </c>
      <c r="DA13" s="669"/>
      <c r="DB13" s="669"/>
      <c r="DC13" s="669"/>
      <c r="DD13" s="675">
        <v>28622</v>
      </c>
      <c r="DE13" s="667"/>
      <c r="DF13" s="667"/>
      <c r="DG13" s="667"/>
      <c r="DH13" s="667"/>
      <c r="DI13" s="667"/>
      <c r="DJ13" s="667"/>
      <c r="DK13" s="667"/>
      <c r="DL13" s="667"/>
      <c r="DM13" s="667"/>
      <c r="DN13" s="667"/>
      <c r="DO13" s="667"/>
      <c r="DP13" s="668"/>
      <c r="DQ13" s="675">
        <v>90332</v>
      </c>
      <c r="DR13" s="667"/>
      <c r="DS13" s="667"/>
      <c r="DT13" s="667"/>
      <c r="DU13" s="667"/>
      <c r="DV13" s="667"/>
      <c r="DW13" s="667"/>
      <c r="DX13" s="667"/>
      <c r="DY13" s="667"/>
      <c r="DZ13" s="667"/>
      <c r="EA13" s="667"/>
      <c r="EB13" s="667"/>
      <c r="EC13" s="676"/>
    </row>
    <row r="14" spans="2:143" ht="11.25" customHeight="1">
      <c r="B14" s="663" t="s">
        <v>256</v>
      </c>
      <c r="C14" s="664"/>
      <c r="D14" s="664"/>
      <c r="E14" s="664"/>
      <c r="F14" s="664"/>
      <c r="G14" s="664"/>
      <c r="H14" s="664"/>
      <c r="I14" s="664"/>
      <c r="J14" s="664"/>
      <c r="K14" s="664"/>
      <c r="L14" s="664"/>
      <c r="M14" s="664"/>
      <c r="N14" s="664"/>
      <c r="O14" s="664"/>
      <c r="P14" s="664"/>
      <c r="Q14" s="665"/>
      <c r="R14" s="666" t="s">
        <v>129</v>
      </c>
      <c r="S14" s="667"/>
      <c r="T14" s="667"/>
      <c r="U14" s="667"/>
      <c r="V14" s="667"/>
      <c r="W14" s="667"/>
      <c r="X14" s="667"/>
      <c r="Y14" s="668"/>
      <c r="Z14" s="669" t="s">
        <v>129</v>
      </c>
      <c r="AA14" s="669"/>
      <c r="AB14" s="669"/>
      <c r="AC14" s="669"/>
      <c r="AD14" s="670" t="s">
        <v>129</v>
      </c>
      <c r="AE14" s="670"/>
      <c r="AF14" s="670"/>
      <c r="AG14" s="670"/>
      <c r="AH14" s="670"/>
      <c r="AI14" s="670"/>
      <c r="AJ14" s="670"/>
      <c r="AK14" s="670"/>
      <c r="AL14" s="671" t="s">
        <v>129</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9545</v>
      </c>
      <c r="BH14" s="667"/>
      <c r="BI14" s="667"/>
      <c r="BJ14" s="667"/>
      <c r="BK14" s="667"/>
      <c r="BL14" s="667"/>
      <c r="BM14" s="667"/>
      <c r="BN14" s="668"/>
      <c r="BO14" s="669">
        <v>7.8</v>
      </c>
      <c r="BP14" s="669"/>
      <c r="BQ14" s="669"/>
      <c r="BR14" s="669"/>
      <c r="BS14" s="670" t="s">
        <v>129</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77893</v>
      </c>
      <c r="CS14" s="667"/>
      <c r="CT14" s="667"/>
      <c r="CU14" s="667"/>
      <c r="CV14" s="667"/>
      <c r="CW14" s="667"/>
      <c r="CX14" s="667"/>
      <c r="CY14" s="668"/>
      <c r="CZ14" s="669">
        <v>3</v>
      </c>
      <c r="DA14" s="669"/>
      <c r="DB14" s="669"/>
      <c r="DC14" s="669"/>
      <c r="DD14" s="675">
        <v>9116</v>
      </c>
      <c r="DE14" s="667"/>
      <c r="DF14" s="667"/>
      <c r="DG14" s="667"/>
      <c r="DH14" s="667"/>
      <c r="DI14" s="667"/>
      <c r="DJ14" s="667"/>
      <c r="DK14" s="667"/>
      <c r="DL14" s="667"/>
      <c r="DM14" s="667"/>
      <c r="DN14" s="667"/>
      <c r="DO14" s="667"/>
      <c r="DP14" s="668"/>
      <c r="DQ14" s="675">
        <v>67858</v>
      </c>
      <c r="DR14" s="667"/>
      <c r="DS14" s="667"/>
      <c r="DT14" s="667"/>
      <c r="DU14" s="667"/>
      <c r="DV14" s="667"/>
      <c r="DW14" s="667"/>
      <c r="DX14" s="667"/>
      <c r="DY14" s="667"/>
      <c r="DZ14" s="667"/>
      <c r="EA14" s="667"/>
      <c r="EB14" s="667"/>
      <c r="EC14" s="676"/>
    </row>
    <row r="15" spans="2:143" ht="11.25" customHeight="1">
      <c r="B15" s="663" t="s">
        <v>259</v>
      </c>
      <c r="C15" s="664"/>
      <c r="D15" s="664"/>
      <c r="E15" s="664"/>
      <c r="F15" s="664"/>
      <c r="G15" s="664"/>
      <c r="H15" s="664"/>
      <c r="I15" s="664"/>
      <c r="J15" s="664"/>
      <c r="K15" s="664"/>
      <c r="L15" s="664"/>
      <c r="M15" s="664"/>
      <c r="N15" s="664"/>
      <c r="O15" s="664"/>
      <c r="P15" s="664"/>
      <c r="Q15" s="665"/>
      <c r="R15" s="666" t="s">
        <v>129</v>
      </c>
      <c r="S15" s="667"/>
      <c r="T15" s="667"/>
      <c r="U15" s="667"/>
      <c r="V15" s="667"/>
      <c r="W15" s="667"/>
      <c r="X15" s="667"/>
      <c r="Y15" s="668"/>
      <c r="Z15" s="669" t="s">
        <v>129</v>
      </c>
      <c r="AA15" s="669"/>
      <c r="AB15" s="669"/>
      <c r="AC15" s="669"/>
      <c r="AD15" s="670" t="s">
        <v>129</v>
      </c>
      <c r="AE15" s="670"/>
      <c r="AF15" s="670"/>
      <c r="AG15" s="670"/>
      <c r="AH15" s="670"/>
      <c r="AI15" s="670"/>
      <c r="AJ15" s="670"/>
      <c r="AK15" s="670"/>
      <c r="AL15" s="671" t="s">
        <v>129</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9168</v>
      </c>
      <c r="BH15" s="667"/>
      <c r="BI15" s="667"/>
      <c r="BJ15" s="667"/>
      <c r="BK15" s="667"/>
      <c r="BL15" s="667"/>
      <c r="BM15" s="667"/>
      <c r="BN15" s="668"/>
      <c r="BO15" s="669">
        <v>7.5</v>
      </c>
      <c r="BP15" s="669"/>
      <c r="BQ15" s="669"/>
      <c r="BR15" s="669"/>
      <c r="BS15" s="670" t="s">
        <v>129</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180481</v>
      </c>
      <c r="CS15" s="667"/>
      <c r="CT15" s="667"/>
      <c r="CU15" s="667"/>
      <c r="CV15" s="667"/>
      <c r="CW15" s="667"/>
      <c r="CX15" s="667"/>
      <c r="CY15" s="668"/>
      <c r="CZ15" s="669">
        <v>7</v>
      </c>
      <c r="DA15" s="669"/>
      <c r="DB15" s="669"/>
      <c r="DC15" s="669"/>
      <c r="DD15" s="675">
        <v>14609</v>
      </c>
      <c r="DE15" s="667"/>
      <c r="DF15" s="667"/>
      <c r="DG15" s="667"/>
      <c r="DH15" s="667"/>
      <c r="DI15" s="667"/>
      <c r="DJ15" s="667"/>
      <c r="DK15" s="667"/>
      <c r="DL15" s="667"/>
      <c r="DM15" s="667"/>
      <c r="DN15" s="667"/>
      <c r="DO15" s="667"/>
      <c r="DP15" s="668"/>
      <c r="DQ15" s="675">
        <v>156393</v>
      </c>
      <c r="DR15" s="667"/>
      <c r="DS15" s="667"/>
      <c r="DT15" s="667"/>
      <c r="DU15" s="667"/>
      <c r="DV15" s="667"/>
      <c r="DW15" s="667"/>
      <c r="DX15" s="667"/>
      <c r="DY15" s="667"/>
      <c r="DZ15" s="667"/>
      <c r="EA15" s="667"/>
      <c r="EB15" s="667"/>
      <c r="EC15" s="676"/>
    </row>
    <row r="16" spans="2:143" ht="11.25" customHeight="1">
      <c r="B16" s="663" t="s">
        <v>262</v>
      </c>
      <c r="C16" s="664"/>
      <c r="D16" s="664"/>
      <c r="E16" s="664"/>
      <c r="F16" s="664"/>
      <c r="G16" s="664"/>
      <c r="H16" s="664"/>
      <c r="I16" s="664"/>
      <c r="J16" s="664"/>
      <c r="K16" s="664"/>
      <c r="L16" s="664"/>
      <c r="M16" s="664"/>
      <c r="N16" s="664"/>
      <c r="O16" s="664"/>
      <c r="P16" s="664"/>
      <c r="Q16" s="665"/>
      <c r="R16" s="666">
        <v>539</v>
      </c>
      <c r="S16" s="667"/>
      <c r="T16" s="667"/>
      <c r="U16" s="667"/>
      <c r="V16" s="667"/>
      <c r="W16" s="667"/>
      <c r="X16" s="667"/>
      <c r="Y16" s="668"/>
      <c r="Z16" s="669">
        <v>0</v>
      </c>
      <c r="AA16" s="669"/>
      <c r="AB16" s="669"/>
      <c r="AC16" s="669"/>
      <c r="AD16" s="670">
        <v>539</v>
      </c>
      <c r="AE16" s="670"/>
      <c r="AF16" s="670"/>
      <c r="AG16" s="670"/>
      <c r="AH16" s="670"/>
      <c r="AI16" s="670"/>
      <c r="AJ16" s="670"/>
      <c r="AK16" s="670"/>
      <c r="AL16" s="671">
        <v>0</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129</v>
      </c>
      <c r="BH16" s="667"/>
      <c r="BI16" s="667"/>
      <c r="BJ16" s="667"/>
      <c r="BK16" s="667"/>
      <c r="BL16" s="667"/>
      <c r="BM16" s="667"/>
      <c r="BN16" s="668"/>
      <c r="BO16" s="669" t="s">
        <v>129</v>
      </c>
      <c r="BP16" s="669"/>
      <c r="BQ16" s="669"/>
      <c r="BR16" s="669"/>
      <c r="BS16" s="670" t="s">
        <v>129</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2288</v>
      </c>
      <c r="CS16" s="667"/>
      <c r="CT16" s="667"/>
      <c r="CU16" s="667"/>
      <c r="CV16" s="667"/>
      <c r="CW16" s="667"/>
      <c r="CX16" s="667"/>
      <c r="CY16" s="668"/>
      <c r="CZ16" s="669">
        <v>0.1</v>
      </c>
      <c r="DA16" s="669"/>
      <c r="DB16" s="669"/>
      <c r="DC16" s="669"/>
      <c r="DD16" s="675" t="s">
        <v>129</v>
      </c>
      <c r="DE16" s="667"/>
      <c r="DF16" s="667"/>
      <c r="DG16" s="667"/>
      <c r="DH16" s="667"/>
      <c r="DI16" s="667"/>
      <c r="DJ16" s="667"/>
      <c r="DK16" s="667"/>
      <c r="DL16" s="667"/>
      <c r="DM16" s="667"/>
      <c r="DN16" s="667"/>
      <c r="DO16" s="667"/>
      <c r="DP16" s="668"/>
      <c r="DQ16" s="675" t="s">
        <v>129</v>
      </c>
      <c r="DR16" s="667"/>
      <c r="DS16" s="667"/>
      <c r="DT16" s="667"/>
      <c r="DU16" s="667"/>
      <c r="DV16" s="667"/>
      <c r="DW16" s="667"/>
      <c r="DX16" s="667"/>
      <c r="DY16" s="667"/>
      <c r="DZ16" s="667"/>
      <c r="EA16" s="667"/>
      <c r="EB16" s="667"/>
      <c r="EC16" s="676"/>
    </row>
    <row r="17" spans="2:133" ht="11.25" customHeight="1">
      <c r="B17" s="663" t="s">
        <v>265</v>
      </c>
      <c r="C17" s="664"/>
      <c r="D17" s="664"/>
      <c r="E17" s="664"/>
      <c r="F17" s="664"/>
      <c r="G17" s="664"/>
      <c r="H17" s="664"/>
      <c r="I17" s="664"/>
      <c r="J17" s="664"/>
      <c r="K17" s="664"/>
      <c r="L17" s="664"/>
      <c r="M17" s="664"/>
      <c r="N17" s="664"/>
      <c r="O17" s="664"/>
      <c r="P17" s="664"/>
      <c r="Q17" s="665"/>
      <c r="R17" s="666">
        <v>1197</v>
      </c>
      <c r="S17" s="667"/>
      <c r="T17" s="667"/>
      <c r="U17" s="667"/>
      <c r="V17" s="667"/>
      <c r="W17" s="667"/>
      <c r="X17" s="667"/>
      <c r="Y17" s="668"/>
      <c r="Z17" s="669">
        <v>0</v>
      </c>
      <c r="AA17" s="669"/>
      <c r="AB17" s="669"/>
      <c r="AC17" s="669"/>
      <c r="AD17" s="670">
        <v>1197</v>
      </c>
      <c r="AE17" s="670"/>
      <c r="AF17" s="670"/>
      <c r="AG17" s="670"/>
      <c r="AH17" s="670"/>
      <c r="AI17" s="670"/>
      <c r="AJ17" s="670"/>
      <c r="AK17" s="670"/>
      <c r="AL17" s="671">
        <v>0.1</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129</v>
      </c>
      <c r="BH17" s="667"/>
      <c r="BI17" s="667"/>
      <c r="BJ17" s="667"/>
      <c r="BK17" s="667"/>
      <c r="BL17" s="667"/>
      <c r="BM17" s="667"/>
      <c r="BN17" s="668"/>
      <c r="BO17" s="669" t="s">
        <v>129</v>
      </c>
      <c r="BP17" s="669"/>
      <c r="BQ17" s="669"/>
      <c r="BR17" s="669"/>
      <c r="BS17" s="670" t="s">
        <v>129</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192599</v>
      </c>
      <c r="CS17" s="667"/>
      <c r="CT17" s="667"/>
      <c r="CU17" s="667"/>
      <c r="CV17" s="667"/>
      <c r="CW17" s="667"/>
      <c r="CX17" s="667"/>
      <c r="CY17" s="668"/>
      <c r="CZ17" s="669">
        <v>7.4</v>
      </c>
      <c r="DA17" s="669"/>
      <c r="DB17" s="669"/>
      <c r="DC17" s="669"/>
      <c r="DD17" s="675" t="s">
        <v>129</v>
      </c>
      <c r="DE17" s="667"/>
      <c r="DF17" s="667"/>
      <c r="DG17" s="667"/>
      <c r="DH17" s="667"/>
      <c r="DI17" s="667"/>
      <c r="DJ17" s="667"/>
      <c r="DK17" s="667"/>
      <c r="DL17" s="667"/>
      <c r="DM17" s="667"/>
      <c r="DN17" s="667"/>
      <c r="DO17" s="667"/>
      <c r="DP17" s="668"/>
      <c r="DQ17" s="675">
        <v>192599</v>
      </c>
      <c r="DR17" s="667"/>
      <c r="DS17" s="667"/>
      <c r="DT17" s="667"/>
      <c r="DU17" s="667"/>
      <c r="DV17" s="667"/>
      <c r="DW17" s="667"/>
      <c r="DX17" s="667"/>
      <c r="DY17" s="667"/>
      <c r="DZ17" s="667"/>
      <c r="EA17" s="667"/>
      <c r="EB17" s="667"/>
      <c r="EC17" s="676"/>
    </row>
    <row r="18" spans="2:133" ht="11.25" customHeight="1">
      <c r="B18" s="663" t="s">
        <v>268</v>
      </c>
      <c r="C18" s="664"/>
      <c r="D18" s="664"/>
      <c r="E18" s="664"/>
      <c r="F18" s="664"/>
      <c r="G18" s="664"/>
      <c r="H18" s="664"/>
      <c r="I18" s="664"/>
      <c r="J18" s="664"/>
      <c r="K18" s="664"/>
      <c r="L18" s="664"/>
      <c r="M18" s="664"/>
      <c r="N18" s="664"/>
      <c r="O18" s="664"/>
      <c r="P18" s="664"/>
      <c r="Q18" s="665"/>
      <c r="R18" s="666">
        <v>822</v>
      </c>
      <c r="S18" s="667"/>
      <c r="T18" s="667"/>
      <c r="U18" s="667"/>
      <c r="V18" s="667"/>
      <c r="W18" s="667"/>
      <c r="X18" s="667"/>
      <c r="Y18" s="668"/>
      <c r="Z18" s="669">
        <v>0</v>
      </c>
      <c r="AA18" s="669"/>
      <c r="AB18" s="669"/>
      <c r="AC18" s="669"/>
      <c r="AD18" s="670">
        <v>822</v>
      </c>
      <c r="AE18" s="670"/>
      <c r="AF18" s="670"/>
      <c r="AG18" s="670"/>
      <c r="AH18" s="670"/>
      <c r="AI18" s="670"/>
      <c r="AJ18" s="670"/>
      <c r="AK18" s="670"/>
      <c r="AL18" s="671">
        <v>0.10000000149011612</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129</v>
      </c>
      <c r="BH18" s="667"/>
      <c r="BI18" s="667"/>
      <c r="BJ18" s="667"/>
      <c r="BK18" s="667"/>
      <c r="BL18" s="667"/>
      <c r="BM18" s="667"/>
      <c r="BN18" s="668"/>
      <c r="BO18" s="669" t="s">
        <v>129</v>
      </c>
      <c r="BP18" s="669"/>
      <c r="BQ18" s="669"/>
      <c r="BR18" s="669"/>
      <c r="BS18" s="670" t="s">
        <v>129</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v>64300</v>
      </c>
      <c r="CS18" s="667"/>
      <c r="CT18" s="667"/>
      <c r="CU18" s="667"/>
      <c r="CV18" s="667"/>
      <c r="CW18" s="667"/>
      <c r="CX18" s="667"/>
      <c r="CY18" s="668"/>
      <c r="CZ18" s="669">
        <v>2.5</v>
      </c>
      <c r="DA18" s="669"/>
      <c r="DB18" s="669"/>
      <c r="DC18" s="669"/>
      <c r="DD18" s="675" t="s">
        <v>129</v>
      </c>
      <c r="DE18" s="667"/>
      <c r="DF18" s="667"/>
      <c r="DG18" s="667"/>
      <c r="DH18" s="667"/>
      <c r="DI18" s="667"/>
      <c r="DJ18" s="667"/>
      <c r="DK18" s="667"/>
      <c r="DL18" s="667"/>
      <c r="DM18" s="667"/>
      <c r="DN18" s="667"/>
      <c r="DO18" s="667"/>
      <c r="DP18" s="668"/>
      <c r="DQ18" s="675">
        <v>64300</v>
      </c>
      <c r="DR18" s="667"/>
      <c r="DS18" s="667"/>
      <c r="DT18" s="667"/>
      <c r="DU18" s="667"/>
      <c r="DV18" s="667"/>
      <c r="DW18" s="667"/>
      <c r="DX18" s="667"/>
      <c r="DY18" s="667"/>
      <c r="DZ18" s="667"/>
      <c r="EA18" s="667"/>
      <c r="EB18" s="667"/>
      <c r="EC18" s="676"/>
    </row>
    <row r="19" spans="2:133" ht="11.25" customHeight="1">
      <c r="B19" s="663" t="s">
        <v>271</v>
      </c>
      <c r="C19" s="664"/>
      <c r="D19" s="664"/>
      <c r="E19" s="664"/>
      <c r="F19" s="664"/>
      <c r="G19" s="664"/>
      <c r="H19" s="664"/>
      <c r="I19" s="664"/>
      <c r="J19" s="664"/>
      <c r="K19" s="664"/>
      <c r="L19" s="664"/>
      <c r="M19" s="664"/>
      <c r="N19" s="664"/>
      <c r="O19" s="664"/>
      <c r="P19" s="664"/>
      <c r="Q19" s="665"/>
      <c r="R19" s="666">
        <v>512</v>
      </c>
      <c r="S19" s="667"/>
      <c r="T19" s="667"/>
      <c r="U19" s="667"/>
      <c r="V19" s="667"/>
      <c r="W19" s="667"/>
      <c r="X19" s="667"/>
      <c r="Y19" s="668"/>
      <c r="Z19" s="669">
        <v>0</v>
      </c>
      <c r="AA19" s="669"/>
      <c r="AB19" s="669"/>
      <c r="AC19" s="669"/>
      <c r="AD19" s="670">
        <v>512</v>
      </c>
      <c r="AE19" s="670"/>
      <c r="AF19" s="670"/>
      <c r="AG19" s="670"/>
      <c r="AH19" s="670"/>
      <c r="AI19" s="670"/>
      <c r="AJ19" s="670"/>
      <c r="AK19" s="670"/>
      <c r="AL19" s="671">
        <v>0</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t="s">
        <v>129</v>
      </c>
      <c r="BH19" s="667"/>
      <c r="BI19" s="667"/>
      <c r="BJ19" s="667"/>
      <c r="BK19" s="667"/>
      <c r="BL19" s="667"/>
      <c r="BM19" s="667"/>
      <c r="BN19" s="668"/>
      <c r="BO19" s="669" t="s">
        <v>129</v>
      </c>
      <c r="BP19" s="669"/>
      <c r="BQ19" s="669"/>
      <c r="BR19" s="669"/>
      <c r="BS19" s="670" t="s">
        <v>129</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129</v>
      </c>
      <c r="CS19" s="667"/>
      <c r="CT19" s="667"/>
      <c r="CU19" s="667"/>
      <c r="CV19" s="667"/>
      <c r="CW19" s="667"/>
      <c r="CX19" s="667"/>
      <c r="CY19" s="668"/>
      <c r="CZ19" s="669" t="s">
        <v>129</v>
      </c>
      <c r="DA19" s="669"/>
      <c r="DB19" s="669"/>
      <c r="DC19" s="669"/>
      <c r="DD19" s="675" t="s">
        <v>129</v>
      </c>
      <c r="DE19" s="667"/>
      <c r="DF19" s="667"/>
      <c r="DG19" s="667"/>
      <c r="DH19" s="667"/>
      <c r="DI19" s="667"/>
      <c r="DJ19" s="667"/>
      <c r="DK19" s="667"/>
      <c r="DL19" s="667"/>
      <c r="DM19" s="667"/>
      <c r="DN19" s="667"/>
      <c r="DO19" s="667"/>
      <c r="DP19" s="668"/>
      <c r="DQ19" s="675" t="s">
        <v>129</v>
      </c>
      <c r="DR19" s="667"/>
      <c r="DS19" s="667"/>
      <c r="DT19" s="667"/>
      <c r="DU19" s="667"/>
      <c r="DV19" s="667"/>
      <c r="DW19" s="667"/>
      <c r="DX19" s="667"/>
      <c r="DY19" s="667"/>
      <c r="DZ19" s="667"/>
      <c r="EA19" s="667"/>
      <c r="EB19" s="667"/>
      <c r="EC19" s="676"/>
    </row>
    <row r="20" spans="2:133" ht="11.25" customHeight="1">
      <c r="B20" s="663" t="s">
        <v>274</v>
      </c>
      <c r="C20" s="664"/>
      <c r="D20" s="664"/>
      <c r="E20" s="664"/>
      <c r="F20" s="664"/>
      <c r="G20" s="664"/>
      <c r="H20" s="664"/>
      <c r="I20" s="664"/>
      <c r="J20" s="664"/>
      <c r="K20" s="664"/>
      <c r="L20" s="664"/>
      <c r="M20" s="664"/>
      <c r="N20" s="664"/>
      <c r="O20" s="664"/>
      <c r="P20" s="664"/>
      <c r="Q20" s="665"/>
      <c r="R20" s="666">
        <v>183</v>
      </c>
      <c r="S20" s="667"/>
      <c r="T20" s="667"/>
      <c r="U20" s="667"/>
      <c r="V20" s="667"/>
      <c r="W20" s="667"/>
      <c r="X20" s="667"/>
      <c r="Y20" s="668"/>
      <c r="Z20" s="669">
        <v>0</v>
      </c>
      <c r="AA20" s="669"/>
      <c r="AB20" s="669"/>
      <c r="AC20" s="669"/>
      <c r="AD20" s="670">
        <v>183</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t="s">
        <v>129</v>
      </c>
      <c r="BH20" s="667"/>
      <c r="BI20" s="667"/>
      <c r="BJ20" s="667"/>
      <c r="BK20" s="667"/>
      <c r="BL20" s="667"/>
      <c r="BM20" s="667"/>
      <c r="BN20" s="668"/>
      <c r="BO20" s="669" t="s">
        <v>129</v>
      </c>
      <c r="BP20" s="669"/>
      <c r="BQ20" s="669"/>
      <c r="BR20" s="669"/>
      <c r="BS20" s="670" t="s">
        <v>129</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2594971</v>
      </c>
      <c r="CS20" s="667"/>
      <c r="CT20" s="667"/>
      <c r="CU20" s="667"/>
      <c r="CV20" s="667"/>
      <c r="CW20" s="667"/>
      <c r="CX20" s="667"/>
      <c r="CY20" s="668"/>
      <c r="CZ20" s="669">
        <v>100</v>
      </c>
      <c r="DA20" s="669"/>
      <c r="DB20" s="669"/>
      <c r="DC20" s="669"/>
      <c r="DD20" s="675">
        <v>258443</v>
      </c>
      <c r="DE20" s="667"/>
      <c r="DF20" s="667"/>
      <c r="DG20" s="667"/>
      <c r="DH20" s="667"/>
      <c r="DI20" s="667"/>
      <c r="DJ20" s="667"/>
      <c r="DK20" s="667"/>
      <c r="DL20" s="667"/>
      <c r="DM20" s="667"/>
      <c r="DN20" s="667"/>
      <c r="DO20" s="667"/>
      <c r="DP20" s="668"/>
      <c r="DQ20" s="675">
        <v>2140769</v>
      </c>
      <c r="DR20" s="667"/>
      <c r="DS20" s="667"/>
      <c r="DT20" s="667"/>
      <c r="DU20" s="667"/>
      <c r="DV20" s="667"/>
      <c r="DW20" s="667"/>
      <c r="DX20" s="667"/>
      <c r="DY20" s="667"/>
      <c r="DZ20" s="667"/>
      <c r="EA20" s="667"/>
      <c r="EB20" s="667"/>
      <c r="EC20" s="676"/>
    </row>
    <row r="21" spans="2:133" ht="11.25" customHeight="1">
      <c r="B21" s="663" t="s">
        <v>277</v>
      </c>
      <c r="C21" s="664"/>
      <c r="D21" s="664"/>
      <c r="E21" s="664"/>
      <c r="F21" s="664"/>
      <c r="G21" s="664"/>
      <c r="H21" s="664"/>
      <c r="I21" s="664"/>
      <c r="J21" s="664"/>
      <c r="K21" s="664"/>
      <c r="L21" s="664"/>
      <c r="M21" s="664"/>
      <c r="N21" s="664"/>
      <c r="O21" s="664"/>
      <c r="P21" s="664"/>
      <c r="Q21" s="665"/>
      <c r="R21" s="666">
        <v>127</v>
      </c>
      <c r="S21" s="667"/>
      <c r="T21" s="667"/>
      <c r="U21" s="667"/>
      <c r="V21" s="667"/>
      <c r="W21" s="667"/>
      <c r="X21" s="667"/>
      <c r="Y21" s="668"/>
      <c r="Z21" s="669">
        <v>0</v>
      </c>
      <c r="AA21" s="669"/>
      <c r="AB21" s="669"/>
      <c r="AC21" s="669"/>
      <c r="AD21" s="670">
        <v>127</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t="s">
        <v>129</v>
      </c>
      <c r="BH21" s="667"/>
      <c r="BI21" s="667"/>
      <c r="BJ21" s="667"/>
      <c r="BK21" s="667"/>
      <c r="BL21" s="667"/>
      <c r="BM21" s="667"/>
      <c r="BN21" s="668"/>
      <c r="BO21" s="669" t="s">
        <v>129</v>
      </c>
      <c r="BP21" s="669"/>
      <c r="BQ21" s="669"/>
      <c r="BR21" s="669"/>
      <c r="BS21" s="670" t="s">
        <v>129</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704" t="s">
        <v>279</v>
      </c>
      <c r="C22" s="705"/>
      <c r="D22" s="705"/>
      <c r="E22" s="705"/>
      <c r="F22" s="705"/>
      <c r="G22" s="705"/>
      <c r="H22" s="705"/>
      <c r="I22" s="705"/>
      <c r="J22" s="705"/>
      <c r="K22" s="705"/>
      <c r="L22" s="705"/>
      <c r="M22" s="705"/>
      <c r="N22" s="705"/>
      <c r="O22" s="705"/>
      <c r="P22" s="705"/>
      <c r="Q22" s="706"/>
      <c r="R22" s="666" t="s">
        <v>129</v>
      </c>
      <c r="S22" s="667"/>
      <c r="T22" s="667"/>
      <c r="U22" s="667"/>
      <c r="V22" s="667"/>
      <c r="W22" s="667"/>
      <c r="X22" s="667"/>
      <c r="Y22" s="668"/>
      <c r="Z22" s="669" t="s">
        <v>129</v>
      </c>
      <c r="AA22" s="669"/>
      <c r="AB22" s="669"/>
      <c r="AC22" s="669"/>
      <c r="AD22" s="670">
        <v>0</v>
      </c>
      <c r="AE22" s="670"/>
      <c r="AF22" s="670"/>
      <c r="AG22" s="670"/>
      <c r="AH22" s="670"/>
      <c r="AI22" s="670"/>
      <c r="AJ22" s="670"/>
      <c r="AK22" s="670"/>
      <c r="AL22" s="671">
        <v>0</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129</v>
      </c>
      <c r="BH22" s="667"/>
      <c r="BI22" s="667"/>
      <c r="BJ22" s="667"/>
      <c r="BK22" s="667"/>
      <c r="BL22" s="667"/>
      <c r="BM22" s="667"/>
      <c r="BN22" s="668"/>
      <c r="BO22" s="669" t="s">
        <v>129</v>
      </c>
      <c r="BP22" s="669"/>
      <c r="BQ22" s="669"/>
      <c r="BR22" s="669"/>
      <c r="BS22" s="670" t="s">
        <v>129</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3" t="s">
        <v>282</v>
      </c>
      <c r="C23" s="664"/>
      <c r="D23" s="664"/>
      <c r="E23" s="664"/>
      <c r="F23" s="664"/>
      <c r="G23" s="664"/>
      <c r="H23" s="664"/>
      <c r="I23" s="664"/>
      <c r="J23" s="664"/>
      <c r="K23" s="664"/>
      <c r="L23" s="664"/>
      <c r="M23" s="664"/>
      <c r="N23" s="664"/>
      <c r="O23" s="664"/>
      <c r="P23" s="664"/>
      <c r="Q23" s="665"/>
      <c r="R23" s="666">
        <v>1592565</v>
      </c>
      <c r="S23" s="667"/>
      <c r="T23" s="667"/>
      <c r="U23" s="667"/>
      <c r="V23" s="667"/>
      <c r="W23" s="667"/>
      <c r="X23" s="667"/>
      <c r="Y23" s="668"/>
      <c r="Z23" s="669">
        <v>54.1</v>
      </c>
      <c r="AA23" s="669"/>
      <c r="AB23" s="669"/>
      <c r="AC23" s="669"/>
      <c r="AD23" s="670">
        <v>1300863</v>
      </c>
      <c r="AE23" s="670"/>
      <c r="AF23" s="670"/>
      <c r="AG23" s="670"/>
      <c r="AH23" s="670"/>
      <c r="AI23" s="670"/>
      <c r="AJ23" s="670"/>
      <c r="AK23" s="670"/>
      <c r="AL23" s="671">
        <v>87.7</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129</v>
      </c>
      <c r="BH23" s="667"/>
      <c r="BI23" s="667"/>
      <c r="BJ23" s="667"/>
      <c r="BK23" s="667"/>
      <c r="BL23" s="667"/>
      <c r="BM23" s="667"/>
      <c r="BN23" s="668"/>
      <c r="BO23" s="669" t="s">
        <v>129</v>
      </c>
      <c r="BP23" s="669"/>
      <c r="BQ23" s="669"/>
      <c r="BR23" s="669"/>
      <c r="BS23" s="670" t="s">
        <v>129</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c r="B24" s="663" t="s">
        <v>289</v>
      </c>
      <c r="C24" s="664"/>
      <c r="D24" s="664"/>
      <c r="E24" s="664"/>
      <c r="F24" s="664"/>
      <c r="G24" s="664"/>
      <c r="H24" s="664"/>
      <c r="I24" s="664"/>
      <c r="J24" s="664"/>
      <c r="K24" s="664"/>
      <c r="L24" s="664"/>
      <c r="M24" s="664"/>
      <c r="N24" s="664"/>
      <c r="O24" s="664"/>
      <c r="P24" s="664"/>
      <c r="Q24" s="665"/>
      <c r="R24" s="666">
        <v>1300863</v>
      </c>
      <c r="S24" s="667"/>
      <c r="T24" s="667"/>
      <c r="U24" s="667"/>
      <c r="V24" s="667"/>
      <c r="W24" s="667"/>
      <c r="X24" s="667"/>
      <c r="Y24" s="668"/>
      <c r="Z24" s="669">
        <v>44.2</v>
      </c>
      <c r="AA24" s="669"/>
      <c r="AB24" s="669"/>
      <c r="AC24" s="669"/>
      <c r="AD24" s="670">
        <v>1300863</v>
      </c>
      <c r="AE24" s="670"/>
      <c r="AF24" s="670"/>
      <c r="AG24" s="670"/>
      <c r="AH24" s="670"/>
      <c r="AI24" s="670"/>
      <c r="AJ24" s="670"/>
      <c r="AK24" s="670"/>
      <c r="AL24" s="671">
        <v>87.7</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129</v>
      </c>
      <c r="BH24" s="667"/>
      <c r="BI24" s="667"/>
      <c r="BJ24" s="667"/>
      <c r="BK24" s="667"/>
      <c r="BL24" s="667"/>
      <c r="BM24" s="667"/>
      <c r="BN24" s="668"/>
      <c r="BO24" s="669" t="s">
        <v>129</v>
      </c>
      <c r="BP24" s="669"/>
      <c r="BQ24" s="669"/>
      <c r="BR24" s="669"/>
      <c r="BS24" s="670" t="s">
        <v>129</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823564</v>
      </c>
      <c r="CS24" s="656"/>
      <c r="CT24" s="656"/>
      <c r="CU24" s="656"/>
      <c r="CV24" s="656"/>
      <c r="CW24" s="656"/>
      <c r="CX24" s="656"/>
      <c r="CY24" s="657"/>
      <c r="CZ24" s="660">
        <v>31.7</v>
      </c>
      <c r="DA24" s="661"/>
      <c r="DB24" s="661"/>
      <c r="DC24" s="680"/>
      <c r="DD24" s="707">
        <v>726970</v>
      </c>
      <c r="DE24" s="656"/>
      <c r="DF24" s="656"/>
      <c r="DG24" s="656"/>
      <c r="DH24" s="656"/>
      <c r="DI24" s="656"/>
      <c r="DJ24" s="656"/>
      <c r="DK24" s="657"/>
      <c r="DL24" s="707">
        <v>724343</v>
      </c>
      <c r="DM24" s="656"/>
      <c r="DN24" s="656"/>
      <c r="DO24" s="656"/>
      <c r="DP24" s="656"/>
      <c r="DQ24" s="656"/>
      <c r="DR24" s="656"/>
      <c r="DS24" s="656"/>
      <c r="DT24" s="656"/>
      <c r="DU24" s="656"/>
      <c r="DV24" s="657"/>
      <c r="DW24" s="660">
        <v>47.5</v>
      </c>
      <c r="DX24" s="661"/>
      <c r="DY24" s="661"/>
      <c r="DZ24" s="661"/>
      <c r="EA24" s="661"/>
      <c r="EB24" s="661"/>
      <c r="EC24" s="662"/>
    </row>
    <row r="25" spans="2:133" ht="11.25" customHeight="1">
      <c r="B25" s="663" t="s">
        <v>292</v>
      </c>
      <c r="C25" s="664"/>
      <c r="D25" s="664"/>
      <c r="E25" s="664"/>
      <c r="F25" s="664"/>
      <c r="G25" s="664"/>
      <c r="H25" s="664"/>
      <c r="I25" s="664"/>
      <c r="J25" s="664"/>
      <c r="K25" s="664"/>
      <c r="L25" s="664"/>
      <c r="M25" s="664"/>
      <c r="N25" s="664"/>
      <c r="O25" s="664"/>
      <c r="P25" s="664"/>
      <c r="Q25" s="665"/>
      <c r="R25" s="666">
        <v>291702</v>
      </c>
      <c r="S25" s="667"/>
      <c r="T25" s="667"/>
      <c r="U25" s="667"/>
      <c r="V25" s="667"/>
      <c r="W25" s="667"/>
      <c r="X25" s="667"/>
      <c r="Y25" s="668"/>
      <c r="Z25" s="669">
        <v>9.9</v>
      </c>
      <c r="AA25" s="669"/>
      <c r="AB25" s="669"/>
      <c r="AC25" s="669"/>
      <c r="AD25" s="670" t="s">
        <v>129</v>
      </c>
      <c r="AE25" s="670"/>
      <c r="AF25" s="670"/>
      <c r="AG25" s="670"/>
      <c r="AH25" s="670"/>
      <c r="AI25" s="670"/>
      <c r="AJ25" s="670"/>
      <c r="AK25" s="670"/>
      <c r="AL25" s="671" t="s">
        <v>129</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129</v>
      </c>
      <c r="BH25" s="667"/>
      <c r="BI25" s="667"/>
      <c r="BJ25" s="667"/>
      <c r="BK25" s="667"/>
      <c r="BL25" s="667"/>
      <c r="BM25" s="667"/>
      <c r="BN25" s="668"/>
      <c r="BO25" s="669" t="s">
        <v>129</v>
      </c>
      <c r="BP25" s="669"/>
      <c r="BQ25" s="669"/>
      <c r="BR25" s="669"/>
      <c r="BS25" s="670" t="s">
        <v>129</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528294</v>
      </c>
      <c r="CS25" s="700"/>
      <c r="CT25" s="700"/>
      <c r="CU25" s="700"/>
      <c r="CV25" s="700"/>
      <c r="CW25" s="700"/>
      <c r="CX25" s="700"/>
      <c r="CY25" s="701"/>
      <c r="CZ25" s="671">
        <v>20.399999999999999</v>
      </c>
      <c r="DA25" s="702"/>
      <c r="DB25" s="702"/>
      <c r="DC25" s="708"/>
      <c r="DD25" s="675">
        <v>508232</v>
      </c>
      <c r="DE25" s="700"/>
      <c r="DF25" s="700"/>
      <c r="DG25" s="700"/>
      <c r="DH25" s="700"/>
      <c r="DI25" s="700"/>
      <c r="DJ25" s="700"/>
      <c r="DK25" s="701"/>
      <c r="DL25" s="675">
        <v>507405</v>
      </c>
      <c r="DM25" s="700"/>
      <c r="DN25" s="700"/>
      <c r="DO25" s="700"/>
      <c r="DP25" s="700"/>
      <c r="DQ25" s="700"/>
      <c r="DR25" s="700"/>
      <c r="DS25" s="700"/>
      <c r="DT25" s="700"/>
      <c r="DU25" s="700"/>
      <c r="DV25" s="701"/>
      <c r="DW25" s="671">
        <v>33.299999999999997</v>
      </c>
      <c r="DX25" s="702"/>
      <c r="DY25" s="702"/>
      <c r="DZ25" s="702"/>
      <c r="EA25" s="702"/>
      <c r="EB25" s="702"/>
      <c r="EC25" s="703"/>
    </row>
    <row r="26" spans="2:133" ht="11.25" customHeight="1">
      <c r="B26" s="663" t="s">
        <v>295</v>
      </c>
      <c r="C26" s="664"/>
      <c r="D26" s="664"/>
      <c r="E26" s="664"/>
      <c r="F26" s="664"/>
      <c r="G26" s="664"/>
      <c r="H26" s="664"/>
      <c r="I26" s="664"/>
      <c r="J26" s="664"/>
      <c r="K26" s="664"/>
      <c r="L26" s="664"/>
      <c r="M26" s="664"/>
      <c r="N26" s="664"/>
      <c r="O26" s="664"/>
      <c r="P26" s="664"/>
      <c r="Q26" s="665"/>
      <c r="R26" s="666" t="s">
        <v>129</v>
      </c>
      <c r="S26" s="667"/>
      <c r="T26" s="667"/>
      <c r="U26" s="667"/>
      <c r="V26" s="667"/>
      <c r="W26" s="667"/>
      <c r="X26" s="667"/>
      <c r="Y26" s="668"/>
      <c r="Z26" s="669" t="s">
        <v>129</v>
      </c>
      <c r="AA26" s="669"/>
      <c r="AB26" s="669"/>
      <c r="AC26" s="669"/>
      <c r="AD26" s="670" t="s">
        <v>129</v>
      </c>
      <c r="AE26" s="670"/>
      <c r="AF26" s="670"/>
      <c r="AG26" s="670"/>
      <c r="AH26" s="670"/>
      <c r="AI26" s="670"/>
      <c r="AJ26" s="670"/>
      <c r="AK26" s="670"/>
      <c r="AL26" s="671" t="s">
        <v>129</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129</v>
      </c>
      <c r="BH26" s="667"/>
      <c r="BI26" s="667"/>
      <c r="BJ26" s="667"/>
      <c r="BK26" s="667"/>
      <c r="BL26" s="667"/>
      <c r="BM26" s="667"/>
      <c r="BN26" s="668"/>
      <c r="BO26" s="669" t="s">
        <v>129</v>
      </c>
      <c r="BP26" s="669"/>
      <c r="BQ26" s="669"/>
      <c r="BR26" s="669"/>
      <c r="BS26" s="670" t="s">
        <v>129</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342513</v>
      </c>
      <c r="CS26" s="667"/>
      <c r="CT26" s="667"/>
      <c r="CU26" s="667"/>
      <c r="CV26" s="667"/>
      <c r="CW26" s="667"/>
      <c r="CX26" s="667"/>
      <c r="CY26" s="668"/>
      <c r="CZ26" s="671">
        <v>13.2</v>
      </c>
      <c r="DA26" s="702"/>
      <c r="DB26" s="702"/>
      <c r="DC26" s="708"/>
      <c r="DD26" s="675">
        <v>322752</v>
      </c>
      <c r="DE26" s="667"/>
      <c r="DF26" s="667"/>
      <c r="DG26" s="667"/>
      <c r="DH26" s="667"/>
      <c r="DI26" s="667"/>
      <c r="DJ26" s="667"/>
      <c r="DK26" s="668"/>
      <c r="DL26" s="675" t="s">
        <v>129</v>
      </c>
      <c r="DM26" s="667"/>
      <c r="DN26" s="667"/>
      <c r="DO26" s="667"/>
      <c r="DP26" s="667"/>
      <c r="DQ26" s="667"/>
      <c r="DR26" s="667"/>
      <c r="DS26" s="667"/>
      <c r="DT26" s="667"/>
      <c r="DU26" s="667"/>
      <c r="DV26" s="668"/>
      <c r="DW26" s="671" t="s">
        <v>129</v>
      </c>
      <c r="DX26" s="702"/>
      <c r="DY26" s="702"/>
      <c r="DZ26" s="702"/>
      <c r="EA26" s="702"/>
      <c r="EB26" s="702"/>
      <c r="EC26" s="703"/>
    </row>
    <row r="27" spans="2:133" ht="11.25" customHeight="1">
      <c r="B27" s="663" t="s">
        <v>298</v>
      </c>
      <c r="C27" s="664"/>
      <c r="D27" s="664"/>
      <c r="E27" s="664"/>
      <c r="F27" s="664"/>
      <c r="G27" s="664"/>
      <c r="H27" s="664"/>
      <c r="I27" s="664"/>
      <c r="J27" s="664"/>
      <c r="K27" s="664"/>
      <c r="L27" s="664"/>
      <c r="M27" s="664"/>
      <c r="N27" s="664"/>
      <c r="O27" s="664"/>
      <c r="P27" s="664"/>
      <c r="Q27" s="665"/>
      <c r="R27" s="666">
        <v>1770594</v>
      </c>
      <c r="S27" s="667"/>
      <c r="T27" s="667"/>
      <c r="U27" s="667"/>
      <c r="V27" s="667"/>
      <c r="W27" s="667"/>
      <c r="X27" s="667"/>
      <c r="Y27" s="668"/>
      <c r="Z27" s="669">
        <v>60.2</v>
      </c>
      <c r="AA27" s="669"/>
      <c r="AB27" s="669"/>
      <c r="AC27" s="669"/>
      <c r="AD27" s="670">
        <v>1478892</v>
      </c>
      <c r="AE27" s="670"/>
      <c r="AF27" s="670"/>
      <c r="AG27" s="670"/>
      <c r="AH27" s="670"/>
      <c r="AI27" s="670"/>
      <c r="AJ27" s="670"/>
      <c r="AK27" s="670"/>
      <c r="AL27" s="671">
        <v>99.699996948242188</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122415</v>
      </c>
      <c r="BH27" s="667"/>
      <c r="BI27" s="667"/>
      <c r="BJ27" s="667"/>
      <c r="BK27" s="667"/>
      <c r="BL27" s="667"/>
      <c r="BM27" s="667"/>
      <c r="BN27" s="668"/>
      <c r="BO27" s="669">
        <v>100</v>
      </c>
      <c r="BP27" s="669"/>
      <c r="BQ27" s="669"/>
      <c r="BR27" s="669"/>
      <c r="BS27" s="670" t="s">
        <v>129</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102671</v>
      </c>
      <c r="CS27" s="700"/>
      <c r="CT27" s="700"/>
      <c r="CU27" s="700"/>
      <c r="CV27" s="700"/>
      <c r="CW27" s="700"/>
      <c r="CX27" s="700"/>
      <c r="CY27" s="701"/>
      <c r="CZ27" s="671">
        <v>4</v>
      </c>
      <c r="DA27" s="702"/>
      <c r="DB27" s="702"/>
      <c r="DC27" s="708"/>
      <c r="DD27" s="675">
        <v>26139</v>
      </c>
      <c r="DE27" s="700"/>
      <c r="DF27" s="700"/>
      <c r="DG27" s="700"/>
      <c r="DH27" s="700"/>
      <c r="DI27" s="700"/>
      <c r="DJ27" s="700"/>
      <c r="DK27" s="701"/>
      <c r="DL27" s="675">
        <v>24339</v>
      </c>
      <c r="DM27" s="700"/>
      <c r="DN27" s="700"/>
      <c r="DO27" s="700"/>
      <c r="DP27" s="700"/>
      <c r="DQ27" s="700"/>
      <c r="DR27" s="700"/>
      <c r="DS27" s="700"/>
      <c r="DT27" s="700"/>
      <c r="DU27" s="700"/>
      <c r="DV27" s="701"/>
      <c r="DW27" s="671">
        <v>1.6</v>
      </c>
      <c r="DX27" s="702"/>
      <c r="DY27" s="702"/>
      <c r="DZ27" s="702"/>
      <c r="EA27" s="702"/>
      <c r="EB27" s="702"/>
      <c r="EC27" s="703"/>
    </row>
    <row r="28" spans="2:133" ht="11.25" customHeight="1">
      <c r="B28" s="663" t="s">
        <v>301</v>
      </c>
      <c r="C28" s="664"/>
      <c r="D28" s="664"/>
      <c r="E28" s="664"/>
      <c r="F28" s="664"/>
      <c r="G28" s="664"/>
      <c r="H28" s="664"/>
      <c r="I28" s="664"/>
      <c r="J28" s="664"/>
      <c r="K28" s="664"/>
      <c r="L28" s="664"/>
      <c r="M28" s="664"/>
      <c r="N28" s="664"/>
      <c r="O28" s="664"/>
      <c r="P28" s="664"/>
      <c r="Q28" s="665"/>
      <c r="R28" s="666" t="s">
        <v>129</v>
      </c>
      <c r="S28" s="667"/>
      <c r="T28" s="667"/>
      <c r="U28" s="667"/>
      <c r="V28" s="667"/>
      <c r="W28" s="667"/>
      <c r="X28" s="667"/>
      <c r="Y28" s="668"/>
      <c r="Z28" s="669" t="s">
        <v>129</v>
      </c>
      <c r="AA28" s="669"/>
      <c r="AB28" s="669"/>
      <c r="AC28" s="669"/>
      <c r="AD28" s="670" t="s">
        <v>129</v>
      </c>
      <c r="AE28" s="670"/>
      <c r="AF28" s="670"/>
      <c r="AG28" s="670"/>
      <c r="AH28" s="670"/>
      <c r="AI28" s="670"/>
      <c r="AJ28" s="670"/>
      <c r="AK28" s="670"/>
      <c r="AL28" s="671" t="s">
        <v>129</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192599</v>
      </c>
      <c r="CS28" s="667"/>
      <c r="CT28" s="667"/>
      <c r="CU28" s="667"/>
      <c r="CV28" s="667"/>
      <c r="CW28" s="667"/>
      <c r="CX28" s="667"/>
      <c r="CY28" s="668"/>
      <c r="CZ28" s="671">
        <v>7.4</v>
      </c>
      <c r="DA28" s="702"/>
      <c r="DB28" s="702"/>
      <c r="DC28" s="708"/>
      <c r="DD28" s="675">
        <v>192599</v>
      </c>
      <c r="DE28" s="667"/>
      <c r="DF28" s="667"/>
      <c r="DG28" s="667"/>
      <c r="DH28" s="667"/>
      <c r="DI28" s="667"/>
      <c r="DJ28" s="667"/>
      <c r="DK28" s="668"/>
      <c r="DL28" s="675">
        <v>192599</v>
      </c>
      <c r="DM28" s="667"/>
      <c r="DN28" s="667"/>
      <c r="DO28" s="667"/>
      <c r="DP28" s="667"/>
      <c r="DQ28" s="667"/>
      <c r="DR28" s="667"/>
      <c r="DS28" s="667"/>
      <c r="DT28" s="667"/>
      <c r="DU28" s="667"/>
      <c r="DV28" s="668"/>
      <c r="DW28" s="671">
        <v>12.6</v>
      </c>
      <c r="DX28" s="702"/>
      <c r="DY28" s="702"/>
      <c r="DZ28" s="702"/>
      <c r="EA28" s="702"/>
      <c r="EB28" s="702"/>
      <c r="EC28" s="703"/>
    </row>
    <row r="29" spans="2:133" ht="11.25" customHeight="1">
      <c r="B29" s="663" t="s">
        <v>303</v>
      </c>
      <c r="C29" s="664"/>
      <c r="D29" s="664"/>
      <c r="E29" s="664"/>
      <c r="F29" s="664"/>
      <c r="G29" s="664"/>
      <c r="H29" s="664"/>
      <c r="I29" s="664"/>
      <c r="J29" s="664"/>
      <c r="K29" s="664"/>
      <c r="L29" s="664"/>
      <c r="M29" s="664"/>
      <c r="N29" s="664"/>
      <c r="O29" s="664"/>
      <c r="P29" s="664"/>
      <c r="Q29" s="665"/>
      <c r="R29" s="666">
        <v>43</v>
      </c>
      <c r="S29" s="667"/>
      <c r="T29" s="667"/>
      <c r="U29" s="667"/>
      <c r="V29" s="667"/>
      <c r="W29" s="667"/>
      <c r="X29" s="667"/>
      <c r="Y29" s="668"/>
      <c r="Z29" s="669">
        <v>0</v>
      </c>
      <c r="AA29" s="669"/>
      <c r="AB29" s="669"/>
      <c r="AC29" s="669"/>
      <c r="AD29" s="670" t="s">
        <v>129</v>
      </c>
      <c r="AE29" s="670"/>
      <c r="AF29" s="670"/>
      <c r="AG29" s="670"/>
      <c r="AH29" s="670"/>
      <c r="AI29" s="670"/>
      <c r="AJ29" s="670"/>
      <c r="AK29" s="670"/>
      <c r="AL29" s="671" t="s">
        <v>129</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192599</v>
      </c>
      <c r="CS29" s="700"/>
      <c r="CT29" s="700"/>
      <c r="CU29" s="700"/>
      <c r="CV29" s="700"/>
      <c r="CW29" s="700"/>
      <c r="CX29" s="700"/>
      <c r="CY29" s="701"/>
      <c r="CZ29" s="671">
        <v>7.4</v>
      </c>
      <c r="DA29" s="702"/>
      <c r="DB29" s="702"/>
      <c r="DC29" s="708"/>
      <c r="DD29" s="675">
        <v>192599</v>
      </c>
      <c r="DE29" s="700"/>
      <c r="DF29" s="700"/>
      <c r="DG29" s="700"/>
      <c r="DH29" s="700"/>
      <c r="DI29" s="700"/>
      <c r="DJ29" s="700"/>
      <c r="DK29" s="701"/>
      <c r="DL29" s="675">
        <v>192599</v>
      </c>
      <c r="DM29" s="700"/>
      <c r="DN29" s="700"/>
      <c r="DO29" s="700"/>
      <c r="DP29" s="700"/>
      <c r="DQ29" s="700"/>
      <c r="DR29" s="700"/>
      <c r="DS29" s="700"/>
      <c r="DT29" s="700"/>
      <c r="DU29" s="700"/>
      <c r="DV29" s="701"/>
      <c r="DW29" s="671">
        <v>12.6</v>
      </c>
      <c r="DX29" s="702"/>
      <c r="DY29" s="702"/>
      <c r="DZ29" s="702"/>
      <c r="EA29" s="702"/>
      <c r="EB29" s="702"/>
      <c r="EC29" s="703"/>
    </row>
    <row r="30" spans="2:133" ht="11.25" customHeight="1">
      <c r="B30" s="663" t="s">
        <v>305</v>
      </c>
      <c r="C30" s="664"/>
      <c r="D30" s="664"/>
      <c r="E30" s="664"/>
      <c r="F30" s="664"/>
      <c r="G30" s="664"/>
      <c r="H30" s="664"/>
      <c r="I30" s="664"/>
      <c r="J30" s="664"/>
      <c r="K30" s="664"/>
      <c r="L30" s="664"/>
      <c r="M30" s="664"/>
      <c r="N30" s="664"/>
      <c r="O30" s="664"/>
      <c r="P30" s="664"/>
      <c r="Q30" s="665"/>
      <c r="R30" s="666">
        <v>39280</v>
      </c>
      <c r="S30" s="667"/>
      <c r="T30" s="667"/>
      <c r="U30" s="667"/>
      <c r="V30" s="667"/>
      <c r="W30" s="667"/>
      <c r="X30" s="667"/>
      <c r="Y30" s="668"/>
      <c r="Z30" s="669">
        <v>1.3</v>
      </c>
      <c r="AA30" s="669"/>
      <c r="AB30" s="669"/>
      <c r="AC30" s="669"/>
      <c r="AD30" s="670">
        <v>13</v>
      </c>
      <c r="AE30" s="670"/>
      <c r="AF30" s="670"/>
      <c r="AG30" s="670"/>
      <c r="AH30" s="670"/>
      <c r="AI30" s="670"/>
      <c r="AJ30" s="670"/>
      <c r="AK30" s="670"/>
      <c r="AL30" s="671">
        <v>0</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185819</v>
      </c>
      <c r="CS30" s="667"/>
      <c r="CT30" s="667"/>
      <c r="CU30" s="667"/>
      <c r="CV30" s="667"/>
      <c r="CW30" s="667"/>
      <c r="CX30" s="667"/>
      <c r="CY30" s="668"/>
      <c r="CZ30" s="671">
        <v>7.2</v>
      </c>
      <c r="DA30" s="702"/>
      <c r="DB30" s="702"/>
      <c r="DC30" s="708"/>
      <c r="DD30" s="675">
        <v>185819</v>
      </c>
      <c r="DE30" s="667"/>
      <c r="DF30" s="667"/>
      <c r="DG30" s="667"/>
      <c r="DH30" s="667"/>
      <c r="DI30" s="667"/>
      <c r="DJ30" s="667"/>
      <c r="DK30" s="668"/>
      <c r="DL30" s="675">
        <v>185819</v>
      </c>
      <c r="DM30" s="667"/>
      <c r="DN30" s="667"/>
      <c r="DO30" s="667"/>
      <c r="DP30" s="667"/>
      <c r="DQ30" s="667"/>
      <c r="DR30" s="667"/>
      <c r="DS30" s="667"/>
      <c r="DT30" s="667"/>
      <c r="DU30" s="667"/>
      <c r="DV30" s="668"/>
      <c r="DW30" s="671">
        <v>12.2</v>
      </c>
      <c r="DX30" s="702"/>
      <c r="DY30" s="702"/>
      <c r="DZ30" s="702"/>
      <c r="EA30" s="702"/>
      <c r="EB30" s="702"/>
      <c r="EC30" s="703"/>
    </row>
    <row r="31" spans="2:133" ht="11.25" customHeight="1">
      <c r="B31" s="663" t="s">
        <v>309</v>
      </c>
      <c r="C31" s="664"/>
      <c r="D31" s="664"/>
      <c r="E31" s="664"/>
      <c r="F31" s="664"/>
      <c r="G31" s="664"/>
      <c r="H31" s="664"/>
      <c r="I31" s="664"/>
      <c r="J31" s="664"/>
      <c r="K31" s="664"/>
      <c r="L31" s="664"/>
      <c r="M31" s="664"/>
      <c r="N31" s="664"/>
      <c r="O31" s="664"/>
      <c r="P31" s="664"/>
      <c r="Q31" s="665"/>
      <c r="R31" s="666">
        <v>823</v>
      </c>
      <c r="S31" s="667"/>
      <c r="T31" s="667"/>
      <c r="U31" s="667"/>
      <c r="V31" s="667"/>
      <c r="W31" s="667"/>
      <c r="X31" s="667"/>
      <c r="Y31" s="668"/>
      <c r="Z31" s="669">
        <v>0</v>
      </c>
      <c r="AA31" s="669"/>
      <c r="AB31" s="669"/>
      <c r="AC31" s="669"/>
      <c r="AD31" s="670" t="s">
        <v>129</v>
      </c>
      <c r="AE31" s="670"/>
      <c r="AF31" s="670"/>
      <c r="AG31" s="670"/>
      <c r="AH31" s="670"/>
      <c r="AI31" s="670"/>
      <c r="AJ31" s="670"/>
      <c r="AK31" s="670"/>
      <c r="AL31" s="671" t="s">
        <v>129</v>
      </c>
      <c r="AM31" s="672"/>
      <c r="AN31" s="672"/>
      <c r="AO31" s="673"/>
      <c r="AP31" s="726" t="s">
        <v>310</v>
      </c>
      <c r="AQ31" s="727"/>
      <c r="AR31" s="727"/>
      <c r="AS31" s="727"/>
      <c r="AT31" s="732" t="s">
        <v>311</v>
      </c>
      <c r="AU31" s="367"/>
      <c r="AV31" s="367"/>
      <c r="AW31" s="367"/>
      <c r="AX31" s="652" t="s">
        <v>187</v>
      </c>
      <c r="AY31" s="653"/>
      <c r="AZ31" s="653"/>
      <c r="BA31" s="653"/>
      <c r="BB31" s="653"/>
      <c r="BC31" s="653"/>
      <c r="BD31" s="653"/>
      <c r="BE31" s="653"/>
      <c r="BF31" s="654"/>
      <c r="BG31" s="725">
        <v>99.7</v>
      </c>
      <c r="BH31" s="721"/>
      <c r="BI31" s="721"/>
      <c r="BJ31" s="721"/>
      <c r="BK31" s="721"/>
      <c r="BL31" s="721"/>
      <c r="BM31" s="661">
        <v>98.4</v>
      </c>
      <c r="BN31" s="721"/>
      <c r="BO31" s="721"/>
      <c r="BP31" s="721"/>
      <c r="BQ31" s="722"/>
      <c r="BR31" s="725">
        <v>99.5</v>
      </c>
      <c r="BS31" s="721"/>
      <c r="BT31" s="721"/>
      <c r="BU31" s="721"/>
      <c r="BV31" s="721"/>
      <c r="BW31" s="721"/>
      <c r="BX31" s="661">
        <v>98.3</v>
      </c>
      <c r="BY31" s="721"/>
      <c r="BZ31" s="721"/>
      <c r="CA31" s="721"/>
      <c r="CB31" s="722"/>
      <c r="CD31" s="717"/>
      <c r="CE31" s="718"/>
      <c r="CF31" s="681" t="s">
        <v>312</v>
      </c>
      <c r="CG31" s="682"/>
      <c r="CH31" s="682"/>
      <c r="CI31" s="682"/>
      <c r="CJ31" s="682"/>
      <c r="CK31" s="682"/>
      <c r="CL31" s="682"/>
      <c r="CM31" s="682"/>
      <c r="CN31" s="682"/>
      <c r="CO31" s="682"/>
      <c r="CP31" s="682"/>
      <c r="CQ31" s="683"/>
      <c r="CR31" s="666">
        <v>6780</v>
      </c>
      <c r="CS31" s="700"/>
      <c r="CT31" s="700"/>
      <c r="CU31" s="700"/>
      <c r="CV31" s="700"/>
      <c r="CW31" s="700"/>
      <c r="CX31" s="700"/>
      <c r="CY31" s="701"/>
      <c r="CZ31" s="671">
        <v>0.3</v>
      </c>
      <c r="DA31" s="702"/>
      <c r="DB31" s="702"/>
      <c r="DC31" s="708"/>
      <c r="DD31" s="675">
        <v>6780</v>
      </c>
      <c r="DE31" s="700"/>
      <c r="DF31" s="700"/>
      <c r="DG31" s="700"/>
      <c r="DH31" s="700"/>
      <c r="DI31" s="700"/>
      <c r="DJ31" s="700"/>
      <c r="DK31" s="701"/>
      <c r="DL31" s="675">
        <v>6780</v>
      </c>
      <c r="DM31" s="700"/>
      <c r="DN31" s="700"/>
      <c r="DO31" s="700"/>
      <c r="DP31" s="700"/>
      <c r="DQ31" s="700"/>
      <c r="DR31" s="700"/>
      <c r="DS31" s="700"/>
      <c r="DT31" s="700"/>
      <c r="DU31" s="700"/>
      <c r="DV31" s="701"/>
      <c r="DW31" s="671">
        <v>0.4</v>
      </c>
      <c r="DX31" s="702"/>
      <c r="DY31" s="702"/>
      <c r="DZ31" s="702"/>
      <c r="EA31" s="702"/>
      <c r="EB31" s="702"/>
      <c r="EC31" s="703"/>
    </row>
    <row r="32" spans="2:133" ht="11.25" customHeight="1">
      <c r="B32" s="663" t="s">
        <v>313</v>
      </c>
      <c r="C32" s="664"/>
      <c r="D32" s="664"/>
      <c r="E32" s="664"/>
      <c r="F32" s="664"/>
      <c r="G32" s="664"/>
      <c r="H32" s="664"/>
      <c r="I32" s="664"/>
      <c r="J32" s="664"/>
      <c r="K32" s="664"/>
      <c r="L32" s="664"/>
      <c r="M32" s="664"/>
      <c r="N32" s="664"/>
      <c r="O32" s="664"/>
      <c r="P32" s="664"/>
      <c r="Q32" s="665"/>
      <c r="R32" s="666">
        <v>183085</v>
      </c>
      <c r="S32" s="667"/>
      <c r="T32" s="667"/>
      <c r="U32" s="667"/>
      <c r="V32" s="667"/>
      <c r="W32" s="667"/>
      <c r="X32" s="667"/>
      <c r="Y32" s="668"/>
      <c r="Z32" s="669">
        <v>6.2</v>
      </c>
      <c r="AA32" s="669"/>
      <c r="AB32" s="669"/>
      <c r="AC32" s="669"/>
      <c r="AD32" s="670" t="s">
        <v>129</v>
      </c>
      <c r="AE32" s="670"/>
      <c r="AF32" s="670"/>
      <c r="AG32" s="670"/>
      <c r="AH32" s="670"/>
      <c r="AI32" s="670"/>
      <c r="AJ32" s="670"/>
      <c r="AK32" s="670"/>
      <c r="AL32" s="671" t="s">
        <v>129</v>
      </c>
      <c r="AM32" s="672"/>
      <c r="AN32" s="672"/>
      <c r="AO32" s="673"/>
      <c r="AP32" s="728"/>
      <c r="AQ32" s="729"/>
      <c r="AR32" s="729"/>
      <c r="AS32" s="729"/>
      <c r="AT32" s="733"/>
      <c r="AU32" s="363" t="s">
        <v>314</v>
      </c>
      <c r="AV32" s="363"/>
      <c r="AW32" s="363"/>
      <c r="AX32" s="663" t="s">
        <v>315</v>
      </c>
      <c r="AY32" s="664"/>
      <c r="AZ32" s="664"/>
      <c r="BA32" s="664"/>
      <c r="BB32" s="664"/>
      <c r="BC32" s="664"/>
      <c r="BD32" s="664"/>
      <c r="BE32" s="664"/>
      <c r="BF32" s="665"/>
      <c r="BG32" s="735">
        <v>99.9</v>
      </c>
      <c r="BH32" s="700"/>
      <c r="BI32" s="700"/>
      <c r="BJ32" s="700"/>
      <c r="BK32" s="700"/>
      <c r="BL32" s="700"/>
      <c r="BM32" s="672">
        <v>99.9</v>
      </c>
      <c r="BN32" s="723"/>
      <c r="BO32" s="723"/>
      <c r="BP32" s="723"/>
      <c r="BQ32" s="724"/>
      <c r="BR32" s="735">
        <v>100</v>
      </c>
      <c r="BS32" s="700"/>
      <c r="BT32" s="700"/>
      <c r="BU32" s="700"/>
      <c r="BV32" s="700"/>
      <c r="BW32" s="700"/>
      <c r="BX32" s="672">
        <v>100</v>
      </c>
      <c r="BY32" s="723"/>
      <c r="BZ32" s="723"/>
      <c r="CA32" s="723"/>
      <c r="CB32" s="724"/>
      <c r="CD32" s="719"/>
      <c r="CE32" s="720"/>
      <c r="CF32" s="681" t="s">
        <v>316</v>
      </c>
      <c r="CG32" s="682"/>
      <c r="CH32" s="682"/>
      <c r="CI32" s="682"/>
      <c r="CJ32" s="682"/>
      <c r="CK32" s="682"/>
      <c r="CL32" s="682"/>
      <c r="CM32" s="682"/>
      <c r="CN32" s="682"/>
      <c r="CO32" s="682"/>
      <c r="CP32" s="682"/>
      <c r="CQ32" s="683"/>
      <c r="CR32" s="666" t="s">
        <v>129</v>
      </c>
      <c r="CS32" s="667"/>
      <c r="CT32" s="667"/>
      <c r="CU32" s="667"/>
      <c r="CV32" s="667"/>
      <c r="CW32" s="667"/>
      <c r="CX32" s="667"/>
      <c r="CY32" s="668"/>
      <c r="CZ32" s="671" t="s">
        <v>129</v>
      </c>
      <c r="DA32" s="702"/>
      <c r="DB32" s="702"/>
      <c r="DC32" s="708"/>
      <c r="DD32" s="675" t="s">
        <v>129</v>
      </c>
      <c r="DE32" s="667"/>
      <c r="DF32" s="667"/>
      <c r="DG32" s="667"/>
      <c r="DH32" s="667"/>
      <c r="DI32" s="667"/>
      <c r="DJ32" s="667"/>
      <c r="DK32" s="668"/>
      <c r="DL32" s="675" t="s">
        <v>129</v>
      </c>
      <c r="DM32" s="667"/>
      <c r="DN32" s="667"/>
      <c r="DO32" s="667"/>
      <c r="DP32" s="667"/>
      <c r="DQ32" s="667"/>
      <c r="DR32" s="667"/>
      <c r="DS32" s="667"/>
      <c r="DT32" s="667"/>
      <c r="DU32" s="667"/>
      <c r="DV32" s="668"/>
      <c r="DW32" s="671" t="s">
        <v>129</v>
      </c>
      <c r="DX32" s="702"/>
      <c r="DY32" s="702"/>
      <c r="DZ32" s="702"/>
      <c r="EA32" s="702"/>
      <c r="EB32" s="702"/>
      <c r="EC32" s="703"/>
    </row>
    <row r="33" spans="2:133" ht="11.25" customHeight="1">
      <c r="B33" s="704" t="s">
        <v>317</v>
      </c>
      <c r="C33" s="705"/>
      <c r="D33" s="705"/>
      <c r="E33" s="705"/>
      <c r="F33" s="705"/>
      <c r="G33" s="705"/>
      <c r="H33" s="705"/>
      <c r="I33" s="705"/>
      <c r="J33" s="705"/>
      <c r="K33" s="705"/>
      <c r="L33" s="705"/>
      <c r="M33" s="705"/>
      <c r="N33" s="705"/>
      <c r="O33" s="705"/>
      <c r="P33" s="705"/>
      <c r="Q33" s="706"/>
      <c r="R33" s="666" t="s">
        <v>129</v>
      </c>
      <c r="S33" s="667"/>
      <c r="T33" s="667"/>
      <c r="U33" s="667"/>
      <c r="V33" s="667"/>
      <c r="W33" s="667"/>
      <c r="X33" s="667"/>
      <c r="Y33" s="668"/>
      <c r="Z33" s="669" t="s">
        <v>129</v>
      </c>
      <c r="AA33" s="669"/>
      <c r="AB33" s="669"/>
      <c r="AC33" s="669"/>
      <c r="AD33" s="670" t="s">
        <v>129</v>
      </c>
      <c r="AE33" s="670"/>
      <c r="AF33" s="670"/>
      <c r="AG33" s="670"/>
      <c r="AH33" s="670"/>
      <c r="AI33" s="670"/>
      <c r="AJ33" s="670"/>
      <c r="AK33" s="670"/>
      <c r="AL33" s="671" t="s">
        <v>129</v>
      </c>
      <c r="AM33" s="672"/>
      <c r="AN33" s="672"/>
      <c r="AO33" s="673"/>
      <c r="AP33" s="730"/>
      <c r="AQ33" s="731"/>
      <c r="AR33" s="731"/>
      <c r="AS33" s="731"/>
      <c r="AT33" s="734"/>
      <c r="AU33" s="361"/>
      <c r="AV33" s="361"/>
      <c r="AW33" s="361"/>
      <c r="AX33" s="710" t="s">
        <v>318</v>
      </c>
      <c r="AY33" s="711"/>
      <c r="AZ33" s="711"/>
      <c r="BA33" s="711"/>
      <c r="BB33" s="711"/>
      <c r="BC33" s="711"/>
      <c r="BD33" s="711"/>
      <c r="BE33" s="711"/>
      <c r="BF33" s="712"/>
      <c r="BG33" s="736">
        <v>99.3</v>
      </c>
      <c r="BH33" s="737"/>
      <c r="BI33" s="737"/>
      <c r="BJ33" s="737"/>
      <c r="BK33" s="737"/>
      <c r="BL33" s="737"/>
      <c r="BM33" s="738">
        <v>96.1</v>
      </c>
      <c r="BN33" s="737"/>
      <c r="BO33" s="737"/>
      <c r="BP33" s="737"/>
      <c r="BQ33" s="739"/>
      <c r="BR33" s="736">
        <v>98.9</v>
      </c>
      <c r="BS33" s="737"/>
      <c r="BT33" s="737"/>
      <c r="BU33" s="737"/>
      <c r="BV33" s="737"/>
      <c r="BW33" s="737"/>
      <c r="BX33" s="738">
        <v>96</v>
      </c>
      <c r="BY33" s="737"/>
      <c r="BZ33" s="737"/>
      <c r="CA33" s="737"/>
      <c r="CB33" s="739"/>
      <c r="CD33" s="681" t="s">
        <v>319</v>
      </c>
      <c r="CE33" s="682"/>
      <c r="CF33" s="682"/>
      <c r="CG33" s="682"/>
      <c r="CH33" s="682"/>
      <c r="CI33" s="682"/>
      <c r="CJ33" s="682"/>
      <c r="CK33" s="682"/>
      <c r="CL33" s="682"/>
      <c r="CM33" s="682"/>
      <c r="CN33" s="682"/>
      <c r="CO33" s="682"/>
      <c r="CP33" s="682"/>
      <c r="CQ33" s="683"/>
      <c r="CR33" s="666">
        <v>1510676</v>
      </c>
      <c r="CS33" s="700"/>
      <c r="CT33" s="700"/>
      <c r="CU33" s="700"/>
      <c r="CV33" s="700"/>
      <c r="CW33" s="700"/>
      <c r="CX33" s="700"/>
      <c r="CY33" s="701"/>
      <c r="CZ33" s="671">
        <v>58.2</v>
      </c>
      <c r="DA33" s="702"/>
      <c r="DB33" s="702"/>
      <c r="DC33" s="708"/>
      <c r="DD33" s="675">
        <v>1348367</v>
      </c>
      <c r="DE33" s="700"/>
      <c r="DF33" s="700"/>
      <c r="DG33" s="700"/>
      <c r="DH33" s="700"/>
      <c r="DI33" s="700"/>
      <c r="DJ33" s="700"/>
      <c r="DK33" s="701"/>
      <c r="DL33" s="675">
        <v>427502</v>
      </c>
      <c r="DM33" s="700"/>
      <c r="DN33" s="700"/>
      <c r="DO33" s="700"/>
      <c r="DP33" s="700"/>
      <c r="DQ33" s="700"/>
      <c r="DR33" s="700"/>
      <c r="DS33" s="700"/>
      <c r="DT33" s="700"/>
      <c r="DU33" s="700"/>
      <c r="DV33" s="701"/>
      <c r="DW33" s="671">
        <v>28</v>
      </c>
      <c r="DX33" s="702"/>
      <c r="DY33" s="702"/>
      <c r="DZ33" s="702"/>
      <c r="EA33" s="702"/>
      <c r="EB33" s="702"/>
      <c r="EC33" s="703"/>
    </row>
    <row r="34" spans="2:133" ht="11.25" customHeight="1">
      <c r="B34" s="663" t="s">
        <v>320</v>
      </c>
      <c r="C34" s="664"/>
      <c r="D34" s="664"/>
      <c r="E34" s="664"/>
      <c r="F34" s="664"/>
      <c r="G34" s="664"/>
      <c r="H34" s="664"/>
      <c r="I34" s="664"/>
      <c r="J34" s="664"/>
      <c r="K34" s="664"/>
      <c r="L34" s="664"/>
      <c r="M34" s="664"/>
      <c r="N34" s="664"/>
      <c r="O34" s="664"/>
      <c r="P34" s="664"/>
      <c r="Q34" s="665"/>
      <c r="R34" s="666">
        <v>144033</v>
      </c>
      <c r="S34" s="667"/>
      <c r="T34" s="667"/>
      <c r="U34" s="667"/>
      <c r="V34" s="667"/>
      <c r="W34" s="667"/>
      <c r="X34" s="667"/>
      <c r="Y34" s="668"/>
      <c r="Z34" s="669">
        <v>4.9000000000000004</v>
      </c>
      <c r="AA34" s="669"/>
      <c r="AB34" s="669"/>
      <c r="AC34" s="669"/>
      <c r="AD34" s="670" t="s">
        <v>129</v>
      </c>
      <c r="AE34" s="670"/>
      <c r="AF34" s="670"/>
      <c r="AG34" s="670"/>
      <c r="AH34" s="670"/>
      <c r="AI34" s="670"/>
      <c r="AJ34" s="670"/>
      <c r="AK34" s="670"/>
      <c r="AL34" s="671" t="s">
        <v>129</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362047</v>
      </c>
      <c r="CS34" s="667"/>
      <c r="CT34" s="667"/>
      <c r="CU34" s="667"/>
      <c r="CV34" s="667"/>
      <c r="CW34" s="667"/>
      <c r="CX34" s="667"/>
      <c r="CY34" s="668"/>
      <c r="CZ34" s="671">
        <v>14</v>
      </c>
      <c r="DA34" s="702"/>
      <c r="DB34" s="702"/>
      <c r="DC34" s="708"/>
      <c r="DD34" s="675">
        <v>272153</v>
      </c>
      <c r="DE34" s="667"/>
      <c r="DF34" s="667"/>
      <c r="DG34" s="667"/>
      <c r="DH34" s="667"/>
      <c r="DI34" s="667"/>
      <c r="DJ34" s="667"/>
      <c r="DK34" s="668"/>
      <c r="DL34" s="675">
        <v>240689</v>
      </c>
      <c r="DM34" s="667"/>
      <c r="DN34" s="667"/>
      <c r="DO34" s="667"/>
      <c r="DP34" s="667"/>
      <c r="DQ34" s="667"/>
      <c r="DR34" s="667"/>
      <c r="DS34" s="667"/>
      <c r="DT34" s="667"/>
      <c r="DU34" s="667"/>
      <c r="DV34" s="668"/>
      <c r="DW34" s="671">
        <v>15.8</v>
      </c>
      <c r="DX34" s="702"/>
      <c r="DY34" s="702"/>
      <c r="DZ34" s="702"/>
      <c r="EA34" s="702"/>
      <c r="EB34" s="702"/>
      <c r="EC34" s="703"/>
    </row>
    <row r="35" spans="2:133" ht="11.25" customHeight="1">
      <c r="B35" s="663" t="s">
        <v>322</v>
      </c>
      <c r="C35" s="664"/>
      <c r="D35" s="664"/>
      <c r="E35" s="664"/>
      <c r="F35" s="664"/>
      <c r="G35" s="664"/>
      <c r="H35" s="664"/>
      <c r="I35" s="664"/>
      <c r="J35" s="664"/>
      <c r="K35" s="664"/>
      <c r="L35" s="664"/>
      <c r="M35" s="664"/>
      <c r="N35" s="664"/>
      <c r="O35" s="664"/>
      <c r="P35" s="664"/>
      <c r="Q35" s="665"/>
      <c r="R35" s="666">
        <v>25586</v>
      </c>
      <c r="S35" s="667"/>
      <c r="T35" s="667"/>
      <c r="U35" s="667"/>
      <c r="V35" s="667"/>
      <c r="W35" s="667"/>
      <c r="X35" s="667"/>
      <c r="Y35" s="668"/>
      <c r="Z35" s="669">
        <v>0.9</v>
      </c>
      <c r="AA35" s="669"/>
      <c r="AB35" s="669"/>
      <c r="AC35" s="669"/>
      <c r="AD35" s="670" t="s">
        <v>129</v>
      </c>
      <c r="AE35" s="670"/>
      <c r="AF35" s="670"/>
      <c r="AG35" s="670"/>
      <c r="AH35" s="670"/>
      <c r="AI35" s="670"/>
      <c r="AJ35" s="670"/>
      <c r="AK35" s="670"/>
      <c r="AL35" s="671" t="s">
        <v>129</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5845</v>
      </c>
      <c r="CS35" s="700"/>
      <c r="CT35" s="700"/>
      <c r="CU35" s="700"/>
      <c r="CV35" s="700"/>
      <c r="CW35" s="700"/>
      <c r="CX35" s="700"/>
      <c r="CY35" s="701"/>
      <c r="CZ35" s="671">
        <v>0.2</v>
      </c>
      <c r="DA35" s="702"/>
      <c r="DB35" s="702"/>
      <c r="DC35" s="708"/>
      <c r="DD35" s="675">
        <v>3969</v>
      </c>
      <c r="DE35" s="700"/>
      <c r="DF35" s="700"/>
      <c r="DG35" s="700"/>
      <c r="DH35" s="700"/>
      <c r="DI35" s="700"/>
      <c r="DJ35" s="700"/>
      <c r="DK35" s="701"/>
      <c r="DL35" s="675">
        <v>3969</v>
      </c>
      <c r="DM35" s="700"/>
      <c r="DN35" s="700"/>
      <c r="DO35" s="700"/>
      <c r="DP35" s="700"/>
      <c r="DQ35" s="700"/>
      <c r="DR35" s="700"/>
      <c r="DS35" s="700"/>
      <c r="DT35" s="700"/>
      <c r="DU35" s="700"/>
      <c r="DV35" s="701"/>
      <c r="DW35" s="671">
        <v>0.3</v>
      </c>
      <c r="DX35" s="702"/>
      <c r="DY35" s="702"/>
      <c r="DZ35" s="702"/>
      <c r="EA35" s="702"/>
      <c r="EB35" s="702"/>
      <c r="EC35" s="703"/>
    </row>
    <row r="36" spans="2:133" ht="11.25" customHeight="1">
      <c r="B36" s="663" t="s">
        <v>326</v>
      </c>
      <c r="C36" s="664"/>
      <c r="D36" s="664"/>
      <c r="E36" s="664"/>
      <c r="F36" s="664"/>
      <c r="G36" s="664"/>
      <c r="H36" s="664"/>
      <c r="I36" s="664"/>
      <c r="J36" s="664"/>
      <c r="K36" s="664"/>
      <c r="L36" s="664"/>
      <c r="M36" s="664"/>
      <c r="N36" s="664"/>
      <c r="O36" s="664"/>
      <c r="P36" s="664"/>
      <c r="Q36" s="665"/>
      <c r="R36" s="666">
        <v>6745</v>
      </c>
      <c r="S36" s="667"/>
      <c r="T36" s="667"/>
      <c r="U36" s="667"/>
      <c r="V36" s="667"/>
      <c r="W36" s="667"/>
      <c r="X36" s="667"/>
      <c r="Y36" s="668"/>
      <c r="Z36" s="669">
        <v>0.2</v>
      </c>
      <c r="AA36" s="669"/>
      <c r="AB36" s="669"/>
      <c r="AC36" s="669"/>
      <c r="AD36" s="670" t="s">
        <v>129</v>
      </c>
      <c r="AE36" s="670"/>
      <c r="AF36" s="670"/>
      <c r="AG36" s="670"/>
      <c r="AH36" s="670"/>
      <c r="AI36" s="670"/>
      <c r="AJ36" s="670"/>
      <c r="AK36" s="670"/>
      <c r="AL36" s="671" t="s">
        <v>129</v>
      </c>
      <c r="AM36" s="672"/>
      <c r="AN36" s="672"/>
      <c r="AO36" s="673"/>
      <c r="AP36" s="218"/>
      <c r="AQ36" s="740" t="s">
        <v>327</v>
      </c>
      <c r="AR36" s="741"/>
      <c r="AS36" s="741"/>
      <c r="AT36" s="741"/>
      <c r="AU36" s="741"/>
      <c r="AV36" s="741"/>
      <c r="AW36" s="741"/>
      <c r="AX36" s="741"/>
      <c r="AY36" s="742"/>
      <c r="AZ36" s="655">
        <v>341112</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2454</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128261</v>
      </c>
      <c r="CS36" s="667"/>
      <c r="CT36" s="667"/>
      <c r="CU36" s="667"/>
      <c r="CV36" s="667"/>
      <c r="CW36" s="667"/>
      <c r="CX36" s="667"/>
      <c r="CY36" s="668"/>
      <c r="CZ36" s="671">
        <v>4.9000000000000004</v>
      </c>
      <c r="DA36" s="702"/>
      <c r="DB36" s="702"/>
      <c r="DC36" s="708"/>
      <c r="DD36" s="675">
        <v>84321</v>
      </c>
      <c r="DE36" s="667"/>
      <c r="DF36" s="667"/>
      <c r="DG36" s="667"/>
      <c r="DH36" s="667"/>
      <c r="DI36" s="667"/>
      <c r="DJ36" s="667"/>
      <c r="DK36" s="668"/>
      <c r="DL36" s="675">
        <v>41272</v>
      </c>
      <c r="DM36" s="667"/>
      <c r="DN36" s="667"/>
      <c r="DO36" s="667"/>
      <c r="DP36" s="667"/>
      <c r="DQ36" s="667"/>
      <c r="DR36" s="667"/>
      <c r="DS36" s="667"/>
      <c r="DT36" s="667"/>
      <c r="DU36" s="667"/>
      <c r="DV36" s="668"/>
      <c r="DW36" s="671">
        <v>2.7</v>
      </c>
      <c r="DX36" s="702"/>
      <c r="DY36" s="702"/>
      <c r="DZ36" s="702"/>
      <c r="EA36" s="702"/>
      <c r="EB36" s="702"/>
      <c r="EC36" s="703"/>
    </row>
    <row r="37" spans="2:133" ht="11.25" customHeight="1">
      <c r="B37" s="663" t="s">
        <v>330</v>
      </c>
      <c r="C37" s="664"/>
      <c r="D37" s="664"/>
      <c r="E37" s="664"/>
      <c r="F37" s="664"/>
      <c r="G37" s="664"/>
      <c r="H37" s="664"/>
      <c r="I37" s="664"/>
      <c r="J37" s="664"/>
      <c r="K37" s="664"/>
      <c r="L37" s="664"/>
      <c r="M37" s="664"/>
      <c r="N37" s="664"/>
      <c r="O37" s="664"/>
      <c r="P37" s="664"/>
      <c r="Q37" s="665"/>
      <c r="R37" s="666">
        <v>178707</v>
      </c>
      <c r="S37" s="667"/>
      <c r="T37" s="667"/>
      <c r="U37" s="667"/>
      <c r="V37" s="667"/>
      <c r="W37" s="667"/>
      <c r="X37" s="667"/>
      <c r="Y37" s="668"/>
      <c r="Z37" s="669">
        <v>6.1</v>
      </c>
      <c r="AA37" s="669"/>
      <c r="AB37" s="669"/>
      <c r="AC37" s="669"/>
      <c r="AD37" s="670" t="s">
        <v>129</v>
      </c>
      <c r="AE37" s="670"/>
      <c r="AF37" s="670"/>
      <c r="AG37" s="670"/>
      <c r="AH37" s="670"/>
      <c r="AI37" s="670"/>
      <c r="AJ37" s="670"/>
      <c r="AK37" s="670"/>
      <c r="AL37" s="671" t="s">
        <v>129</v>
      </c>
      <c r="AM37" s="672"/>
      <c r="AN37" s="672"/>
      <c r="AO37" s="673"/>
      <c r="AQ37" s="744" t="s">
        <v>331</v>
      </c>
      <c r="AR37" s="745"/>
      <c r="AS37" s="745"/>
      <c r="AT37" s="745"/>
      <c r="AU37" s="745"/>
      <c r="AV37" s="745"/>
      <c r="AW37" s="745"/>
      <c r="AX37" s="745"/>
      <c r="AY37" s="746"/>
      <c r="AZ37" s="666">
        <v>71426</v>
      </c>
      <c r="BA37" s="667"/>
      <c r="BB37" s="667"/>
      <c r="BC37" s="667"/>
      <c r="BD37" s="700"/>
      <c r="BE37" s="700"/>
      <c r="BF37" s="724"/>
      <c r="BG37" s="681" t="s">
        <v>332</v>
      </c>
      <c r="BH37" s="682"/>
      <c r="BI37" s="682"/>
      <c r="BJ37" s="682"/>
      <c r="BK37" s="682"/>
      <c r="BL37" s="682"/>
      <c r="BM37" s="682"/>
      <c r="BN37" s="682"/>
      <c r="BO37" s="682"/>
      <c r="BP37" s="682"/>
      <c r="BQ37" s="682"/>
      <c r="BR37" s="682"/>
      <c r="BS37" s="682"/>
      <c r="BT37" s="682"/>
      <c r="BU37" s="683"/>
      <c r="BV37" s="666">
        <v>42565</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3064</v>
      </c>
      <c r="CS37" s="700"/>
      <c r="CT37" s="700"/>
      <c r="CU37" s="700"/>
      <c r="CV37" s="700"/>
      <c r="CW37" s="700"/>
      <c r="CX37" s="700"/>
      <c r="CY37" s="701"/>
      <c r="CZ37" s="671">
        <v>0.1</v>
      </c>
      <c r="DA37" s="702"/>
      <c r="DB37" s="702"/>
      <c r="DC37" s="708"/>
      <c r="DD37" s="675">
        <v>3064</v>
      </c>
      <c r="DE37" s="700"/>
      <c r="DF37" s="700"/>
      <c r="DG37" s="700"/>
      <c r="DH37" s="700"/>
      <c r="DI37" s="700"/>
      <c r="DJ37" s="700"/>
      <c r="DK37" s="701"/>
      <c r="DL37" s="675">
        <v>2564</v>
      </c>
      <c r="DM37" s="700"/>
      <c r="DN37" s="700"/>
      <c r="DO37" s="700"/>
      <c r="DP37" s="700"/>
      <c r="DQ37" s="700"/>
      <c r="DR37" s="700"/>
      <c r="DS37" s="700"/>
      <c r="DT37" s="700"/>
      <c r="DU37" s="700"/>
      <c r="DV37" s="701"/>
      <c r="DW37" s="671">
        <v>0.2</v>
      </c>
      <c r="DX37" s="702"/>
      <c r="DY37" s="702"/>
      <c r="DZ37" s="702"/>
      <c r="EA37" s="702"/>
      <c r="EB37" s="702"/>
      <c r="EC37" s="703"/>
    </row>
    <row r="38" spans="2:133" ht="11.25" customHeight="1">
      <c r="B38" s="663" t="s">
        <v>334</v>
      </c>
      <c r="C38" s="664"/>
      <c r="D38" s="664"/>
      <c r="E38" s="664"/>
      <c r="F38" s="664"/>
      <c r="G38" s="664"/>
      <c r="H38" s="664"/>
      <c r="I38" s="664"/>
      <c r="J38" s="664"/>
      <c r="K38" s="664"/>
      <c r="L38" s="664"/>
      <c r="M38" s="664"/>
      <c r="N38" s="664"/>
      <c r="O38" s="664"/>
      <c r="P38" s="664"/>
      <c r="Q38" s="665"/>
      <c r="R38" s="666">
        <v>362373</v>
      </c>
      <c r="S38" s="667"/>
      <c r="T38" s="667"/>
      <c r="U38" s="667"/>
      <c r="V38" s="667"/>
      <c r="W38" s="667"/>
      <c r="X38" s="667"/>
      <c r="Y38" s="668"/>
      <c r="Z38" s="669">
        <v>12.3</v>
      </c>
      <c r="AA38" s="669"/>
      <c r="AB38" s="669"/>
      <c r="AC38" s="669"/>
      <c r="AD38" s="670" t="s">
        <v>129</v>
      </c>
      <c r="AE38" s="670"/>
      <c r="AF38" s="670"/>
      <c r="AG38" s="670"/>
      <c r="AH38" s="670"/>
      <c r="AI38" s="670"/>
      <c r="AJ38" s="670"/>
      <c r="AK38" s="670"/>
      <c r="AL38" s="671" t="s">
        <v>129</v>
      </c>
      <c r="AM38" s="672"/>
      <c r="AN38" s="672"/>
      <c r="AO38" s="673"/>
      <c r="AQ38" s="744" t="s">
        <v>335</v>
      </c>
      <c r="AR38" s="745"/>
      <c r="AS38" s="745"/>
      <c r="AT38" s="745"/>
      <c r="AU38" s="745"/>
      <c r="AV38" s="745"/>
      <c r="AW38" s="745"/>
      <c r="AX38" s="745"/>
      <c r="AY38" s="746"/>
      <c r="AZ38" s="666">
        <v>64300</v>
      </c>
      <c r="BA38" s="667"/>
      <c r="BB38" s="667"/>
      <c r="BC38" s="667"/>
      <c r="BD38" s="700"/>
      <c r="BE38" s="700"/>
      <c r="BF38" s="724"/>
      <c r="BG38" s="681" t="s">
        <v>336</v>
      </c>
      <c r="BH38" s="682"/>
      <c r="BI38" s="682"/>
      <c r="BJ38" s="682"/>
      <c r="BK38" s="682"/>
      <c r="BL38" s="682"/>
      <c r="BM38" s="682"/>
      <c r="BN38" s="682"/>
      <c r="BO38" s="682"/>
      <c r="BP38" s="682"/>
      <c r="BQ38" s="682"/>
      <c r="BR38" s="682"/>
      <c r="BS38" s="682"/>
      <c r="BT38" s="682"/>
      <c r="BU38" s="683"/>
      <c r="BV38" s="666">
        <v>380</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341112</v>
      </c>
      <c r="CS38" s="667"/>
      <c r="CT38" s="667"/>
      <c r="CU38" s="667"/>
      <c r="CV38" s="667"/>
      <c r="CW38" s="667"/>
      <c r="CX38" s="667"/>
      <c r="CY38" s="668"/>
      <c r="CZ38" s="671">
        <v>13.1</v>
      </c>
      <c r="DA38" s="702"/>
      <c r="DB38" s="702"/>
      <c r="DC38" s="708"/>
      <c r="DD38" s="675">
        <v>320164</v>
      </c>
      <c r="DE38" s="667"/>
      <c r="DF38" s="667"/>
      <c r="DG38" s="667"/>
      <c r="DH38" s="667"/>
      <c r="DI38" s="667"/>
      <c r="DJ38" s="667"/>
      <c r="DK38" s="668"/>
      <c r="DL38" s="675">
        <v>141572</v>
      </c>
      <c r="DM38" s="667"/>
      <c r="DN38" s="667"/>
      <c r="DO38" s="667"/>
      <c r="DP38" s="667"/>
      <c r="DQ38" s="667"/>
      <c r="DR38" s="667"/>
      <c r="DS38" s="667"/>
      <c r="DT38" s="667"/>
      <c r="DU38" s="667"/>
      <c r="DV38" s="668"/>
      <c r="DW38" s="671">
        <v>9.3000000000000007</v>
      </c>
      <c r="DX38" s="702"/>
      <c r="DY38" s="702"/>
      <c r="DZ38" s="702"/>
      <c r="EA38" s="702"/>
      <c r="EB38" s="702"/>
      <c r="EC38" s="703"/>
    </row>
    <row r="39" spans="2:133" ht="11.25" customHeight="1">
      <c r="B39" s="663" t="s">
        <v>338</v>
      </c>
      <c r="C39" s="664"/>
      <c r="D39" s="664"/>
      <c r="E39" s="664"/>
      <c r="F39" s="664"/>
      <c r="G39" s="664"/>
      <c r="H39" s="664"/>
      <c r="I39" s="664"/>
      <c r="J39" s="664"/>
      <c r="K39" s="664"/>
      <c r="L39" s="664"/>
      <c r="M39" s="664"/>
      <c r="N39" s="664"/>
      <c r="O39" s="664"/>
      <c r="P39" s="664"/>
      <c r="Q39" s="665"/>
      <c r="R39" s="666">
        <v>72062</v>
      </c>
      <c r="S39" s="667"/>
      <c r="T39" s="667"/>
      <c r="U39" s="667"/>
      <c r="V39" s="667"/>
      <c r="W39" s="667"/>
      <c r="X39" s="667"/>
      <c r="Y39" s="668"/>
      <c r="Z39" s="669">
        <v>2.4</v>
      </c>
      <c r="AA39" s="669"/>
      <c r="AB39" s="669"/>
      <c r="AC39" s="669"/>
      <c r="AD39" s="670">
        <v>4200</v>
      </c>
      <c r="AE39" s="670"/>
      <c r="AF39" s="670"/>
      <c r="AG39" s="670"/>
      <c r="AH39" s="670"/>
      <c r="AI39" s="670"/>
      <c r="AJ39" s="670"/>
      <c r="AK39" s="670"/>
      <c r="AL39" s="671">
        <v>0.3</v>
      </c>
      <c r="AM39" s="672"/>
      <c r="AN39" s="672"/>
      <c r="AO39" s="673"/>
      <c r="AQ39" s="744" t="s">
        <v>339</v>
      </c>
      <c r="AR39" s="745"/>
      <c r="AS39" s="745"/>
      <c r="AT39" s="745"/>
      <c r="AU39" s="745"/>
      <c r="AV39" s="745"/>
      <c r="AW39" s="745"/>
      <c r="AX39" s="745"/>
      <c r="AY39" s="746"/>
      <c r="AZ39" s="666">
        <v>56100</v>
      </c>
      <c r="BA39" s="667"/>
      <c r="BB39" s="667"/>
      <c r="BC39" s="667"/>
      <c r="BD39" s="700"/>
      <c r="BE39" s="700"/>
      <c r="BF39" s="724"/>
      <c r="BG39" s="681" t="s">
        <v>340</v>
      </c>
      <c r="BH39" s="682"/>
      <c r="BI39" s="682"/>
      <c r="BJ39" s="682"/>
      <c r="BK39" s="682"/>
      <c r="BL39" s="682"/>
      <c r="BM39" s="682"/>
      <c r="BN39" s="682"/>
      <c r="BO39" s="682"/>
      <c r="BP39" s="682"/>
      <c r="BQ39" s="682"/>
      <c r="BR39" s="682"/>
      <c r="BS39" s="682"/>
      <c r="BT39" s="682"/>
      <c r="BU39" s="683"/>
      <c r="BV39" s="666">
        <v>586</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673411</v>
      </c>
      <c r="CS39" s="700"/>
      <c r="CT39" s="700"/>
      <c r="CU39" s="700"/>
      <c r="CV39" s="700"/>
      <c r="CW39" s="700"/>
      <c r="CX39" s="700"/>
      <c r="CY39" s="701"/>
      <c r="CZ39" s="671">
        <v>26</v>
      </c>
      <c r="DA39" s="702"/>
      <c r="DB39" s="702"/>
      <c r="DC39" s="708"/>
      <c r="DD39" s="675">
        <v>667760</v>
      </c>
      <c r="DE39" s="700"/>
      <c r="DF39" s="700"/>
      <c r="DG39" s="700"/>
      <c r="DH39" s="700"/>
      <c r="DI39" s="700"/>
      <c r="DJ39" s="700"/>
      <c r="DK39" s="701"/>
      <c r="DL39" s="675" t="s">
        <v>129</v>
      </c>
      <c r="DM39" s="700"/>
      <c r="DN39" s="700"/>
      <c r="DO39" s="700"/>
      <c r="DP39" s="700"/>
      <c r="DQ39" s="700"/>
      <c r="DR39" s="700"/>
      <c r="DS39" s="700"/>
      <c r="DT39" s="700"/>
      <c r="DU39" s="700"/>
      <c r="DV39" s="701"/>
      <c r="DW39" s="671" t="s">
        <v>129</v>
      </c>
      <c r="DX39" s="702"/>
      <c r="DY39" s="702"/>
      <c r="DZ39" s="702"/>
      <c r="EA39" s="702"/>
      <c r="EB39" s="702"/>
      <c r="EC39" s="703"/>
    </row>
    <row r="40" spans="2:133" ht="11.25" customHeight="1">
      <c r="B40" s="663" t="s">
        <v>342</v>
      </c>
      <c r="C40" s="664"/>
      <c r="D40" s="664"/>
      <c r="E40" s="664"/>
      <c r="F40" s="664"/>
      <c r="G40" s="664"/>
      <c r="H40" s="664"/>
      <c r="I40" s="664"/>
      <c r="J40" s="664"/>
      <c r="K40" s="664"/>
      <c r="L40" s="664"/>
      <c r="M40" s="664"/>
      <c r="N40" s="664"/>
      <c r="O40" s="664"/>
      <c r="P40" s="664"/>
      <c r="Q40" s="665"/>
      <c r="R40" s="666">
        <v>158544</v>
      </c>
      <c r="S40" s="667"/>
      <c r="T40" s="667"/>
      <c r="U40" s="667"/>
      <c r="V40" s="667"/>
      <c r="W40" s="667"/>
      <c r="X40" s="667"/>
      <c r="Y40" s="668"/>
      <c r="Z40" s="669">
        <v>5.4</v>
      </c>
      <c r="AA40" s="669"/>
      <c r="AB40" s="669"/>
      <c r="AC40" s="669"/>
      <c r="AD40" s="670" t="s">
        <v>129</v>
      </c>
      <c r="AE40" s="670"/>
      <c r="AF40" s="670"/>
      <c r="AG40" s="670"/>
      <c r="AH40" s="670"/>
      <c r="AI40" s="670"/>
      <c r="AJ40" s="670"/>
      <c r="AK40" s="670"/>
      <c r="AL40" s="671" t="s">
        <v>129</v>
      </c>
      <c r="AM40" s="672"/>
      <c r="AN40" s="672"/>
      <c r="AO40" s="673"/>
      <c r="AQ40" s="744" t="s">
        <v>343</v>
      </c>
      <c r="AR40" s="745"/>
      <c r="AS40" s="745"/>
      <c r="AT40" s="745"/>
      <c r="AU40" s="745"/>
      <c r="AV40" s="745"/>
      <c r="AW40" s="745"/>
      <c r="AX40" s="745"/>
      <c r="AY40" s="746"/>
      <c r="AZ40" s="666">
        <v>17100</v>
      </c>
      <c r="BA40" s="667"/>
      <c r="BB40" s="667"/>
      <c r="BC40" s="667"/>
      <c r="BD40" s="700"/>
      <c r="BE40" s="700"/>
      <c r="BF40" s="724"/>
      <c r="BG40" s="747" t="s">
        <v>344</v>
      </c>
      <c r="BH40" s="748"/>
      <c r="BI40" s="748"/>
      <c r="BJ40" s="748"/>
      <c r="BK40" s="748"/>
      <c r="BL40" s="365"/>
      <c r="BM40" s="682" t="s">
        <v>345</v>
      </c>
      <c r="BN40" s="682"/>
      <c r="BO40" s="682"/>
      <c r="BP40" s="682"/>
      <c r="BQ40" s="682"/>
      <c r="BR40" s="682"/>
      <c r="BS40" s="682"/>
      <c r="BT40" s="682"/>
      <c r="BU40" s="683"/>
      <c r="BV40" s="666">
        <v>64</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t="s">
        <v>129</v>
      </c>
      <c r="CS40" s="667"/>
      <c r="CT40" s="667"/>
      <c r="CU40" s="667"/>
      <c r="CV40" s="667"/>
      <c r="CW40" s="667"/>
      <c r="CX40" s="667"/>
      <c r="CY40" s="668"/>
      <c r="CZ40" s="671" t="s">
        <v>129</v>
      </c>
      <c r="DA40" s="702"/>
      <c r="DB40" s="702"/>
      <c r="DC40" s="708"/>
      <c r="DD40" s="675" t="s">
        <v>129</v>
      </c>
      <c r="DE40" s="667"/>
      <c r="DF40" s="667"/>
      <c r="DG40" s="667"/>
      <c r="DH40" s="667"/>
      <c r="DI40" s="667"/>
      <c r="DJ40" s="667"/>
      <c r="DK40" s="668"/>
      <c r="DL40" s="675" t="s">
        <v>129</v>
      </c>
      <c r="DM40" s="667"/>
      <c r="DN40" s="667"/>
      <c r="DO40" s="667"/>
      <c r="DP40" s="667"/>
      <c r="DQ40" s="667"/>
      <c r="DR40" s="667"/>
      <c r="DS40" s="667"/>
      <c r="DT40" s="667"/>
      <c r="DU40" s="667"/>
      <c r="DV40" s="668"/>
      <c r="DW40" s="671" t="s">
        <v>129</v>
      </c>
      <c r="DX40" s="702"/>
      <c r="DY40" s="702"/>
      <c r="DZ40" s="702"/>
      <c r="EA40" s="702"/>
      <c r="EB40" s="702"/>
      <c r="EC40" s="703"/>
    </row>
    <row r="41" spans="2:133" ht="11.25" customHeight="1">
      <c r="B41" s="663" t="s">
        <v>347</v>
      </c>
      <c r="C41" s="664"/>
      <c r="D41" s="664"/>
      <c r="E41" s="664"/>
      <c r="F41" s="664"/>
      <c r="G41" s="664"/>
      <c r="H41" s="664"/>
      <c r="I41" s="664"/>
      <c r="J41" s="664"/>
      <c r="K41" s="664"/>
      <c r="L41" s="664"/>
      <c r="M41" s="664"/>
      <c r="N41" s="664"/>
      <c r="O41" s="664"/>
      <c r="P41" s="664"/>
      <c r="Q41" s="665"/>
      <c r="R41" s="666" t="s">
        <v>129</v>
      </c>
      <c r="S41" s="667"/>
      <c r="T41" s="667"/>
      <c r="U41" s="667"/>
      <c r="V41" s="667"/>
      <c r="W41" s="667"/>
      <c r="X41" s="667"/>
      <c r="Y41" s="668"/>
      <c r="Z41" s="669" t="s">
        <v>129</v>
      </c>
      <c r="AA41" s="669"/>
      <c r="AB41" s="669"/>
      <c r="AC41" s="669"/>
      <c r="AD41" s="670" t="s">
        <v>129</v>
      </c>
      <c r="AE41" s="670"/>
      <c r="AF41" s="670"/>
      <c r="AG41" s="670"/>
      <c r="AH41" s="670"/>
      <c r="AI41" s="670"/>
      <c r="AJ41" s="670"/>
      <c r="AK41" s="670"/>
      <c r="AL41" s="671" t="s">
        <v>129</v>
      </c>
      <c r="AM41" s="672"/>
      <c r="AN41" s="672"/>
      <c r="AO41" s="673"/>
      <c r="AQ41" s="744" t="s">
        <v>348</v>
      </c>
      <c r="AR41" s="745"/>
      <c r="AS41" s="745"/>
      <c r="AT41" s="745"/>
      <c r="AU41" s="745"/>
      <c r="AV41" s="745"/>
      <c r="AW41" s="745"/>
      <c r="AX41" s="745"/>
      <c r="AY41" s="746"/>
      <c r="AZ41" s="666">
        <v>40963</v>
      </c>
      <c r="BA41" s="667"/>
      <c r="BB41" s="667"/>
      <c r="BC41" s="667"/>
      <c r="BD41" s="700"/>
      <c r="BE41" s="700"/>
      <c r="BF41" s="724"/>
      <c r="BG41" s="747"/>
      <c r="BH41" s="748"/>
      <c r="BI41" s="748"/>
      <c r="BJ41" s="748"/>
      <c r="BK41" s="748"/>
      <c r="BL41" s="365"/>
      <c r="BM41" s="682" t="s">
        <v>349</v>
      </c>
      <c r="BN41" s="682"/>
      <c r="BO41" s="682"/>
      <c r="BP41" s="682"/>
      <c r="BQ41" s="682"/>
      <c r="BR41" s="682"/>
      <c r="BS41" s="682"/>
      <c r="BT41" s="682"/>
      <c r="BU41" s="683"/>
      <c r="BV41" s="666" t="s">
        <v>129</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129</v>
      </c>
      <c r="CS41" s="700"/>
      <c r="CT41" s="700"/>
      <c r="CU41" s="700"/>
      <c r="CV41" s="700"/>
      <c r="CW41" s="700"/>
      <c r="CX41" s="700"/>
      <c r="CY41" s="701"/>
      <c r="CZ41" s="671" t="s">
        <v>129</v>
      </c>
      <c r="DA41" s="702"/>
      <c r="DB41" s="702"/>
      <c r="DC41" s="708"/>
      <c r="DD41" s="675" t="s">
        <v>129</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c r="B42" s="663" t="s">
        <v>351</v>
      </c>
      <c r="C42" s="664"/>
      <c r="D42" s="664"/>
      <c r="E42" s="664"/>
      <c r="F42" s="664"/>
      <c r="G42" s="664"/>
      <c r="H42" s="664"/>
      <c r="I42" s="664"/>
      <c r="J42" s="664"/>
      <c r="K42" s="664"/>
      <c r="L42" s="664"/>
      <c r="M42" s="664"/>
      <c r="N42" s="664"/>
      <c r="O42" s="664"/>
      <c r="P42" s="664"/>
      <c r="Q42" s="665"/>
      <c r="R42" s="666" t="s">
        <v>129</v>
      </c>
      <c r="S42" s="667"/>
      <c r="T42" s="667"/>
      <c r="U42" s="667"/>
      <c r="V42" s="667"/>
      <c r="W42" s="667"/>
      <c r="X42" s="667"/>
      <c r="Y42" s="668"/>
      <c r="Z42" s="669" t="s">
        <v>129</v>
      </c>
      <c r="AA42" s="669"/>
      <c r="AB42" s="669"/>
      <c r="AC42" s="669"/>
      <c r="AD42" s="670" t="s">
        <v>129</v>
      </c>
      <c r="AE42" s="670"/>
      <c r="AF42" s="670"/>
      <c r="AG42" s="670"/>
      <c r="AH42" s="670"/>
      <c r="AI42" s="670"/>
      <c r="AJ42" s="670"/>
      <c r="AK42" s="670"/>
      <c r="AL42" s="671" t="s">
        <v>129</v>
      </c>
      <c r="AM42" s="672"/>
      <c r="AN42" s="672"/>
      <c r="AO42" s="673"/>
      <c r="AQ42" s="754" t="s">
        <v>352</v>
      </c>
      <c r="AR42" s="755"/>
      <c r="AS42" s="755"/>
      <c r="AT42" s="755"/>
      <c r="AU42" s="755"/>
      <c r="AV42" s="755"/>
      <c r="AW42" s="755"/>
      <c r="AX42" s="755"/>
      <c r="AY42" s="756"/>
      <c r="AZ42" s="760">
        <v>91223</v>
      </c>
      <c r="BA42" s="761"/>
      <c r="BB42" s="761"/>
      <c r="BC42" s="761"/>
      <c r="BD42" s="737"/>
      <c r="BE42" s="737"/>
      <c r="BF42" s="739"/>
      <c r="BG42" s="749"/>
      <c r="BH42" s="750"/>
      <c r="BI42" s="750"/>
      <c r="BJ42" s="750"/>
      <c r="BK42" s="750"/>
      <c r="BL42" s="366"/>
      <c r="BM42" s="692" t="s">
        <v>353</v>
      </c>
      <c r="BN42" s="692"/>
      <c r="BO42" s="692"/>
      <c r="BP42" s="692"/>
      <c r="BQ42" s="692"/>
      <c r="BR42" s="692"/>
      <c r="BS42" s="692"/>
      <c r="BT42" s="692"/>
      <c r="BU42" s="693"/>
      <c r="BV42" s="760">
        <v>459</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260731</v>
      </c>
      <c r="CS42" s="700"/>
      <c r="CT42" s="700"/>
      <c r="CU42" s="700"/>
      <c r="CV42" s="700"/>
      <c r="CW42" s="700"/>
      <c r="CX42" s="700"/>
      <c r="CY42" s="701"/>
      <c r="CZ42" s="671">
        <v>10</v>
      </c>
      <c r="DA42" s="702"/>
      <c r="DB42" s="702"/>
      <c r="DC42" s="708"/>
      <c r="DD42" s="675">
        <v>65432</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c r="B43" s="663" t="s">
        <v>355</v>
      </c>
      <c r="C43" s="664"/>
      <c r="D43" s="664"/>
      <c r="E43" s="664"/>
      <c r="F43" s="664"/>
      <c r="G43" s="664"/>
      <c r="H43" s="664"/>
      <c r="I43" s="664"/>
      <c r="J43" s="664"/>
      <c r="K43" s="664"/>
      <c r="L43" s="664"/>
      <c r="M43" s="664"/>
      <c r="N43" s="664"/>
      <c r="O43" s="664"/>
      <c r="P43" s="664"/>
      <c r="Q43" s="665"/>
      <c r="R43" s="666">
        <v>42244</v>
      </c>
      <c r="S43" s="667"/>
      <c r="T43" s="667"/>
      <c r="U43" s="667"/>
      <c r="V43" s="667"/>
      <c r="W43" s="667"/>
      <c r="X43" s="667"/>
      <c r="Y43" s="668"/>
      <c r="Z43" s="669">
        <v>1.4</v>
      </c>
      <c r="AA43" s="669"/>
      <c r="AB43" s="669"/>
      <c r="AC43" s="669"/>
      <c r="AD43" s="670" t="s">
        <v>129</v>
      </c>
      <c r="AE43" s="670"/>
      <c r="AF43" s="670"/>
      <c r="AG43" s="670"/>
      <c r="AH43" s="670"/>
      <c r="AI43" s="670"/>
      <c r="AJ43" s="670"/>
      <c r="AK43" s="670"/>
      <c r="AL43" s="671" t="s">
        <v>129</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4448</v>
      </c>
      <c r="CS43" s="700"/>
      <c r="CT43" s="700"/>
      <c r="CU43" s="700"/>
      <c r="CV43" s="700"/>
      <c r="CW43" s="700"/>
      <c r="CX43" s="700"/>
      <c r="CY43" s="701"/>
      <c r="CZ43" s="671">
        <v>0.2</v>
      </c>
      <c r="DA43" s="702"/>
      <c r="DB43" s="702"/>
      <c r="DC43" s="708"/>
      <c r="DD43" s="675" t="s">
        <v>129</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c r="B44" s="710" t="s">
        <v>357</v>
      </c>
      <c r="C44" s="711"/>
      <c r="D44" s="711"/>
      <c r="E44" s="711"/>
      <c r="F44" s="711"/>
      <c r="G44" s="711"/>
      <c r="H44" s="711"/>
      <c r="I44" s="711"/>
      <c r="J44" s="711"/>
      <c r="K44" s="711"/>
      <c r="L44" s="711"/>
      <c r="M44" s="711"/>
      <c r="N44" s="711"/>
      <c r="O44" s="711"/>
      <c r="P44" s="711"/>
      <c r="Q44" s="712"/>
      <c r="R44" s="760">
        <v>2941875</v>
      </c>
      <c r="S44" s="761"/>
      <c r="T44" s="761"/>
      <c r="U44" s="761"/>
      <c r="V44" s="761"/>
      <c r="W44" s="761"/>
      <c r="X44" s="761"/>
      <c r="Y44" s="762"/>
      <c r="Z44" s="763">
        <v>100</v>
      </c>
      <c r="AA44" s="763"/>
      <c r="AB44" s="763"/>
      <c r="AC44" s="763"/>
      <c r="AD44" s="764">
        <v>1483105</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258443</v>
      </c>
      <c r="CS44" s="667"/>
      <c r="CT44" s="667"/>
      <c r="CU44" s="667"/>
      <c r="CV44" s="667"/>
      <c r="CW44" s="667"/>
      <c r="CX44" s="667"/>
      <c r="CY44" s="668"/>
      <c r="CZ44" s="671">
        <v>10</v>
      </c>
      <c r="DA44" s="672"/>
      <c r="DB44" s="672"/>
      <c r="DC44" s="684"/>
      <c r="DD44" s="675">
        <v>65432</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121795</v>
      </c>
      <c r="CS45" s="700"/>
      <c r="CT45" s="700"/>
      <c r="CU45" s="700"/>
      <c r="CV45" s="700"/>
      <c r="CW45" s="700"/>
      <c r="CX45" s="700"/>
      <c r="CY45" s="701"/>
      <c r="CZ45" s="671">
        <v>4.7</v>
      </c>
      <c r="DA45" s="702"/>
      <c r="DB45" s="702"/>
      <c r="DC45" s="708"/>
      <c r="DD45" s="675">
        <v>1328</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135848</v>
      </c>
      <c r="CS46" s="667"/>
      <c r="CT46" s="667"/>
      <c r="CU46" s="667"/>
      <c r="CV46" s="667"/>
      <c r="CW46" s="667"/>
      <c r="CX46" s="667"/>
      <c r="CY46" s="668"/>
      <c r="CZ46" s="671">
        <v>5.2</v>
      </c>
      <c r="DA46" s="672"/>
      <c r="DB46" s="672"/>
      <c r="DC46" s="684"/>
      <c r="DD46" s="675">
        <v>64104</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2288</v>
      </c>
      <c r="CS47" s="700"/>
      <c r="CT47" s="700"/>
      <c r="CU47" s="700"/>
      <c r="CV47" s="700"/>
      <c r="CW47" s="700"/>
      <c r="CX47" s="700"/>
      <c r="CY47" s="701"/>
      <c r="CZ47" s="671">
        <v>0.1</v>
      </c>
      <c r="DA47" s="702"/>
      <c r="DB47" s="702"/>
      <c r="DC47" s="708"/>
      <c r="DD47" s="675" t="s">
        <v>129</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129</v>
      </c>
      <c r="CS48" s="667"/>
      <c r="CT48" s="667"/>
      <c r="CU48" s="667"/>
      <c r="CV48" s="667"/>
      <c r="CW48" s="667"/>
      <c r="CX48" s="667"/>
      <c r="CY48" s="668"/>
      <c r="CZ48" s="671" t="s">
        <v>129</v>
      </c>
      <c r="DA48" s="672"/>
      <c r="DB48" s="672"/>
      <c r="DC48" s="684"/>
      <c r="DD48" s="675" t="s">
        <v>129</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2594971</v>
      </c>
      <c r="CS49" s="737"/>
      <c r="CT49" s="737"/>
      <c r="CU49" s="737"/>
      <c r="CV49" s="737"/>
      <c r="CW49" s="737"/>
      <c r="CX49" s="737"/>
      <c r="CY49" s="774"/>
      <c r="CZ49" s="765">
        <v>100</v>
      </c>
      <c r="DA49" s="775"/>
      <c r="DB49" s="775"/>
      <c r="DC49" s="776"/>
      <c r="DD49" s="777">
        <v>2140769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g6xUKtEJOAhtGBo37rc4PMevtXKd1Ge0+7E6w1IO9tpxFvEiSvYh5qoDhczOYt2oZutlKAdTWXiI2+ZrrkSscw==" saltValue="Ll/6Q0gobjTLMvgI0UrqX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c r="A7" s="232">
        <v>1</v>
      </c>
      <c r="B7" s="814" t="s">
        <v>389</v>
      </c>
      <c r="C7" s="815"/>
      <c r="D7" s="815"/>
      <c r="E7" s="815"/>
      <c r="F7" s="815"/>
      <c r="G7" s="815"/>
      <c r="H7" s="815"/>
      <c r="I7" s="815"/>
      <c r="J7" s="815"/>
      <c r="K7" s="815"/>
      <c r="L7" s="815"/>
      <c r="M7" s="815"/>
      <c r="N7" s="815"/>
      <c r="O7" s="815"/>
      <c r="P7" s="816"/>
      <c r="Q7" s="817">
        <v>2869</v>
      </c>
      <c r="R7" s="818"/>
      <c r="S7" s="818"/>
      <c r="T7" s="818"/>
      <c r="U7" s="818"/>
      <c r="V7" s="818">
        <v>2551</v>
      </c>
      <c r="W7" s="818"/>
      <c r="X7" s="818"/>
      <c r="Y7" s="818"/>
      <c r="Z7" s="818"/>
      <c r="AA7" s="818">
        <v>318</v>
      </c>
      <c r="AB7" s="818"/>
      <c r="AC7" s="818"/>
      <c r="AD7" s="818"/>
      <c r="AE7" s="819"/>
      <c r="AF7" s="820">
        <v>317</v>
      </c>
      <c r="AG7" s="821"/>
      <c r="AH7" s="821"/>
      <c r="AI7" s="821"/>
      <c r="AJ7" s="822"/>
      <c r="AK7" s="823">
        <v>1</v>
      </c>
      <c r="AL7" s="824"/>
      <c r="AM7" s="824"/>
      <c r="AN7" s="824"/>
      <c r="AO7" s="824"/>
      <c r="AP7" s="824">
        <v>2190</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608</v>
      </c>
      <c r="BT7" s="812"/>
      <c r="BU7" s="812"/>
      <c r="BV7" s="812"/>
      <c r="BW7" s="812"/>
      <c r="BX7" s="812"/>
      <c r="BY7" s="812"/>
      <c r="BZ7" s="812"/>
      <c r="CA7" s="812"/>
      <c r="CB7" s="812"/>
      <c r="CC7" s="812"/>
      <c r="CD7" s="812"/>
      <c r="CE7" s="812"/>
      <c r="CF7" s="812"/>
      <c r="CG7" s="827"/>
      <c r="CH7" s="808">
        <v>18</v>
      </c>
      <c r="CI7" s="809"/>
      <c r="CJ7" s="809"/>
      <c r="CK7" s="809"/>
      <c r="CL7" s="810"/>
      <c r="CM7" s="808">
        <v>280</v>
      </c>
      <c r="CN7" s="809"/>
      <c r="CO7" s="809"/>
      <c r="CP7" s="809"/>
      <c r="CQ7" s="810"/>
      <c r="CR7" s="808">
        <v>181</v>
      </c>
      <c r="CS7" s="809"/>
      <c r="CT7" s="809"/>
      <c r="CU7" s="809"/>
      <c r="CV7" s="810"/>
      <c r="CW7" s="808" t="s">
        <v>598</v>
      </c>
      <c r="CX7" s="809"/>
      <c r="CY7" s="809"/>
      <c r="CZ7" s="809"/>
      <c r="DA7" s="810"/>
      <c r="DB7" s="808">
        <v>71</v>
      </c>
      <c r="DC7" s="809"/>
      <c r="DD7" s="809"/>
      <c r="DE7" s="809"/>
      <c r="DF7" s="810"/>
      <c r="DG7" s="808" t="s">
        <v>598</v>
      </c>
      <c r="DH7" s="809"/>
      <c r="DI7" s="809"/>
      <c r="DJ7" s="809"/>
      <c r="DK7" s="810"/>
      <c r="DL7" s="808" t="s">
        <v>598</v>
      </c>
      <c r="DM7" s="809"/>
      <c r="DN7" s="809"/>
      <c r="DO7" s="809"/>
      <c r="DP7" s="810"/>
      <c r="DQ7" s="808" t="s">
        <v>598</v>
      </c>
      <c r="DR7" s="809"/>
      <c r="DS7" s="809"/>
      <c r="DT7" s="809"/>
      <c r="DU7" s="810"/>
      <c r="DV7" s="811"/>
      <c r="DW7" s="812"/>
      <c r="DX7" s="812"/>
      <c r="DY7" s="812"/>
      <c r="DZ7" s="813"/>
      <c r="EA7" s="230"/>
    </row>
    <row r="8" spans="1:131" s="231" customFormat="1" ht="26.25" customHeight="1">
      <c r="A8" s="234">
        <v>2</v>
      </c>
      <c r="B8" s="845" t="s">
        <v>390</v>
      </c>
      <c r="C8" s="846"/>
      <c r="D8" s="846"/>
      <c r="E8" s="846"/>
      <c r="F8" s="846"/>
      <c r="G8" s="846"/>
      <c r="H8" s="846"/>
      <c r="I8" s="846"/>
      <c r="J8" s="846"/>
      <c r="K8" s="846"/>
      <c r="L8" s="846"/>
      <c r="M8" s="846"/>
      <c r="N8" s="846"/>
      <c r="O8" s="846"/>
      <c r="P8" s="847"/>
      <c r="Q8" s="848">
        <v>6</v>
      </c>
      <c r="R8" s="849"/>
      <c r="S8" s="849"/>
      <c r="T8" s="849"/>
      <c r="U8" s="849"/>
      <c r="V8" s="849">
        <v>6</v>
      </c>
      <c r="W8" s="849"/>
      <c r="X8" s="849"/>
      <c r="Y8" s="849"/>
      <c r="Z8" s="849"/>
      <c r="AA8" s="849">
        <v>0</v>
      </c>
      <c r="AB8" s="849"/>
      <c r="AC8" s="849"/>
      <c r="AD8" s="849"/>
      <c r="AE8" s="850"/>
      <c r="AF8" s="851">
        <v>0</v>
      </c>
      <c r="AG8" s="852"/>
      <c r="AH8" s="852"/>
      <c r="AI8" s="852"/>
      <c r="AJ8" s="853"/>
      <c r="AK8" s="834">
        <v>6</v>
      </c>
      <c r="AL8" s="835"/>
      <c r="AM8" s="835"/>
      <c r="AN8" s="835"/>
      <c r="AO8" s="835"/>
      <c r="AP8" s="835">
        <v>18</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c r="BT8" s="839"/>
      <c r="BU8" s="839"/>
      <c r="BV8" s="839"/>
      <c r="BW8" s="839"/>
      <c r="BX8" s="839"/>
      <c r="BY8" s="839"/>
      <c r="BZ8" s="839"/>
      <c r="CA8" s="839"/>
      <c r="CB8" s="839"/>
      <c r="CC8" s="839"/>
      <c r="CD8" s="839"/>
      <c r="CE8" s="839"/>
      <c r="CF8" s="839"/>
      <c r="CG8" s="84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38"/>
      <c r="DW8" s="839"/>
      <c r="DX8" s="839"/>
      <c r="DY8" s="839"/>
      <c r="DZ8" s="844"/>
      <c r="EA8" s="230"/>
    </row>
    <row r="9" spans="1:131" s="231" customFormat="1" ht="26.25" customHeight="1">
      <c r="A9" s="234">
        <v>3</v>
      </c>
      <c r="B9" s="845" t="s">
        <v>391</v>
      </c>
      <c r="C9" s="846"/>
      <c r="D9" s="846"/>
      <c r="E9" s="846"/>
      <c r="F9" s="846"/>
      <c r="G9" s="846"/>
      <c r="H9" s="846"/>
      <c r="I9" s="846"/>
      <c r="J9" s="846"/>
      <c r="K9" s="846"/>
      <c r="L9" s="846"/>
      <c r="M9" s="846"/>
      <c r="N9" s="846"/>
      <c r="O9" s="846"/>
      <c r="P9" s="847"/>
      <c r="Q9" s="848">
        <v>73</v>
      </c>
      <c r="R9" s="849"/>
      <c r="S9" s="849"/>
      <c r="T9" s="849"/>
      <c r="U9" s="849"/>
      <c r="V9" s="849">
        <v>44</v>
      </c>
      <c r="W9" s="849"/>
      <c r="X9" s="849"/>
      <c r="Y9" s="849"/>
      <c r="Z9" s="849"/>
      <c r="AA9" s="849">
        <v>29</v>
      </c>
      <c r="AB9" s="849"/>
      <c r="AC9" s="849"/>
      <c r="AD9" s="849"/>
      <c r="AE9" s="850"/>
      <c r="AF9" s="851">
        <v>29</v>
      </c>
      <c r="AG9" s="852"/>
      <c r="AH9" s="852"/>
      <c r="AI9" s="852"/>
      <c r="AJ9" s="853"/>
      <c r="AK9" s="834">
        <v>0</v>
      </c>
      <c r="AL9" s="835"/>
      <c r="AM9" s="835"/>
      <c r="AN9" s="835"/>
      <c r="AO9" s="835"/>
      <c r="AP9" s="835">
        <v>647</v>
      </c>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c r="BT9" s="839"/>
      <c r="BU9" s="839"/>
      <c r="BV9" s="839"/>
      <c r="BW9" s="839"/>
      <c r="BX9" s="839"/>
      <c r="BY9" s="839"/>
      <c r="BZ9" s="839"/>
      <c r="CA9" s="839"/>
      <c r="CB9" s="839"/>
      <c r="CC9" s="839"/>
      <c r="CD9" s="839"/>
      <c r="CE9" s="839"/>
      <c r="CF9" s="839"/>
      <c r="CG9" s="84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38"/>
      <c r="DW9" s="839"/>
      <c r="DX9" s="839"/>
      <c r="DY9" s="839"/>
      <c r="DZ9" s="844"/>
      <c r="EA9" s="230"/>
    </row>
    <row r="10" spans="1:131" s="231" customFormat="1" ht="26.25" customHeight="1">
      <c r="A10" s="234">
        <v>4</v>
      </c>
      <c r="B10" s="845" t="s">
        <v>392</v>
      </c>
      <c r="C10" s="846"/>
      <c r="D10" s="846"/>
      <c r="E10" s="846"/>
      <c r="F10" s="846"/>
      <c r="G10" s="846"/>
      <c r="H10" s="846"/>
      <c r="I10" s="846"/>
      <c r="J10" s="846"/>
      <c r="K10" s="846"/>
      <c r="L10" s="846"/>
      <c r="M10" s="846"/>
      <c r="N10" s="846"/>
      <c r="O10" s="846"/>
      <c r="P10" s="847"/>
      <c r="Q10" s="848">
        <v>0</v>
      </c>
      <c r="R10" s="849"/>
      <c r="S10" s="849"/>
      <c r="T10" s="849"/>
      <c r="U10" s="849"/>
      <c r="V10" s="849">
        <v>0</v>
      </c>
      <c r="W10" s="849"/>
      <c r="X10" s="849"/>
      <c r="Y10" s="849"/>
      <c r="Z10" s="849"/>
      <c r="AA10" s="849">
        <v>0</v>
      </c>
      <c r="AB10" s="849"/>
      <c r="AC10" s="849"/>
      <c r="AD10" s="849"/>
      <c r="AE10" s="850"/>
      <c r="AF10" s="851">
        <v>0</v>
      </c>
      <c r="AG10" s="852"/>
      <c r="AH10" s="852"/>
      <c r="AI10" s="852"/>
      <c r="AJ10" s="853"/>
      <c r="AK10" s="834">
        <v>0</v>
      </c>
      <c r="AL10" s="835"/>
      <c r="AM10" s="835"/>
      <c r="AN10" s="835"/>
      <c r="AO10" s="835"/>
      <c r="AP10" s="835" t="s">
        <v>598</v>
      </c>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c r="BT10" s="839"/>
      <c r="BU10" s="839"/>
      <c r="BV10" s="839"/>
      <c r="BW10" s="839"/>
      <c r="BX10" s="839"/>
      <c r="BY10" s="839"/>
      <c r="BZ10" s="839"/>
      <c r="CA10" s="839"/>
      <c r="CB10" s="839"/>
      <c r="CC10" s="839"/>
      <c r="CD10" s="839"/>
      <c r="CE10" s="839"/>
      <c r="CF10" s="839"/>
      <c r="CG10" s="84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38"/>
      <c r="DW10" s="839"/>
      <c r="DX10" s="839"/>
      <c r="DY10" s="839"/>
      <c r="DZ10" s="844"/>
      <c r="EA10" s="230"/>
    </row>
    <row r="11" spans="1:131" s="231" customFormat="1" ht="26.25" customHeight="1">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c r="BT11" s="839"/>
      <c r="BU11" s="839"/>
      <c r="BV11" s="839"/>
      <c r="BW11" s="839"/>
      <c r="BX11" s="839"/>
      <c r="BY11" s="839"/>
      <c r="BZ11" s="839"/>
      <c r="CA11" s="839"/>
      <c r="CB11" s="839"/>
      <c r="CC11" s="839"/>
      <c r="CD11" s="839"/>
      <c r="CE11" s="839"/>
      <c r="CF11" s="839"/>
      <c r="CG11" s="84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38"/>
      <c r="DW11" s="839"/>
      <c r="DX11" s="839"/>
      <c r="DY11" s="839"/>
      <c r="DZ11" s="844"/>
      <c r="EA11" s="230"/>
    </row>
    <row r="12" spans="1:131" s="231" customFormat="1" ht="26.25" customHeight="1">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c r="BT12" s="839"/>
      <c r="BU12" s="839"/>
      <c r="BV12" s="839"/>
      <c r="BW12" s="839"/>
      <c r="BX12" s="839"/>
      <c r="BY12" s="839"/>
      <c r="BZ12" s="839"/>
      <c r="CA12" s="839"/>
      <c r="CB12" s="839"/>
      <c r="CC12" s="839"/>
      <c r="CD12" s="839"/>
      <c r="CE12" s="839"/>
      <c r="CF12" s="839"/>
      <c r="CG12" s="84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38"/>
      <c r="DW12" s="839"/>
      <c r="DX12" s="839"/>
      <c r="DY12" s="839"/>
      <c r="DZ12" s="844"/>
      <c r="EA12" s="230"/>
    </row>
    <row r="13" spans="1:131" s="231" customFormat="1" ht="26.25" customHeight="1">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393</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c r="A23" s="236" t="s">
        <v>394</v>
      </c>
      <c r="B23" s="854" t="s">
        <v>395</v>
      </c>
      <c r="C23" s="855"/>
      <c r="D23" s="855"/>
      <c r="E23" s="855"/>
      <c r="F23" s="855"/>
      <c r="G23" s="855"/>
      <c r="H23" s="855"/>
      <c r="I23" s="855"/>
      <c r="J23" s="855"/>
      <c r="K23" s="855"/>
      <c r="L23" s="855"/>
      <c r="M23" s="855"/>
      <c r="N23" s="855"/>
      <c r="O23" s="855"/>
      <c r="P23" s="856"/>
      <c r="Q23" s="857">
        <v>2948</v>
      </c>
      <c r="R23" s="858"/>
      <c r="S23" s="858"/>
      <c r="T23" s="858"/>
      <c r="U23" s="858"/>
      <c r="V23" s="858">
        <v>2601</v>
      </c>
      <c r="W23" s="858"/>
      <c r="X23" s="858"/>
      <c r="Y23" s="858"/>
      <c r="Z23" s="858"/>
      <c r="AA23" s="858">
        <v>347</v>
      </c>
      <c r="AB23" s="858"/>
      <c r="AC23" s="858"/>
      <c r="AD23" s="858"/>
      <c r="AE23" s="859"/>
      <c r="AF23" s="860">
        <v>346</v>
      </c>
      <c r="AG23" s="858"/>
      <c r="AH23" s="858"/>
      <c r="AI23" s="858"/>
      <c r="AJ23" s="861"/>
      <c r="AK23" s="862"/>
      <c r="AL23" s="863"/>
      <c r="AM23" s="863"/>
      <c r="AN23" s="863"/>
      <c r="AO23" s="863"/>
      <c r="AP23" s="858">
        <v>2855</v>
      </c>
      <c r="AQ23" s="858"/>
      <c r="AR23" s="858"/>
      <c r="AS23" s="858"/>
      <c r="AT23" s="858"/>
      <c r="AU23" s="874"/>
      <c r="AV23" s="874"/>
      <c r="AW23" s="874"/>
      <c r="AX23" s="874"/>
      <c r="AY23" s="875"/>
      <c r="AZ23" s="876" t="s">
        <v>396</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c r="A24" s="873" t="s">
        <v>397</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c r="A25" s="790" t="s">
        <v>398</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c r="A26" s="792" t="s">
        <v>372</v>
      </c>
      <c r="B26" s="793"/>
      <c r="C26" s="793"/>
      <c r="D26" s="793"/>
      <c r="E26" s="793"/>
      <c r="F26" s="793"/>
      <c r="G26" s="793"/>
      <c r="H26" s="793"/>
      <c r="I26" s="793"/>
      <c r="J26" s="793"/>
      <c r="K26" s="793"/>
      <c r="L26" s="793"/>
      <c r="M26" s="793"/>
      <c r="N26" s="793"/>
      <c r="O26" s="793"/>
      <c r="P26" s="794"/>
      <c r="Q26" s="798" t="s">
        <v>399</v>
      </c>
      <c r="R26" s="799"/>
      <c r="S26" s="799"/>
      <c r="T26" s="799"/>
      <c r="U26" s="800"/>
      <c r="V26" s="798" t="s">
        <v>400</v>
      </c>
      <c r="W26" s="799"/>
      <c r="X26" s="799"/>
      <c r="Y26" s="799"/>
      <c r="Z26" s="800"/>
      <c r="AA26" s="798" t="s">
        <v>401</v>
      </c>
      <c r="AB26" s="799"/>
      <c r="AC26" s="799"/>
      <c r="AD26" s="799"/>
      <c r="AE26" s="799"/>
      <c r="AF26" s="879" t="s">
        <v>402</v>
      </c>
      <c r="AG26" s="880"/>
      <c r="AH26" s="880"/>
      <c r="AI26" s="880"/>
      <c r="AJ26" s="881"/>
      <c r="AK26" s="799" t="s">
        <v>403</v>
      </c>
      <c r="AL26" s="799"/>
      <c r="AM26" s="799"/>
      <c r="AN26" s="799"/>
      <c r="AO26" s="800"/>
      <c r="AP26" s="798" t="s">
        <v>404</v>
      </c>
      <c r="AQ26" s="799"/>
      <c r="AR26" s="799"/>
      <c r="AS26" s="799"/>
      <c r="AT26" s="800"/>
      <c r="AU26" s="798" t="s">
        <v>405</v>
      </c>
      <c r="AV26" s="799"/>
      <c r="AW26" s="799"/>
      <c r="AX26" s="799"/>
      <c r="AY26" s="800"/>
      <c r="AZ26" s="798" t="s">
        <v>406</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c r="A28" s="238">
        <v>1</v>
      </c>
      <c r="B28" s="814" t="s">
        <v>407</v>
      </c>
      <c r="C28" s="815"/>
      <c r="D28" s="815"/>
      <c r="E28" s="815"/>
      <c r="F28" s="815"/>
      <c r="G28" s="815"/>
      <c r="H28" s="815"/>
      <c r="I28" s="815"/>
      <c r="J28" s="815"/>
      <c r="K28" s="815"/>
      <c r="L28" s="815"/>
      <c r="M28" s="815"/>
      <c r="N28" s="815"/>
      <c r="O28" s="815"/>
      <c r="P28" s="816"/>
      <c r="Q28" s="887">
        <v>401</v>
      </c>
      <c r="R28" s="888"/>
      <c r="S28" s="888"/>
      <c r="T28" s="888"/>
      <c r="U28" s="888"/>
      <c r="V28" s="888">
        <v>398</v>
      </c>
      <c r="W28" s="888"/>
      <c r="X28" s="888"/>
      <c r="Y28" s="888"/>
      <c r="Z28" s="888"/>
      <c r="AA28" s="888">
        <v>2</v>
      </c>
      <c r="AB28" s="888"/>
      <c r="AC28" s="888"/>
      <c r="AD28" s="888"/>
      <c r="AE28" s="889"/>
      <c r="AF28" s="890">
        <v>2</v>
      </c>
      <c r="AG28" s="888"/>
      <c r="AH28" s="888"/>
      <c r="AI28" s="888"/>
      <c r="AJ28" s="891"/>
      <c r="AK28" s="892">
        <v>31</v>
      </c>
      <c r="AL28" s="893"/>
      <c r="AM28" s="893"/>
      <c r="AN28" s="893"/>
      <c r="AO28" s="893"/>
      <c r="AP28" s="893" t="s">
        <v>532</v>
      </c>
      <c r="AQ28" s="893"/>
      <c r="AR28" s="893"/>
      <c r="AS28" s="893"/>
      <c r="AT28" s="893"/>
      <c r="AU28" s="893" t="s">
        <v>532</v>
      </c>
      <c r="AV28" s="893"/>
      <c r="AW28" s="893"/>
      <c r="AX28" s="893"/>
      <c r="AY28" s="893"/>
      <c r="AZ28" s="894" t="s">
        <v>532</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c r="A29" s="238">
        <v>2</v>
      </c>
      <c r="B29" s="845" t="s">
        <v>408</v>
      </c>
      <c r="C29" s="846"/>
      <c r="D29" s="846"/>
      <c r="E29" s="846"/>
      <c r="F29" s="846"/>
      <c r="G29" s="846"/>
      <c r="H29" s="846"/>
      <c r="I29" s="846"/>
      <c r="J29" s="846"/>
      <c r="K29" s="846"/>
      <c r="L29" s="846"/>
      <c r="M29" s="846"/>
      <c r="N29" s="846"/>
      <c r="O29" s="846"/>
      <c r="P29" s="847"/>
      <c r="Q29" s="848">
        <v>419</v>
      </c>
      <c r="R29" s="849"/>
      <c r="S29" s="849"/>
      <c r="T29" s="849"/>
      <c r="U29" s="849"/>
      <c r="V29" s="849">
        <v>418</v>
      </c>
      <c r="W29" s="849"/>
      <c r="X29" s="849"/>
      <c r="Y29" s="849"/>
      <c r="Z29" s="849"/>
      <c r="AA29" s="849">
        <v>0</v>
      </c>
      <c r="AB29" s="849"/>
      <c r="AC29" s="849"/>
      <c r="AD29" s="849"/>
      <c r="AE29" s="850"/>
      <c r="AF29" s="851">
        <v>0</v>
      </c>
      <c r="AG29" s="852"/>
      <c r="AH29" s="852"/>
      <c r="AI29" s="852"/>
      <c r="AJ29" s="853"/>
      <c r="AK29" s="899">
        <v>10</v>
      </c>
      <c r="AL29" s="895"/>
      <c r="AM29" s="895"/>
      <c r="AN29" s="895"/>
      <c r="AO29" s="895"/>
      <c r="AP29" s="895">
        <v>125</v>
      </c>
      <c r="AQ29" s="895"/>
      <c r="AR29" s="895"/>
      <c r="AS29" s="895"/>
      <c r="AT29" s="895"/>
      <c r="AU29" s="895">
        <v>9</v>
      </c>
      <c r="AV29" s="895"/>
      <c r="AW29" s="895"/>
      <c r="AX29" s="895"/>
      <c r="AY29" s="895"/>
      <c r="AZ29" s="896" t="s">
        <v>598</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c r="A30" s="238">
        <v>3</v>
      </c>
      <c r="B30" s="845" t="s">
        <v>409</v>
      </c>
      <c r="C30" s="846"/>
      <c r="D30" s="846"/>
      <c r="E30" s="846"/>
      <c r="F30" s="846"/>
      <c r="G30" s="846"/>
      <c r="H30" s="846"/>
      <c r="I30" s="846"/>
      <c r="J30" s="846"/>
      <c r="K30" s="846"/>
      <c r="L30" s="846"/>
      <c r="M30" s="846"/>
      <c r="N30" s="846"/>
      <c r="O30" s="846"/>
      <c r="P30" s="847"/>
      <c r="Q30" s="848">
        <v>7</v>
      </c>
      <c r="R30" s="849"/>
      <c r="S30" s="849"/>
      <c r="T30" s="849"/>
      <c r="U30" s="849"/>
      <c r="V30" s="849">
        <v>5</v>
      </c>
      <c r="W30" s="849"/>
      <c r="X30" s="849"/>
      <c r="Y30" s="849"/>
      <c r="Z30" s="849"/>
      <c r="AA30" s="849">
        <v>2</v>
      </c>
      <c r="AB30" s="849"/>
      <c r="AC30" s="849"/>
      <c r="AD30" s="849"/>
      <c r="AE30" s="850"/>
      <c r="AF30" s="851">
        <v>2</v>
      </c>
      <c r="AG30" s="852"/>
      <c r="AH30" s="852"/>
      <c r="AI30" s="852"/>
      <c r="AJ30" s="853"/>
      <c r="AK30" s="899">
        <v>0</v>
      </c>
      <c r="AL30" s="895"/>
      <c r="AM30" s="895"/>
      <c r="AN30" s="895"/>
      <c r="AO30" s="895"/>
      <c r="AP30" s="895" t="s">
        <v>598</v>
      </c>
      <c r="AQ30" s="895"/>
      <c r="AR30" s="895"/>
      <c r="AS30" s="895"/>
      <c r="AT30" s="895"/>
      <c r="AU30" s="895" t="s">
        <v>598</v>
      </c>
      <c r="AV30" s="895"/>
      <c r="AW30" s="895"/>
      <c r="AX30" s="895"/>
      <c r="AY30" s="895"/>
      <c r="AZ30" s="896" t="s">
        <v>598</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c r="A31" s="238">
        <v>4</v>
      </c>
      <c r="B31" s="845" t="s">
        <v>410</v>
      </c>
      <c r="C31" s="846"/>
      <c r="D31" s="846"/>
      <c r="E31" s="846"/>
      <c r="F31" s="846"/>
      <c r="G31" s="846"/>
      <c r="H31" s="846"/>
      <c r="I31" s="846"/>
      <c r="J31" s="846"/>
      <c r="K31" s="846"/>
      <c r="L31" s="846"/>
      <c r="M31" s="846"/>
      <c r="N31" s="846"/>
      <c r="O31" s="846"/>
      <c r="P31" s="847"/>
      <c r="Q31" s="848">
        <v>281</v>
      </c>
      <c r="R31" s="849"/>
      <c r="S31" s="849"/>
      <c r="T31" s="849"/>
      <c r="U31" s="849"/>
      <c r="V31" s="849">
        <v>242</v>
      </c>
      <c r="W31" s="849"/>
      <c r="X31" s="849"/>
      <c r="Y31" s="849"/>
      <c r="Z31" s="849"/>
      <c r="AA31" s="849">
        <v>39</v>
      </c>
      <c r="AB31" s="849"/>
      <c r="AC31" s="849"/>
      <c r="AD31" s="849"/>
      <c r="AE31" s="850"/>
      <c r="AF31" s="851">
        <v>39</v>
      </c>
      <c r="AG31" s="852"/>
      <c r="AH31" s="852"/>
      <c r="AI31" s="852"/>
      <c r="AJ31" s="853"/>
      <c r="AK31" s="899">
        <v>46</v>
      </c>
      <c r="AL31" s="895"/>
      <c r="AM31" s="895"/>
      <c r="AN31" s="895"/>
      <c r="AO31" s="895"/>
      <c r="AP31" s="895" t="s">
        <v>532</v>
      </c>
      <c r="AQ31" s="895"/>
      <c r="AR31" s="895"/>
      <c r="AS31" s="895"/>
      <c r="AT31" s="895"/>
      <c r="AU31" s="895" t="s">
        <v>532</v>
      </c>
      <c r="AV31" s="895"/>
      <c r="AW31" s="895"/>
      <c r="AX31" s="895"/>
      <c r="AY31" s="895"/>
      <c r="AZ31" s="896" t="s">
        <v>532</v>
      </c>
      <c r="BA31" s="896"/>
      <c r="BB31" s="896"/>
      <c r="BC31" s="896"/>
      <c r="BD31" s="896"/>
      <c r="BE31" s="897"/>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c r="A32" s="238">
        <v>5</v>
      </c>
      <c r="B32" s="845" t="s">
        <v>411</v>
      </c>
      <c r="C32" s="846"/>
      <c r="D32" s="846"/>
      <c r="E32" s="846"/>
      <c r="F32" s="846"/>
      <c r="G32" s="846"/>
      <c r="H32" s="846"/>
      <c r="I32" s="846"/>
      <c r="J32" s="846"/>
      <c r="K32" s="846"/>
      <c r="L32" s="846"/>
      <c r="M32" s="846"/>
      <c r="N32" s="846"/>
      <c r="O32" s="846"/>
      <c r="P32" s="847"/>
      <c r="Q32" s="848">
        <v>176</v>
      </c>
      <c r="R32" s="849"/>
      <c r="S32" s="849"/>
      <c r="T32" s="849"/>
      <c r="U32" s="849"/>
      <c r="V32" s="849">
        <v>176</v>
      </c>
      <c r="W32" s="849"/>
      <c r="X32" s="849"/>
      <c r="Y32" s="849"/>
      <c r="Z32" s="849"/>
      <c r="AA32" s="849">
        <v>0</v>
      </c>
      <c r="AB32" s="849"/>
      <c r="AC32" s="849"/>
      <c r="AD32" s="849"/>
      <c r="AE32" s="850"/>
      <c r="AF32" s="851">
        <v>0</v>
      </c>
      <c r="AG32" s="852"/>
      <c r="AH32" s="852"/>
      <c r="AI32" s="852"/>
      <c r="AJ32" s="853"/>
      <c r="AK32" s="899">
        <v>66</v>
      </c>
      <c r="AL32" s="895"/>
      <c r="AM32" s="895"/>
      <c r="AN32" s="895"/>
      <c r="AO32" s="895"/>
      <c r="AP32" s="895">
        <v>22</v>
      </c>
      <c r="AQ32" s="895"/>
      <c r="AR32" s="895"/>
      <c r="AS32" s="895"/>
      <c r="AT32" s="895"/>
      <c r="AU32" s="895">
        <v>7</v>
      </c>
      <c r="AV32" s="895"/>
      <c r="AW32" s="895"/>
      <c r="AX32" s="895"/>
      <c r="AY32" s="895"/>
      <c r="AZ32" s="896" t="s">
        <v>598</v>
      </c>
      <c r="BA32" s="896"/>
      <c r="BB32" s="896"/>
      <c r="BC32" s="896"/>
      <c r="BD32" s="896"/>
      <c r="BE32" s="897"/>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c r="A33" s="238">
        <v>6</v>
      </c>
      <c r="B33" s="845" t="s">
        <v>412</v>
      </c>
      <c r="C33" s="846"/>
      <c r="D33" s="846"/>
      <c r="E33" s="846"/>
      <c r="F33" s="846"/>
      <c r="G33" s="846"/>
      <c r="H33" s="846"/>
      <c r="I33" s="846"/>
      <c r="J33" s="846"/>
      <c r="K33" s="846"/>
      <c r="L33" s="846"/>
      <c r="M33" s="846"/>
      <c r="N33" s="846"/>
      <c r="O33" s="846"/>
      <c r="P33" s="847"/>
      <c r="Q33" s="848">
        <v>2</v>
      </c>
      <c r="R33" s="849"/>
      <c r="S33" s="849"/>
      <c r="T33" s="849"/>
      <c r="U33" s="849"/>
      <c r="V33" s="849">
        <v>0</v>
      </c>
      <c r="W33" s="849"/>
      <c r="X33" s="849"/>
      <c r="Y33" s="849"/>
      <c r="Z33" s="849"/>
      <c r="AA33" s="849">
        <v>1</v>
      </c>
      <c r="AB33" s="849"/>
      <c r="AC33" s="849"/>
      <c r="AD33" s="849"/>
      <c r="AE33" s="850"/>
      <c r="AF33" s="851">
        <v>1</v>
      </c>
      <c r="AG33" s="852"/>
      <c r="AH33" s="852"/>
      <c r="AI33" s="852"/>
      <c r="AJ33" s="853"/>
      <c r="AK33" s="899" t="s">
        <v>598</v>
      </c>
      <c r="AL33" s="895"/>
      <c r="AM33" s="895"/>
      <c r="AN33" s="895"/>
      <c r="AO33" s="895"/>
      <c r="AP33" s="895" t="s">
        <v>532</v>
      </c>
      <c r="AQ33" s="895"/>
      <c r="AR33" s="895"/>
      <c r="AS33" s="895"/>
      <c r="AT33" s="895"/>
      <c r="AU33" s="895" t="s">
        <v>532</v>
      </c>
      <c r="AV33" s="895"/>
      <c r="AW33" s="895"/>
      <c r="AX33" s="895"/>
      <c r="AY33" s="895"/>
      <c r="AZ33" s="896" t="s">
        <v>598</v>
      </c>
      <c r="BA33" s="896"/>
      <c r="BB33" s="896"/>
      <c r="BC33" s="896"/>
      <c r="BD33" s="896"/>
      <c r="BE33" s="897"/>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c r="A34" s="238">
        <v>7</v>
      </c>
      <c r="B34" s="845" t="s">
        <v>413</v>
      </c>
      <c r="C34" s="846"/>
      <c r="D34" s="846"/>
      <c r="E34" s="846"/>
      <c r="F34" s="846"/>
      <c r="G34" s="846"/>
      <c r="H34" s="846"/>
      <c r="I34" s="846"/>
      <c r="J34" s="846"/>
      <c r="K34" s="846"/>
      <c r="L34" s="846"/>
      <c r="M34" s="846"/>
      <c r="N34" s="846"/>
      <c r="O34" s="846"/>
      <c r="P34" s="847"/>
      <c r="Q34" s="848">
        <v>31</v>
      </c>
      <c r="R34" s="849"/>
      <c r="S34" s="849"/>
      <c r="T34" s="849"/>
      <c r="U34" s="849"/>
      <c r="V34" s="849">
        <v>31</v>
      </c>
      <c r="W34" s="849"/>
      <c r="X34" s="849"/>
      <c r="Y34" s="849"/>
      <c r="Z34" s="849"/>
      <c r="AA34" s="849" t="s">
        <v>598</v>
      </c>
      <c r="AB34" s="849"/>
      <c r="AC34" s="849"/>
      <c r="AD34" s="849"/>
      <c r="AE34" s="850"/>
      <c r="AF34" s="851" t="s">
        <v>414</v>
      </c>
      <c r="AG34" s="852"/>
      <c r="AH34" s="852"/>
      <c r="AI34" s="852"/>
      <c r="AJ34" s="853"/>
      <c r="AK34" s="899">
        <v>12</v>
      </c>
      <c r="AL34" s="895"/>
      <c r="AM34" s="895"/>
      <c r="AN34" s="895"/>
      <c r="AO34" s="895"/>
      <c r="AP34" s="895" t="s">
        <v>598</v>
      </c>
      <c r="AQ34" s="895"/>
      <c r="AR34" s="895"/>
      <c r="AS34" s="895"/>
      <c r="AT34" s="895"/>
      <c r="AU34" s="895" t="s">
        <v>598</v>
      </c>
      <c r="AV34" s="895"/>
      <c r="AW34" s="895"/>
      <c r="AX34" s="895"/>
      <c r="AY34" s="895"/>
      <c r="AZ34" s="896" t="s">
        <v>598</v>
      </c>
      <c r="BA34" s="896"/>
      <c r="BB34" s="896"/>
      <c r="BC34" s="896"/>
      <c r="BD34" s="896"/>
      <c r="BE34" s="897"/>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c r="A35" s="238">
        <v>8</v>
      </c>
      <c r="B35" s="845" t="s">
        <v>415</v>
      </c>
      <c r="C35" s="846"/>
      <c r="D35" s="846"/>
      <c r="E35" s="846"/>
      <c r="F35" s="846"/>
      <c r="G35" s="846"/>
      <c r="H35" s="846"/>
      <c r="I35" s="846"/>
      <c r="J35" s="846"/>
      <c r="K35" s="846"/>
      <c r="L35" s="846"/>
      <c r="M35" s="846"/>
      <c r="N35" s="846"/>
      <c r="O35" s="846"/>
      <c r="P35" s="847"/>
      <c r="Q35" s="848">
        <v>56</v>
      </c>
      <c r="R35" s="849"/>
      <c r="S35" s="849"/>
      <c r="T35" s="849"/>
      <c r="U35" s="849"/>
      <c r="V35" s="849">
        <v>56</v>
      </c>
      <c r="W35" s="849"/>
      <c r="X35" s="849"/>
      <c r="Y35" s="849"/>
      <c r="Z35" s="849"/>
      <c r="AA35" s="849">
        <v>0</v>
      </c>
      <c r="AB35" s="849"/>
      <c r="AC35" s="849"/>
      <c r="AD35" s="849"/>
      <c r="AE35" s="850"/>
      <c r="AF35" s="851">
        <v>0</v>
      </c>
      <c r="AG35" s="852"/>
      <c r="AH35" s="852"/>
      <c r="AI35" s="852"/>
      <c r="AJ35" s="853"/>
      <c r="AK35" s="899">
        <v>17</v>
      </c>
      <c r="AL35" s="895"/>
      <c r="AM35" s="895"/>
      <c r="AN35" s="895"/>
      <c r="AO35" s="895"/>
      <c r="AP35" s="895">
        <v>93</v>
      </c>
      <c r="AQ35" s="895"/>
      <c r="AR35" s="895"/>
      <c r="AS35" s="895"/>
      <c r="AT35" s="895"/>
      <c r="AU35" s="895">
        <v>56</v>
      </c>
      <c r="AV35" s="895"/>
      <c r="AW35" s="895"/>
      <c r="AX35" s="895"/>
      <c r="AY35" s="895"/>
      <c r="AZ35" s="896" t="s">
        <v>598</v>
      </c>
      <c r="BA35" s="896"/>
      <c r="BB35" s="896"/>
      <c r="BC35" s="896"/>
      <c r="BD35" s="896"/>
      <c r="BE35" s="897" t="s">
        <v>416</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c r="A36" s="238">
        <v>9</v>
      </c>
      <c r="B36" s="845" t="s">
        <v>417</v>
      </c>
      <c r="C36" s="846"/>
      <c r="D36" s="846"/>
      <c r="E36" s="846"/>
      <c r="F36" s="846"/>
      <c r="G36" s="846"/>
      <c r="H36" s="846"/>
      <c r="I36" s="846"/>
      <c r="J36" s="846"/>
      <c r="K36" s="846"/>
      <c r="L36" s="846"/>
      <c r="M36" s="846"/>
      <c r="N36" s="846"/>
      <c r="O36" s="846"/>
      <c r="P36" s="847"/>
      <c r="Q36" s="848">
        <v>353</v>
      </c>
      <c r="R36" s="849"/>
      <c r="S36" s="849"/>
      <c r="T36" s="849"/>
      <c r="U36" s="849"/>
      <c r="V36" s="849">
        <v>353</v>
      </c>
      <c r="W36" s="849"/>
      <c r="X36" s="849"/>
      <c r="Y36" s="849"/>
      <c r="Z36" s="849"/>
      <c r="AA36" s="849">
        <v>0</v>
      </c>
      <c r="AB36" s="849"/>
      <c r="AC36" s="849"/>
      <c r="AD36" s="849"/>
      <c r="AE36" s="850"/>
      <c r="AF36" s="851">
        <v>0</v>
      </c>
      <c r="AG36" s="852"/>
      <c r="AH36" s="852"/>
      <c r="AI36" s="852"/>
      <c r="AJ36" s="853"/>
      <c r="AK36" s="899">
        <v>64</v>
      </c>
      <c r="AL36" s="895"/>
      <c r="AM36" s="895"/>
      <c r="AN36" s="895"/>
      <c r="AO36" s="895"/>
      <c r="AP36" s="895">
        <v>234</v>
      </c>
      <c r="AQ36" s="895"/>
      <c r="AR36" s="895"/>
      <c r="AS36" s="895"/>
      <c r="AT36" s="895"/>
      <c r="AU36" s="895">
        <v>42</v>
      </c>
      <c r="AV36" s="895"/>
      <c r="AW36" s="895"/>
      <c r="AX36" s="895"/>
      <c r="AY36" s="895"/>
      <c r="AZ36" s="896" t="s">
        <v>598</v>
      </c>
      <c r="BA36" s="896"/>
      <c r="BB36" s="896"/>
      <c r="BC36" s="896"/>
      <c r="BD36" s="896"/>
      <c r="BE36" s="897" t="s">
        <v>418</v>
      </c>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c r="A37" s="238">
        <v>10</v>
      </c>
      <c r="B37" s="845" t="s">
        <v>419</v>
      </c>
      <c r="C37" s="846"/>
      <c r="D37" s="846"/>
      <c r="E37" s="846"/>
      <c r="F37" s="846"/>
      <c r="G37" s="846"/>
      <c r="H37" s="846"/>
      <c r="I37" s="846"/>
      <c r="J37" s="846"/>
      <c r="K37" s="846"/>
      <c r="L37" s="846"/>
      <c r="M37" s="846"/>
      <c r="N37" s="846"/>
      <c r="O37" s="846"/>
      <c r="P37" s="847"/>
      <c r="Q37" s="848">
        <v>61</v>
      </c>
      <c r="R37" s="849"/>
      <c r="S37" s="849"/>
      <c r="T37" s="849"/>
      <c r="U37" s="849"/>
      <c r="V37" s="849">
        <v>61</v>
      </c>
      <c r="W37" s="849"/>
      <c r="X37" s="849"/>
      <c r="Y37" s="849"/>
      <c r="Z37" s="849"/>
      <c r="AA37" s="849">
        <v>0</v>
      </c>
      <c r="AB37" s="849"/>
      <c r="AC37" s="849"/>
      <c r="AD37" s="849"/>
      <c r="AE37" s="850"/>
      <c r="AF37" s="851">
        <v>0</v>
      </c>
      <c r="AG37" s="852"/>
      <c r="AH37" s="852"/>
      <c r="AI37" s="852"/>
      <c r="AJ37" s="853"/>
      <c r="AK37" s="899">
        <v>45</v>
      </c>
      <c r="AL37" s="895"/>
      <c r="AM37" s="895"/>
      <c r="AN37" s="895"/>
      <c r="AO37" s="895"/>
      <c r="AP37" s="895">
        <v>171</v>
      </c>
      <c r="AQ37" s="895"/>
      <c r="AR37" s="895"/>
      <c r="AS37" s="895"/>
      <c r="AT37" s="895"/>
      <c r="AU37" s="895">
        <v>171</v>
      </c>
      <c r="AV37" s="895"/>
      <c r="AW37" s="895"/>
      <c r="AX37" s="895"/>
      <c r="AY37" s="895"/>
      <c r="AZ37" s="896" t="s">
        <v>598</v>
      </c>
      <c r="BA37" s="896"/>
      <c r="BB37" s="896"/>
      <c r="BC37" s="896"/>
      <c r="BD37" s="896"/>
      <c r="BE37" s="897" t="s">
        <v>420</v>
      </c>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c r="A38" s="238">
        <v>11</v>
      </c>
      <c r="B38" s="845" t="s">
        <v>421</v>
      </c>
      <c r="C38" s="846"/>
      <c r="D38" s="846"/>
      <c r="E38" s="846"/>
      <c r="F38" s="846"/>
      <c r="G38" s="846"/>
      <c r="H38" s="846"/>
      <c r="I38" s="846"/>
      <c r="J38" s="846"/>
      <c r="K38" s="846"/>
      <c r="L38" s="846"/>
      <c r="M38" s="846"/>
      <c r="N38" s="846"/>
      <c r="O38" s="846"/>
      <c r="P38" s="847"/>
      <c r="Q38" s="848">
        <v>15</v>
      </c>
      <c r="R38" s="849"/>
      <c r="S38" s="849"/>
      <c r="T38" s="849"/>
      <c r="U38" s="849"/>
      <c r="V38" s="849">
        <v>15</v>
      </c>
      <c r="W38" s="849"/>
      <c r="X38" s="849"/>
      <c r="Y38" s="849"/>
      <c r="Z38" s="849"/>
      <c r="AA38" s="849">
        <v>0</v>
      </c>
      <c r="AB38" s="849"/>
      <c r="AC38" s="849"/>
      <c r="AD38" s="849"/>
      <c r="AE38" s="850"/>
      <c r="AF38" s="851">
        <v>0</v>
      </c>
      <c r="AG38" s="852"/>
      <c r="AH38" s="852"/>
      <c r="AI38" s="852"/>
      <c r="AJ38" s="853"/>
      <c r="AK38" s="899">
        <v>12</v>
      </c>
      <c r="AL38" s="895"/>
      <c r="AM38" s="895"/>
      <c r="AN38" s="895"/>
      <c r="AO38" s="895"/>
      <c r="AP38" s="895">
        <v>25</v>
      </c>
      <c r="AQ38" s="895"/>
      <c r="AR38" s="895"/>
      <c r="AS38" s="895"/>
      <c r="AT38" s="895"/>
      <c r="AU38" s="895">
        <v>25</v>
      </c>
      <c r="AV38" s="895"/>
      <c r="AW38" s="895"/>
      <c r="AX38" s="895"/>
      <c r="AY38" s="895"/>
      <c r="AZ38" s="896" t="s">
        <v>598</v>
      </c>
      <c r="BA38" s="896"/>
      <c r="BB38" s="896"/>
      <c r="BC38" s="896"/>
      <c r="BD38" s="896"/>
      <c r="BE38" s="897" t="s">
        <v>422</v>
      </c>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423</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c r="A63" s="236" t="s">
        <v>394</v>
      </c>
      <c r="B63" s="854" t="s">
        <v>424</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46</v>
      </c>
      <c r="AG63" s="909"/>
      <c r="AH63" s="909"/>
      <c r="AI63" s="909"/>
      <c r="AJ63" s="910"/>
      <c r="AK63" s="911"/>
      <c r="AL63" s="906"/>
      <c r="AM63" s="906"/>
      <c r="AN63" s="906"/>
      <c r="AO63" s="906"/>
      <c r="AP63" s="909">
        <v>670</v>
      </c>
      <c r="AQ63" s="909"/>
      <c r="AR63" s="909"/>
      <c r="AS63" s="909"/>
      <c r="AT63" s="909"/>
      <c r="AU63" s="909">
        <v>310</v>
      </c>
      <c r="AV63" s="909"/>
      <c r="AW63" s="909"/>
      <c r="AX63" s="909"/>
      <c r="AY63" s="909"/>
      <c r="AZ63" s="913"/>
      <c r="BA63" s="913"/>
      <c r="BB63" s="913"/>
      <c r="BC63" s="913"/>
      <c r="BD63" s="913"/>
      <c r="BE63" s="914"/>
      <c r="BF63" s="914"/>
      <c r="BG63" s="914"/>
      <c r="BH63" s="914"/>
      <c r="BI63" s="915"/>
      <c r="BJ63" s="916" t="s">
        <v>425</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c r="A65" s="228" t="s">
        <v>426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c r="A66" s="792" t="s">
        <v>427</v>
      </c>
      <c r="B66" s="793"/>
      <c r="C66" s="793"/>
      <c r="D66" s="793"/>
      <c r="E66" s="793"/>
      <c r="F66" s="793"/>
      <c r="G66" s="793"/>
      <c r="H66" s="793"/>
      <c r="I66" s="793"/>
      <c r="J66" s="793"/>
      <c r="K66" s="793"/>
      <c r="L66" s="793"/>
      <c r="M66" s="793"/>
      <c r="N66" s="793"/>
      <c r="O66" s="793"/>
      <c r="P66" s="794"/>
      <c r="Q66" s="798" t="s">
        <v>428</v>
      </c>
      <c r="R66" s="799"/>
      <c r="S66" s="799"/>
      <c r="T66" s="799"/>
      <c r="U66" s="800"/>
      <c r="V66" s="798" t="s">
        <v>429</v>
      </c>
      <c r="W66" s="799"/>
      <c r="X66" s="799"/>
      <c r="Y66" s="799"/>
      <c r="Z66" s="800"/>
      <c r="AA66" s="798" t="s">
        <v>430</v>
      </c>
      <c r="AB66" s="799"/>
      <c r="AC66" s="799"/>
      <c r="AD66" s="799"/>
      <c r="AE66" s="800"/>
      <c r="AF66" s="919" t="s">
        <v>431</v>
      </c>
      <c r="AG66" s="880"/>
      <c r="AH66" s="880"/>
      <c r="AI66" s="880"/>
      <c r="AJ66" s="920"/>
      <c r="AK66" s="798" t="s">
        <v>432</v>
      </c>
      <c r="AL66" s="793"/>
      <c r="AM66" s="793"/>
      <c r="AN66" s="793"/>
      <c r="AO66" s="794"/>
      <c r="AP66" s="798" t="s">
        <v>433</v>
      </c>
      <c r="AQ66" s="799"/>
      <c r="AR66" s="799"/>
      <c r="AS66" s="799"/>
      <c r="AT66" s="800"/>
      <c r="AU66" s="798" t="s">
        <v>434</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c r="A68" s="232">
        <v>1</v>
      </c>
      <c r="B68" s="934" t="s">
        <v>599</v>
      </c>
      <c r="C68" s="935"/>
      <c r="D68" s="935"/>
      <c r="E68" s="935"/>
      <c r="F68" s="935"/>
      <c r="G68" s="935"/>
      <c r="H68" s="935"/>
      <c r="I68" s="935"/>
      <c r="J68" s="935"/>
      <c r="K68" s="935"/>
      <c r="L68" s="935"/>
      <c r="M68" s="935"/>
      <c r="N68" s="935"/>
      <c r="O68" s="935"/>
      <c r="P68" s="936"/>
      <c r="Q68" s="937">
        <v>1838</v>
      </c>
      <c r="R68" s="931"/>
      <c r="S68" s="931"/>
      <c r="T68" s="931"/>
      <c r="U68" s="931"/>
      <c r="V68" s="931">
        <v>1753</v>
      </c>
      <c r="W68" s="931"/>
      <c r="X68" s="931"/>
      <c r="Y68" s="931"/>
      <c r="Z68" s="931"/>
      <c r="AA68" s="931">
        <v>85</v>
      </c>
      <c r="AB68" s="931"/>
      <c r="AC68" s="931"/>
      <c r="AD68" s="931"/>
      <c r="AE68" s="931"/>
      <c r="AF68" s="931">
        <v>85</v>
      </c>
      <c r="AG68" s="931"/>
      <c r="AH68" s="931"/>
      <c r="AI68" s="931"/>
      <c r="AJ68" s="931"/>
      <c r="AK68" s="931" t="s">
        <v>598</v>
      </c>
      <c r="AL68" s="931"/>
      <c r="AM68" s="931"/>
      <c r="AN68" s="931"/>
      <c r="AO68" s="931"/>
      <c r="AP68" s="931" t="s">
        <v>598</v>
      </c>
      <c r="AQ68" s="931"/>
      <c r="AR68" s="931"/>
      <c r="AS68" s="931"/>
      <c r="AT68" s="931"/>
      <c r="AU68" s="931" t="s">
        <v>598</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c r="A69" s="234">
        <v>2</v>
      </c>
      <c r="B69" s="938" t="s">
        <v>600</v>
      </c>
      <c r="C69" s="939"/>
      <c r="D69" s="939"/>
      <c r="E69" s="939"/>
      <c r="F69" s="939"/>
      <c r="G69" s="939"/>
      <c r="H69" s="939"/>
      <c r="I69" s="939"/>
      <c r="J69" s="939"/>
      <c r="K69" s="939"/>
      <c r="L69" s="939"/>
      <c r="M69" s="939"/>
      <c r="N69" s="939"/>
      <c r="O69" s="939"/>
      <c r="P69" s="940"/>
      <c r="Q69" s="941">
        <v>333</v>
      </c>
      <c r="R69" s="895"/>
      <c r="S69" s="895"/>
      <c r="T69" s="895"/>
      <c r="U69" s="895"/>
      <c r="V69" s="895">
        <v>332</v>
      </c>
      <c r="W69" s="895"/>
      <c r="X69" s="895"/>
      <c r="Y69" s="895"/>
      <c r="Z69" s="895"/>
      <c r="AA69" s="895">
        <v>1</v>
      </c>
      <c r="AB69" s="895"/>
      <c r="AC69" s="895"/>
      <c r="AD69" s="895"/>
      <c r="AE69" s="895"/>
      <c r="AF69" s="895">
        <v>1</v>
      </c>
      <c r="AG69" s="895"/>
      <c r="AH69" s="895"/>
      <c r="AI69" s="895"/>
      <c r="AJ69" s="895"/>
      <c r="AK69" s="895">
        <v>2</v>
      </c>
      <c r="AL69" s="895"/>
      <c r="AM69" s="895"/>
      <c r="AN69" s="895"/>
      <c r="AO69" s="895"/>
      <c r="AP69" s="895" t="s">
        <v>598</v>
      </c>
      <c r="AQ69" s="895"/>
      <c r="AR69" s="895"/>
      <c r="AS69" s="895"/>
      <c r="AT69" s="895"/>
      <c r="AU69" s="895" t="s">
        <v>598</v>
      </c>
      <c r="AV69" s="895"/>
      <c r="AW69" s="895"/>
      <c r="AX69" s="895"/>
      <c r="AY69" s="895"/>
      <c r="AZ69" s="897" t="s">
        <v>605</v>
      </c>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c r="A70" s="234">
        <v>3</v>
      </c>
      <c r="B70" s="938" t="s">
        <v>601</v>
      </c>
      <c r="C70" s="939"/>
      <c r="D70" s="939"/>
      <c r="E70" s="939"/>
      <c r="F70" s="939"/>
      <c r="G70" s="939"/>
      <c r="H70" s="939"/>
      <c r="I70" s="939"/>
      <c r="J70" s="939"/>
      <c r="K70" s="939"/>
      <c r="L70" s="939"/>
      <c r="M70" s="939"/>
      <c r="N70" s="939"/>
      <c r="O70" s="939"/>
      <c r="P70" s="940"/>
      <c r="Q70" s="941">
        <v>27</v>
      </c>
      <c r="R70" s="895"/>
      <c r="S70" s="895"/>
      <c r="T70" s="895"/>
      <c r="U70" s="895"/>
      <c r="V70" s="895">
        <v>21</v>
      </c>
      <c r="W70" s="895"/>
      <c r="X70" s="895"/>
      <c r="Y70" s="895"/>
      <c r="Z70" s="895"/>
      <c r="AA70" s="895">
        <v>6</v>
      </c>
      <c r="AB70" s="895"/>
      <c r="AC70" s="895"/>
      <c r="AD70" s="895"/>
      <c r="AE70" s="895"/>
      <c r="AF70" s="895">
        <v>6</v>
      </c>
      <c r="AG70" s="895"/>
      <c r="AH70" s="895"/>
      <c r="AI70" s="895"/>
      <c r="AJ70" s="895"/>
      <c r="AK70" s="895" t="s">
        <v>598</v>
      </c>
      <c r="AL70" s="895"/>
      <c r="AM70" s="895"/>
      <c r="AN70" s="895"/>
      <c r="AO70" s="895"/>
      <c r="AP70" s="895" t="s">
        <v>598</v>
      </c>
      <c r="AQ70" s="895"/>
      <c r="AR70" s="895"/>
      <c r="AS70" s="895"/>
      <c r="AT70" s="895"/>
      <c r="AU70" s="895" t="s">
        <v>598</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c r="A71" s="234">
        <v>4</v>
      </c>
      <c r="B71" s="938" t="s">
        <v>602</v>
      </c>
      <c r="C71" s="939"/>
      <c r="D71" s="939"/>
      <c r="E71" s="939"/>
      <c r="F71" s="939"/>
      <c r="G71" s="939"/>
      <c r="H71" s="939"/>
      <c r="I71" s="939"/>
      <c r="J71" s="939"/>
      <c r="K71" s="939"/>
      <c r="L71" s="939"/>
      <c r="M71" s="939"/>
      <c r="N71" s="939"/>
      <c r="O71" s="939"/>
      <c r="P71" s="940"/>
      <c r="Q71" s="941">
        <v>65</v>
      </c>
      <c r="R71" s="895"/>
      <c r="S71" s="895"/>
      <c r="T71" s="895"/>
      <c r="U71" s="895"/>
      <c r="V71" s="895">
        <v>56</v>
      </c>
      <c r="W71" s="895"/>
      <c r="X71" s="895"/>
      <c r="Y71" s="895"/>
      <c r="Z71" s="895"/>
      <c r="AA71" s="895">
        <v>8</v>
      </c>
      <c r="AB71" s="895"/>
      <c r="AC71" s="895"/>
      <c r="AD71" s="895"/>
      <c r="AE71" s="895"/>
      <c r="AF71" s="895">
        <v>8</v>
      </c>
      <c r="AG71" s="895"/>
      <c r="AH71" s="895"/>
      <c r="AI71" s="895"/>
      <c r="AJ71" s="895"/>
      <c r="AK71" s="895" t="s">
        <v>598</v>
      </c>
      <c r="AL71" s="895"/>
      <c r="AM71" s="895"/>
      <c r="AN71" s="895"/>
      <c r="AO71" s="895"/>
      <c r="AP71" s="895" t="s">
        <v>598</v>
      </c>
      <c r="AQ71" s="895"/>
      <c r="AR71" s="895"/>
      <c r="AS71" s="895"/>
      <c r="AT71" s="895"/>
      <c r="AU71" s="895" t="s">
        <v>598</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c r="A72" s="234">
        <v>5</v>
      </c>
      <c r="B72" s="938" t="s">
        <v>603</v>
      </c>
      <c r="C72" s="939"/>
      <c r="D72" s="939"/>
      <c r="E72" s="939"/>
      <c r="F72" s="939"/>
      <c r="G72" s="939"/>
      <c r="H72" s="939"/>
      <c r="I72" s="939"/>
      <c r="J72" s="939"/>
      <c r="K72" s="939"/>
      <c r="L72" s="939"/>
      <c r="M72" s="939"/>
      <c r="N72" s="939"/>
      <c r="O72" s="939"/>
      <c r="P72" s="940"/>
      <c r="Q72" s="941">
        <v>363</v>
      </c>
      <c r="R72" s="895"/>
      <c r="S72" s="895"/>
      <c r="T72" s="895"/>
      <c r="U72" s="895"/>
      <c r="V72" s="895">
        <v>231</v>
      </c>
      <c r="W72" s="895"/>
      <c r="X72" s="895"/>
      <c r="Y72" s="895"/>
      <c r="Z72" s="895"/>
      <c r="AA72" s="895">
        <v>133</v>
      </c>
      <c r="AB72" s="895"/>
      <c r="AC72" s="895"/>
      <c r="AD72" s="895"/>
      <c r="AE72" s="895"/>
      <c r="AF72" s="895">
        <v>133</v>
      </c>
      <c r="AG72" s="895"/>
      <c r="AH72" s="895"/>
      <c r="AI72" s="895"/>
      <c r="AJ72" s="895"/>
      <c r="AK72" s="895">
        <v>122</v>
      </c>
      <c r="AL72" s="895"/>
      <c r="AM72" s="895"/>
      <c r="AN72" s="895"/>
      <c r="AO72" s="895"/>
      <c r="AP72" s="895" t="s">
        <v>598</v>
      </c>
      <c r="AQ72" s="895"/>
      <c r="AR72" s="895"/>
      <c r="AS72" s="895"/>
      <c r="AT72" s="895"/>
      <c r="AU72" s="895" t="s">
        <v>598</v>
      </c>
      <c r="AV72" s="895"/>
      <c r="AW72" s="895"/>
      <c r="AX72" s="895"/>
      <c r="AY72" s="895"/>
      <c r="AZ72" s="897" t="s">
        <v>606</v>
      </c>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c r="A73" s="234">
        <v>6</v>
      </c>
      <c r="B73" s="938" t="s">
        <v>604</v>
      </c>
      <c r="C73" s="939"/>
      <c r="D73" s="939"/>
      <c r="E73" s="939"/>
      <c r="F73" s="939"/>
      <c r="G73" s="939"/>
      <c r="H73" s="939"/>
      <c r="I73" s="939"/>
      <c r="J73" s="939"/>
      <c r="K73" s="939"/>
      <c r="L73" s="939"/>
      <c r="M73" s="939"/>
      <c r="N73" s="939"/>
      <c r="O73" s="939"/>
      <c r="P73" s="940"/>
      <c r="Q73" s="941">
        <v>204037</v>
      </c>
      <c r="R73" s="895"/>
      <c r="S73" s="895"/>
      <c r="T73" s="895"/>
      <c r="U73" s="895"/>
      <c r="V73" s="895">
        <v>197049</v>
      </c>
      <c r="W73" s="895"/>
      <c r="X73" s="895"/>
      <c r="Y73" s="895"/>
      <c r="Z73" s="895"/>
      <c r="AA73" s="895">
        <v>6987</v>
      </c>
      <c r="AB73" s="895"/>
      <c r="AC73" s="895"/>
      <c r="AD73" s="895"/>
      <c r="AE73" s="895"/>
      <c r="AF73" s="895">
        <v>6987</v>
      </c>
      <c r="AG73" s="895"/>
      <c r="AH73" s="895"/>
      <c r="AI73" s="895"/>
      <c r="AJ73" s="895"/>
      <c r="AK73" s="895" t="s">
        <v>598</v>
      </c>
      <c r="AL73" s="895"/>
      <c r="AM73" s="895"/>
      <c r="AN73" s="895"/>
      <c r="AO73" s="895"/>
      <c r="AP73" s="895" t="s">
        <v>598</v>
      </c>
      <c r="AQ73" s="895"/>
      <c r="AR73" s="895"/>
      <c r="AS73" s="895"/>
      <c r="AT73" s="895"/>
      <c r="AU73" s="895" t="s">
        <v>598</v>
      </c>
      <c r="AV73" s="895"/>
      <c r="AW73" s="895"/>
      <c r="AX73" s="895"/>
      <c r="AY73" s="895"/>
      <c r="AZ73" s="897" t="s">
        <v>607</v>
      </c>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c r="A74" s="234">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c r="A75" s="234">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c r="A76" s="234">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c r="A77" s="234">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c r="A78" s="234">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c r="A88" s="236" t="s">
        <v>394</v>
      </c>
      <c r="B88" s="854" t="s">
        <v>435</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7220</v>
      </c>
      <c r="AG88" s="909"/>
      <c r="AH88" s="909"/>
      <c r="AI88" s="909"/>
      <c r="AJ88" s="909"/>
      <c r="AK88" s="906"/>
      <c r="AL88" s="906"/>
      <c r="AM88" s="906"/>
      <c r="AN88" s="906"/>
      <c r="AO88" s="906"/>
      <c r="AP88" s="909" t="s">
        <v>598</v>
      </c>
      <c r="AQ88" s="909"/>
      <c r="AR88" s="909"/>
      <c r="AS88" s="909"/>
      <c r="AT88" s="909"/>
      <c r="AU88" s="909" t="s">
        <v>598</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854" t="s">
        <v>436</v>
      </c>
      <c r="BS102" s="855"/>
      <c r="BT102" s="855"/>
      <c r="BU102" s="855"/>
      <c r="BV102" s="855"/>
      <c r="BW102" s="855"/>
      <c r="BX102" s="855"/>
      <c r="BY102" s="855"/>
      <c r="BZ102" s="855"/>
      <c r="CA102" s="855"/>
      <c r="CB102" s="855"/>
      <c r="CC102" s="855"/>
      <c r="CD102" s="855"/>
      <c r="CE102" s="855"/>
      <c r="CF102" s="855"/>
      <c r="CG102" s="856"/>
      <c r="CH102" s="952"/>
      <c r="CI102" s="953"/>
      <c r="CJ102" s="953"/>
      <c r="CK102" s="953"/>
      <c r="CL102" s="954"/>
      <c r="CM102" s="952"/>
      <c r="CN102" s="953"/>
      <c r="CO102" s="953"/>
      <c r="CP102" s="953"/>
      <c r="CQ102" s="954"/>
      <c r="CR102" s="955">
        <v>181</v>
      </c>
      <c r="CS102" s="917"/>
      <c r="CT102" s="917"/>
      <c r="CU102" s="917"/>
      <c r="CV102" s="956"/>
      <c r="CW102" s="955" t="s">
        <v>598</v>
      </c>
      <c r="CX102" s="917"/>
      <c r="CY102" s="917"/>
      <c r="CZ102" s="917"/>
      <c r="DA102" s="956"/>
      <c r="DB102" s="955">
        <v>71</v>
      </c>
      <c r="DC102" s="917"/>
      <c r="DD102" s="917"/>
      <c r="DE102" s="917"/>
      <c r="DF102" s="956"/>
      <c r="DG102" s="955" t="s">
        <v>598</v>
      </c>
      <c r="DH102" s="917"/>
      <c r="DI102" s="917"/>
      <c r="DJ102" s="917"/>
      <c r="DK102" s="956"/>
      <c r="DL102" s="955" t="s">
        <v>598</v>
      </c>
      <c r="DM102" s="917"/>
      <c r="DN102" s="917"/>
      <c r="DO102" s="917"/>
      <c r="DP102" s="956"/>
      <c r="DQ102" s="955" t="s">
        <v>598</v>
      </c>
      <c r="DR102" s="917"/>
      <c r="DS102" s="917"/>
      <c r="DT102" s="917"/>
      <c r="DU102" s="956"/>
      <c r="DV102" s="854"/>
      <c r="DW102" s="855"/>
      <c r="DX102" s="855"/>
      <c r="DY102" s="855"/>
      <c r="DZ102" s="979"/>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0" t="s">
        <v>437</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1" t="s">
        <v>438</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439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440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982" t="s">
        <v>441</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442</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7" t="s">
        <v>443</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444</v>
      </c>
      <c r="AB109" s="958"/>
      <c r="AC109" s="958"/>
      <c r="AD109" s="958"/>
      <c r="AE109" s="959"/>
      <c r="AF109" s="957" t="s">
        <v>445</v>
      </c>
      <c r="AG109" s="958"/>
      <c r="AH109" s="958"/>
      <c r="AI109" s="958"/>
      <c r="AJ109" s="959"/>
      <c r="AK109" s="957" t="s">
        <v>306</v>
      </c>
      <c r="AL109" s="958"/>
      <c r="AM109" s="958"/>
      <c r="AN109" s="958"/>
      <c r="AO109" s="959"/>
      <c r="AP109" s="957" t="s">
        <v>446</v>
      </c>
      <c r="AQ109" s="958"/>
      <c r="AR109" s="958"/>
      <c r="AS109" s="958"/>
      <c r="AT109" s="960"/>
      <c r="AU109" s="977" t="s">
        <v>443</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444</v>
      </c>
      <c r="BR109" s="958"/>
      <c r="BS109" s="958"/>
      <c r="BT109" s="958"/>
      <c r="BU109" s="959"/>
      <c r="BV109" s="957" t="s">
        <v>445</v>
      </c>
      <c r="BW109" s="958"/>
      <c r="BX109" s="958"/>
      <c r="BY109" s="958"/>
      <c r="BZ109" s="959"/>
      <c r="CA109" s="957" t="s">
        <v>306</v>
      </c>
      <c r="CB109" s="958"/>
      <c r="CC109" s="958"/>
      <c r="CD109" s="958"/>
      <c r="CE109" s="959"/>
      <c r="CF109" s="978" t="s">
        <v>446</v>
      </c>
      <c r="CG109" s="978"/>
      <c r="CH109" s="978"/>
      <c r="CI109" s="978"/>
      <c r="CJ109" s="978"/>
      <c r="CK109" s="957" t="s">
        <v>447</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444</v>
      </c>
      <c r="DH109" s="958"/>
      <c r="DI109" s="958"/>
      <c r="DJ109" s="958"/>
      <c r="DK109" s="959"/>
      <c r="DL109" s="957" t="s">
        <v>445</v>
      </c>
      <c r="DM109" s="958"/>
      <c r="DN109" s="958"/>
      <c r="DO109" s="958"/>
      <c r="DP109" s="959"/>
      <c r="DQ109" s="957" t="s">
        <v>306</v>
      </c>
      <c r="DR109" s="958"/>
      <c r="DS109" s="958"/>
      <c r="DT109" s="958"/>
      <c r="DU109" s="959"/>
      <c r="DV109" s="957" t="s">
        <v>446</v>
      </c>
      <c r="DW109" s="958"/>
      <c r="DX109" s="958"/>
      <c r="DY109" s="958"/>
      <c r="DZ109" s="960"/>
    </row>
    <row r="110" spans="1:131" s="226" customFormat="1" ht="26.25" customHeight="1">
      <c r="A110" s="961" t="s">
        <v>448</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227441</v>
      </c>
      <c r="AB110" s="965"/>
      <c r="AC110" s="965"/>
      <c r="AD110" s="965"/>
      <c r="AE110" s="966"/>
      <c r="AF110" s="967">
        <v>204103</v>
      </c>
      <c r="AG110" s="965"/>
      <c r="AH110" s="965"/>
      <c r="AI110" s="965"/>
      <c r="AJ110" s="966"/>
      <c r="AK110" s="967">
        <v>192599</v>
      </c>
      <c r="AL110" s="965"/>
      <c r="AM110" s="965"/>
      <c r="AN110" s="965"/>
      <c r="AO110" s="966"/>
      <c r="AP110" s="968">
        <v>14.7</v>
      </c>
      <c r="AQ110" s="969"/>
      <c r="AR110" s="969"/>
      <c r="AS110" s="969"/>
      <c r="AT110" s="970"/>
      <c r="AU110" s="971" t="s">
        <v>73</v>
      </c>
      <c r="AV110" s="972"/>
      <c r="AW110" s="972"/>
      <c r="AX110" s="972"/>
      <c r="AY110" s="972"/>
      <c r="AZ110" s="994" t="s">
        <v>449</v>
      </c>
      <c r="BA110" s="962"/>
      <c r="BB110" s="962"/>
      <c r="BC110" s="962"/>
      <c r="BD110" s="962"/>
      <c r="BE110" s="962"/>
      <c r="BF110" s="962"/>
      <c r="BG110" s="962"/>
      <c r="BH110" s="962"/>
      <c r="BI110" s="962"/>
      <c r="BJ110" s="962"/>
      <c r="BK110" s="962"/>
      <c r="BL110" s="962"/>
      <c r="BM110" s="962"/>
      <c r="BN110" s="962"/>
      <c r="BO110" s="962"/>
      <c r="BP110" s="963"/>
      <c r="BQ110" s="995">
        <v>2147799</v>
      </c>
      <c r="BR110" s="996"/>
      <c r="BS110" s="996"/>
      <c r="BT110" s="996"/>
      <c r="BU110" s="996"/>
      <c r="BV110" s="996">
        <v>2882429</v>
      </c>
      <c r="BW110" s="996"/>
      <c r="BX110" s="996"/>
      <c r="BY110" s="996"/>
      <c r="BZ110" s="996"/>
      <c r="CA110" s="996">
        <v>2855154</v>
      </c>
      <c r="CB110" s="996"/>
      <c r="CC110" s="996"/>
      <c r="CD110" s="996"/>
      <c r="CE110" s="996"/>
      <c r="CF110" s="1009">
        <v>218.4</v>
      </c>
      <c r="CG110" s="1010"/>
      <c r="CH110" s="1010"/>
      <c r="CI110" s="1010"/>
      <c r="CJ110" s="1010"/>
      <c r="CK110" s="1011" t="s">
        <v>450</v>
      </c>
      <c r="CL110" s="1012"/>
      <c r="CM110" s="994" t="s">
        <v>451</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396</v>
      </c>
      <c r="DH110" s="996"/>
      <c r="DI110" s="996"/>
      <c r="DJ110" s="996"/>
      <c r="DK110" s="996"/>
      <c r="DL110" s="996" t="s">
        <v>414</v>
      </c>
      <c r="DM110" s="996"/>
      <c r="DN110" s="996"/>
      <c r="DO110" s="996"/>
      <c r="DP110" s="996"/>
      <c r="DQ110" s="996" t="s">
        <v>414</v>
      </c>
      <c r="DR110" s="996"/>
      <c r="DS110" s="996"/>
      <c r="DT110" s="996"/>
      <c r="DU110" s="996"/>
      <c r="DV110" s="997" t="s">
        <v>396</v>
      </c>
      <c r="DW110" s="997"/>
      <c r="DX110" s="997"/>
      <c r="DY110" s="997"/>
      <c r="DZ110" s="998"/>
    </row>
    <row r="111" spans="1:131" s="226" customFormat="1" ht="26.25" customHeight="1">
      <c r="A111" s="999" t="s">
        <v>452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396</v>
      </c>
      <c r="AB111" s="1003"/>
      <c r="AC111" s="1003"/>
      <c r="AD111" s="1003"/>
      <c r="AE111" s="1004"/>
      <c r="AF111" s="1005" t="s">
        <v>414</v>
      </c>
      <c r="AG111" s="1003"/>
      <c r="AH111" s="1003"/>
      <c r="AI111" s="1003"/>
      <c r="AJ111" s="1004"/>
      <c r="AK111" s="1005" t="s">
        <v>414</v>
      </c>
      <c r="AL111" s="1003"/>
      <c r="AM111" s="1003"/>
      <c r="AN111" s="1003"/>
      <c r="AO111" s="1004"/>
      <c r="AP111" s="1006" t="s">
        <v>396</v>
      </c>
      <c r="AQ111" s="1007"/>
      <c r="AR111" s="1007"/>
      <c r="AS111" s="1007"/>
      <c r="AT111" s="1008"/>
      <c r="AU111" s="973"/>
      <c r="AV111" s="974"/>
      <c r="AW111" s="974"/>
      <c r="AX111" s="974"/>
      <c r="AY111" s="974"/>
      <c r="AZ111" s="987" t="s">
        <v>453</v>
      </c>
      <c r="BA111" s="988"/>
      <c r="BB111" s="988"/>
      <c r="BC111" s="988"/>
      <c r="BD111" s="988"/>
      <c r="BE111" s="988"/>
      <c r="BF111" s="988"/>
      <c r="BG111" s="988"/>
      <c r="BH111" s="988"/>
      <c r="BI111" s="988"/>
      <c r="BJ111" s="988"/>
      <c r="BK111" s="988"/>
      <c r="BL111" s="988"/>
      <c r="BM111" s="988"/>
      <c r="BN111" s="988"/>
      <c r="BO111" s="988"/>
      <c r="BP111" s="989"/>
      <c r="BQ111" s="990" t="s">
        <v>414</v>
      </c>
      <c r="BR111" s="991"/>
      <c r="BS111" s="991"/>
      <c r="BT111" s="991"/>
      <c r="BU111" s="991"/>
      <c r="BV111" s="991" t="s">
        <v>414</v>
      </c>
      <c r="BW111" s="991"/>
      <c r="BX111" s="991"/>
      <c r="BY111" s="991"/>
      <c r="BZ111" s="991"/>
      <c r="CA111" s="991" t="s">
        <v>414</v>
      </c>
      <c r="CB111" s="991"/>
      <c r="CC111" s="991"/>
      <c r="CD111" s="991"/>
      <c r="CE111" s="991"/>
      <c r="CF111" s="985" t="s">
        <v>414</v>
      </c>
      <c r="CG111" s="986"/>
      <c r="CH111" s="986"/>
      <c r="CI111" s="986"/>
      <c r="CJ111" s="986"/>
      <c r="CK111" s="1013"/>
      <c r="CL111" s="1014"/>
      <c r="CM111" s="987" t="s">
        <v>454</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414</v>
      </c>
      <c r="DH111" s="991"/>
      <c r="DI111" s="991"/>
      <c r="DJ111" s="991"/>
      <c r="DK111" s="991"/>
      <c r="DL111" s="991" t="s">
        <v>414</v>
      </c>
      <c r="DM111" s="991"/>
      <c r="DN111" s="991"/>
      <c r="DO111" s="991"/>
      <c r="DP111" s="991"/>
      <c r="DQ111" s="991" t="s">
        <v>396</v>
      </c>
      <c r="DR111" s="991"/>
      <c r="DS111" s="991"/>
      <c r="DT111" s="991"/>
      <c r="DU111" s="991"/>
      <c r="DV111" s="992" t="s">
        <v>414</v>
      </c>
      <c r="DW111" s="992"/>
      <c r="DX111" s="992"/>
      <c r="DY111" s="992"/>
      <c r="DZ111" s="993"/>
    </row>
    <row r="112" spans="1:131" s="226" customFormat="1" ht="26.25" customHeight="1">
      <c r="A112" s="1017" t="s">
        <v>455</v>
      </c>
      <c r="B112" s="1018"/>
      <c r="C112" s="988" t="s">
        <v>456</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414</v>
      </c>
      <c r="AB112" s="1024"/>
      <c r="AC112" s="1024"/>
      <c r="AD112" s="1024"/>
      <c r="AE112" s="1025"/>
      <c r="AF112" s="1026" t="s">
        <v>414</v>
      </c>
      <c r="AG112" s="1024"/>
      <c r="AH112" s="1024"/>
      <c r="AI112" s="1024"/>
      <c r="AJ112" s="1025"/>
      <c r="AK112" s="1026" t="s">
        <v>414</v>
      </c>
      <c r="AL112" s="1024"/>
      <c r="AM112" s="1024"/>
      <c r="AN112" s="1024"/>
      <c r="AO112" s="1025"/>
      <c r="AP112" s="1027" t="s">
        <v>414</v>
      </c>
      <c r="AQ112" s="1028"/>
      <c r="AR112" s="1028"/>
      <c r="AS112" s="1028"/>
      <c r="AT112" s="1029"/>
      <c r="AU112" s="973"/>
      <c r="AV112" s="974"/>
      <c r="AW112" s="974"/>
      <c r="AX112" s="974"/>
      <c r="AY112" s="974"/>
      <c r="AZ112" s="987" t="s">
        <v>457</v>
      </c>
      <c r="BA112" s="988"/>
      <c r="BB112" s="988"/>
      <c r="BC112" s="988"/>
      <c r="BD112" s="988"/>
      <c r="BE112" s="988"/>
      <c r="BF112" s="988"/>
      <c r="BG112" s="988"/>
      <c r="BH112" s="988"/>
      <c r="BI112" s="988"/>
      <c r="BJ112" s="988"/>
      <c r="BK112" s="988"/>
      <c r="BL112" s="988"/>
      <c r="BM112" s="988"/>
      <c r="BN112" s="988"/>
      <c r="BO112" s="988"/>
      <c r="BP112" s="989"/>
      <c r="BQ112" s="990">
        <v>383241</v>
      </c>
      <c r="BR112" s="991"/>
      <c r="BS112" s="991"/>
      <c r="BT112" s="991"/>
      <c r="BU112" s="991"/>
      <c r="BV112" s="991">
        <v>360864</v>
      </c>
      <c r="BW112" s="991"/>
      <c r="BX112" s="991"/>
      <c r="BY112" s="991"/>
      <c r="BZ112" s="991"/>
      <c r="CA112" s="991">
        <v>310170</v>
      </c>
      <c r="CB112" s="991"/>
      <c r="CC112" s="991"/>
      <c r="CD112" s="991"/>
      <c r="CE112" s="991"/>
      <c r="CF112" s="985">
        <v>23.7</v>
      </c>
      <c r="CG112" s="986"/>
      <c r="CH112" s="986"/>
      <c r="CI112" s="986"/>
      <c r="CJ112" s="986"/>
      <c r="CK112" s="1013"/>
      <c r="CL112" s="1014"/>
      <c r="CM112" s="987" t="s">
        <v>458</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414</v>
      </c>
      <c r="DH112" s="991"/>
      <c r="DI112" s="991"/>
      <c r="DJ112" s="991"/>
      <c r="DK112" s="991"/>
      <c r="DL112" s="991" t="s">
        <v>414</v>
      </c>
      <c r="DM112" s="991"/>
      <c r="DN112" s="991"/>
      <c r="DO112" s="991"/>
      <c r="DP112" s="991"/>
      <c r="DQ112" s="991" t="s">
        <v>414</v>
      </c>
      <c r="DR112" s="991"/>
      <c r="DS112" s="991"/>
      <c r="DT112" s="991"/>
      <c r="DU112" s="991"/>
      <c r="DV112" s="992" t="s">
        <v>414</v>
      </c>
      <c r="DW112" s="992"/>
      <c r="DX112" s="992"/>
      <c r="DY112" s="992"/>
      <c r="DZ112" s="993"/>
    </row>
    <row r="113" spans="1:130" s="226" customFormat="1" ht="26.25" customHeight="1">
      <c r="A113" s="1019"/>
      <c r="B113" s="1020"/>
      <c r="C113" s="988" t="s">
        <v>459</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55091</v>
      </c>
      <c r="AB113" s="1003"/>
      <c r="AC113" s="1003"/>
      <c r="AD113" s="1003"/>
      <c r="AE113" s="1004"/>
      <c r="AF113" s="1005">
        <v>59620</v>
      </c>
      <c r="AG113" s="1003"/>
      <c r="AH113" s="1003"/>
      <c r="AI113" s="1003"/>
      <c r="AJ113" s="1004"/>
      <c r="AK113" s="1005">
        <v>57309</v>
      </c>
      <c r="AL113" s="1003"/>
      <c r="AM113" s="1003"/>
      <c r="AN113" s="1003"/>
      <c r="AO113" s="1004"/>
      <c r="AP113" s="1006">
        <v>4.4000000000000004</v>
      </c>
      <c r="AQ113" s="1007"/>
      <c r="AR113" s="1007"/>
      <c r="AS113" s="1007"/>
      <c r="AT113" s="1008"/>
      <c r="AU113" s="973"/>
      <c r="AV113" s="974"/>
      <c r="AW113" s="974"/>
      <c r="AX113" s="974"/>
      <c r="AY113" s="974"/>
      <c r="AZ113" s="987" t="s">
        <v>460</v>
      </c>
      <c r="BA113" s="988"/>
      <c r="BB113" s="988"/>
      <c r="BC113" s="988"/>
      <c r="BD113" s="988"/>
      <c r="BE113" s="988"/>
      <c r="BF113" s="988"/>
      <c r="BG113" s="988"/>
      <c r="BH113" s="988"/>
      <c r="BI113" s="988"/>
      <c r="BJ113" s="988"/>
      <c r="BK113" s="988"/>
      <c r="BL113" s="988"/>
      <c r="BM113" s="988"/>
      <c r="BN113" s="988"/>
      <c r="BO113" s="988"/>
      <c r="BP113" s="989"/>
      <c r="BQ113" s="990" t="s">
        <v>396</v>
      </c>
      <c r="BR113" s="991"/>
      <c r="BS113" s="991"/>
      <c r="BT113" s="991"/>
      <c r="BU113" s="991"/>
      <c r="BV113" s="991" t="s">
        <v>414</v>
      </c>
      <c r="BW113" s="991"/>
      <c r="BX113" s="991"/>
      <c r="BY113" s="991"/>
      <c r="BZ113" s="991"/>
      <c r="CA113" s="991" t="s">
        <v>414</v>
      </c>
      <c r="CB113" s="991"/>
      <c r="CC113" s="991"/>
      <c r="CD113" s="991"/>
      <c r="CE113" s="991"/>
      <c r="CF113" s="985" t="s">
        <v>414</v>
      </c>
      <c r="CG113" s="986"/>
      <c r="CH113" s="986"/>
      <c r="CI113" s="986"/>
      <c r="CJ113" s="986"/>
      <c r="CK113" s="1013"/>
      <c r="CL113" s="1014"/>
      <c r="CM113" s="987" t="s">
        <v>461</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414</v>
      </c>
      <c r="DH113" s="1024"/>
      <c r="DI113" s="1024"/>
      <c r="DJ113" s="1024"/>
      <c r="DK113" s="1025"/>
      <c r="DL113" s="1026" t="s">
        <v>396</v>
      </c>
      <c r="DM113" s="1024"/>
      <c r="DN113" s="1024"/>
      <c r="DO113" s="1024"/>
      <c r="DP113" s="1025"/>
      <c r="DQ113" s="1026" t="s">
        <v>462</v>
      </c>
      <c r="DR113" s="1024"/>
      <c r="DS113" s="1024"/>
      <c r="DT113" s="1024"/>
      <c r="DU113" s="1025"/>
      <c r="DV113" s="1027" t="s">
        <v>414</v>
      </c>
      <c r="DW113" s="1028"/>
      <c r="DX113" s="1028"/>
      <c r="DY113" s="1028"/>
      <c r="DZ113" s="1029"/>
    </row>
    <row r="114" spans="1:130" s="226" customFormat="1" ht="26.25" customHeight="1">
      <c r="A114" s="1019"/>
      <c r="B114" s="1020"/>
      <c r="C114" s="988" t="s">
        <v>463</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t="s">
        <v>414</v>
      </c>
      <c r="AB114" s="1024"/>
      <c r="AC114" s="1024"/>
      <c r="AD114" s="1024"/>
      <c r="AE114" s="1025"/>
      <c r="AF114" s="1026" t="s">
        <v>414</v>
      </c>
      <c r="AG114" s="1024"/>
      <c r="AH114" s="1024"/>
      <c r="AI114" s="1024"/>
      <c r="AJ114" s="1025"/>
      <c r="AK114" s="1026" t="s">
        <v>414</v>
      </c>
      <c r="AL114" s="1024"/>
      <c r="AM114" s="1024"/>
      <c r="AN114" s="1024"/>
      <c r="AO114" s="1025"/>
      <c r="AP114" s="1027" t="s">
        <v>414</v>
      </c>
      <c r="AQ114" s="1028"/>
      <c r="AR114" s="1028"/>
      <c r="AS114" s="1028"/>
      <c r="AT114" s="1029"/>
      <c r="AU114" s="973"/>
      <c r="AV114" s="974"/>
      <c r="AW114" s="974"/>
      <c r="AX114" s="974"/>
      <c r="AY114" s="974"/>
      <c r="AZ114" s="987" t="s">
        <v>464</v>
      </c>
      <c r="BA114" s="988"/>
      <c r="BB114" s="988"/>
      <c r="BC114" s="988"/>
      <c r="BD114" s="988"/>
      <c r="BE114" s="988"/>
      <c r="BF114" s="988"/>
      <c r="BG114" s="988"/>
      <c r="BH114" s="988"/>
      <c r="BI114" s="988"/>
      <c r="BJ114" s="988"/>
      <c r="BK114" s="988"/>
      <c r="BL114" s="988"/>
      <c r="BM114" s="988"/>
      <c r="BN114" s="988"/>
      <c r="BO114" s="988"/>
      <c r="BP114" s="989"/>
      <c r="BQ114" s="990">
        <v>33345</v>
      </c>
      <c r="BR114" s="991"/>
      <c r="BS114" s="991"/>
      <c r="BT114" s="991"/>
      <c r="BU114" s="991"/>
      <c r="BV114" s="991" t="s">
        <v>414</v>
      </c>
      <c r="BW114" s="991"/>
      <c r="BX114" s="991"/>
      <c r="BY114" s="991"/>
      <c r="BZ114" s="991"/>
      <c r="CA114" s="991" t="s">
        <v>414</v>
      </c>
      <c r="CB114" s="991"/>
      <c r="CC114" s="991"/>
      <c r="CD114" s="991"/>
      <c r="CE114" s="991"/>
      <c r="CF114" s="985" t="s">
        <v>414</v>
      </c>
      <c r="CG114" s="986"/>
      <c r="CH114" s="986"/>
      <c r="CI114" s="986"/>
      <c r="CJ114" s="986"/>
      <c r="CK114" s="1013"/>
      <c r="CL114" s="1014"/>
      <c r="CM114" s="987" t="s">
        <v>465</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414</v>
      </c>
      <c r="DH114" s="1024"/>
      <c r="DI114" s="1024"/>
      <c r="DJ114" s="1024"/>
      <c r="DK114" s="1025"/>
      <c r="DL114" s="1026" t="s">
        <v>414</v>
      </c>
      <c r="DM114" s="1024"/>
      <c r="DN114" s="1024"/>
      <c r="DO114" s="1024"/>
      <c r="DP114" s="1025"/>
      <c r="DQ114" s="1026" t="s">
        <v>396</v>
      </c>
      <c r="DR114" s="1024"/>
      <c r="DS114" s="1024"/>
      <c r="DT114" s="1024"/>
      <c r="DU114" s="1025"/>
      <c r="DV114" s="1027" t="s">
        <v>396</v>
      </c>
      <c r="DW114" s="1028"/>
      <c r="DX114" s="1028"/>
      <c r="DY114" s="1028"/>
      <c r="DZ114" s="1029"/>
    </row>
    <row r="115" spans="1:130" s="226" customFormat="1" ht="26.25" customHeight="1">
      <c r="A115" s="1019"/>
      <c r="B115" s="1020"/>
      <c r="C115" s="988" t="s">
        <v>466</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t="s">
        <v>396</v>
      </c>
      <c r="AB115" s="1003"/>
      <c r="AC115" s="1003"/>
      <c r="AD115" s="1003"/>
      <c r="AE115" s="1004"/>
      <c r="AF115" s="1005" t="s">
        <v>414</v>
      </c>
      <c r="AG115" s="1003"/>
      <c r="AH115" s="1003"/>
      <c r="AI115" s="1003"/>
      <c r="AJ115" s="1004"/>
      <c r="AK115" s="1005" t="s">
        <v>414</v>
      </c>
      <c r="AL115" s="1003"/>
      <c r="AM115" s="1003"/>
      <c r="AN115" s="1003"/>
      <c r="AO115" s="1004"/>
      <c r="AP115" s="1006" t="s">
        <v>414</v>
      </c>
      <c r="AQ115" s="1007"/>
      <c r="AR115" s="1007"/>
      <c r="AS115" s="1007"/>
      <c r="AT115" s="1008"/>
      <c r="AU115" s="973"/>
      <c r="AV115" s="974"/>
      <c r="AW115" s="974"/>
      <c r="AX115" s="974"/>
      <c r="AY115" s="974"/>
      <c r="AZ115" s="987" t="s">
        <v>467</v>
      </c>
      <c r="BA115" s="988"/>
      <c r="BB115" s="988"/>
      <c r="BC115" s="988"/>
      <c r="BD115" s="988"/>
      <c r="BE115" s="988"/>
      <c r="BF115" s="988"/>
      <c r="BG115" s="988"/>
      <c r="BH115" s="988"/>
      <c r="BI115" s="988"/>
      <c r="BJ115" s="988"/>
      <c r="BK115" s="988"/>
      <c r="BL115" s="988"/>
      <c r="BM115" s="988"/>
      <c r="BN115" s="988"/>
      <c r="BO115" s="988"/>
      <c r="BP115" s="989"/>
      <c r="BQ115" s="990" t="s">
        <v>462</v>
      </c>
      <c r="BR115" s="991"/>
      <c r="BS115" s="991"/>
      <c r="BT115" s="991"/>
      <c r="BU115" s="991"/>
      <c r="BV115" s="991" t="s">
        <v>462</v>
      </c>
      <c r="BW115" s="991"/>
      <c r="BX115" s="991"/>
      <c r="BY115" s="991"/>
      <c r="BZ115" s="991"/>
      <c r="CA115" s="991" t="s">
        <v>414</v>
      </c>
      <c r="CB115" s="991"/>
      <c r="CC115" s="991"/>
      <c r="CD115" s="991"/>
      <c r="CE115" s="991"/>
      <c r="CF115" s="985" t="s">
        <v>414</v>
      </c>
      <c r="CG115" s="986"/>
      <c r="CH115" s="986"/>
      <c r="CI115" s="986"/>
      <c r="CJ115" s="986"/>
      <c r="CK115" s="1013"/>
      <c r="CL115" s="1014"/>
      <c r="CM115" s="987" t="s">
        <v>468</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414</v>
      </c>
      <c r="DH115" s="1024"/>
      <c r="DI115" s="1024"/>
      <c r="DJ115" s="1024"/>
      <c r="DK115" s="1025"/>
      <c r="DL115" s="1026" t="s">
        <v>414</v>
      </c>
      <c r="DM115" s="1024"/>
      <c r="DN115" s="1024"/>
      <c r="DO115" s="1024"/>
      <c r="DP115" s="1025"/>
      <c r="DQ115" s="1026" t="s">
        <v>396</v>
      </c>
      <c r="DR115" s="1024"/>
      <c r="DS115" s="1024"/>
      <c r="DT115" s="1024"/>
      <c r="DU115" s="1025"/>
      <c r="DV115" s="1027" t="s">
        <v>396</v>
      </c>
      <c r="DW115" s="1028"/>
      <c r="DX115" s="1028"/>
      <c r="DY115" s="1028"/>
      <c r="DZ115" s="1029"/>
    </row>
    <row r="116" spans="1:130" s="226" customFormat="1" ht="26.25" customHeight="1">
      <c r="A116" s="1021"/>
      <c r="B116" s="1022"/>
      <c r="C116" s="1030" t="s">
        <v>469</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414</v>
      </c>
      <c r="AB116" s="1024"/>
      <c r="AC116" s="1024"/>
      <c r="AD116" s="1024"/>
      <c r="AE116" s="1025"/>
      <c r="AF116" s="1026" t="s">
        <v>414</v>
      </c>
      <c r="AG116" s="1024"/>
      <c r="AH116" s="1024"/>
      <c r="AI116" s="1024"/>
      <c r="AJ116" s="1025"/>
      <c r="AK116" s="1026" t="s">
        <v>396</v>
      </c>
      <c r="AL116" s="1024"/>
      <c r="AM116" s="1024"/>
      <c r="AN116" s="1024"/>
      <c r="AO116" s="1025"/>
      <c r="AP116" s="1027" t="s">
        <v>414</v>
      </c>
      <c r="AQ116" s="1028"/>
      <c r="AR116" s="1028"/>
      <c r="AS116" s="1028"/>
      <c r="AT116" s="1029"/>
      <c r="AU116" s="973"/>
      <c r="AV116" s="974"/>
      <c r="AW116" s="974"/>
      <c r="AX116" s="974"/>
      <c r="AY116" s="974"/>
      <c r="AZ116" s="1032" t="s">
        <v>470</v>
      </c>
      <c r="BA116" s="1033"/>
      <c r="BB116" s="1033"/>
      <c r="BC116" s="1033"/>
      <c r="BD116" s="1033"/>
      <c r="BE116" s="1033"/>
      <c r="BF116" s="1033"/>
      <c r="BG116" s="1033"/>
      <c r="BH116" s="1033"/>
      <c r="BI116" s="1033"/>
      <c r="BJ116" s="1033"/>
      <c r="BK116" s="1033"/>
      <c r="BL116" s="1033"/>
      <c r="BM116" s="1033"/>
      <c r="BN116" s="1033"/>
      <c r="BO116" s="1033"/>
      <c r="BP116" s="1034"/>
      <c r="BQ116" s="990" t="s">
        <v>414</v>
      </c>
      <c r="BR116" s="991"/>
      <c r="BS116" s="991"/>
      <c r="BT116" s="991"/>
      <c r="BU116" s="991"/>
      <c r="BV116" s="991" t="s">
        <v>414</v>
      </c>
      <c r="BW116" s="991"/>
      <c r="BX116" s="991"/>
      <c r="BY116" s="991"/>
      <c r="BZ116" s="991"/>
      <c r="CA116" s="991" t="s">
        <v>414</v>
      </c>
      <c r="CB116" s="991"/>
      <c r="CC116" s="991"/>
      <c r="CD116" s="991"/>
      <c r="CE116" s="991"/>
      <c r="CF116" s="985" t="s">
        <v>396</v>
      </c>
      <c r="CG116" s="986"/>
      <c r="CH116" s="986"/>
      <c r="CI116" s="986"/>
      <c r="CJ116" s="986"/>
      <c r="CK116" s="1013"/>
      <c r="CL116" s="1014"/>
      <c r="CM116" s="987" t="s">
        <v>471</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414</v>
      </c>
      <c r="DH116" s="1024"/>
      <c r="DI116" s="1024"/>
      <c r="DJ116" s="1024"/>
      <c r="DK116" s="1025"/>
      <c r="DL116" s="1026" t="s">
        <v>414</v>
      </c>
      <c r="DM116" s="1024"/>
      <c r="DN116" s="1024"/>
      <c r="DO116" s="1024"/>
      <c r="DP116" s="1025"/>
      <c r="DQ116" s="1026" t="s">
        <v>396</v>
      </c>
      <c r="DR116" s="1024"/>
      <c r="DS116" s="1024"/>
      <c r="DT116" s="1024"/>
      <c r="DU116" s="1025"/>
      <c r="DV116" s="1027" t="s">
        <v>414</v>
      </c>
      <c r="DW116" s="1028"/>
      <c r="DX116" s="1028"/>
      <c r="DY116" s="1028"/>
      <c r="DZ116" s="1029"/>
    </row>
    <row r="117" spans="1:130" s="226" customFormat="1" ht="26.25" customHeight="1">
      <c r="A117" s="977" t="s">
        <v>187</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472</v>
      </c>
      <c r="Z117" s="959"/>
      <c r="AA117" s="1043">
        <v>282532</v>
      </c>
      <c r="AB117" s="1044"/>
      <c r="AC117" s="1044"/>
      <c r="AD117" s="1044"/>
      <c r="AE117" s="1045"/>
      <c r="AF117" s="1046">
        <v>263723</v>
      </c>
      <c r="AG117" s="1044"/>
      <c r="AH117" s="1044"/>
      <c r="AI117" s="1044"/>
      <c r="AJ117" s="1045"/>
      <c r="AK117" s="1046">
        <v>249908</v>
      </c>
      <c r="AL117" s="1044"/>
      <c r="AM117" s="1044"/>
      <c r="AN117" s="1044"/>
      <c r="AO117" s="1045"/>
      <c r="AP117" s="1047"/>
      <c r="AQ117" s="1048"/>
      <c r="AR117" s="1048"/>
      <c r="AS117" s="1048"/>
      <c r="AT117" s="1049"/>
      <c r="AU117" s="973"/>
      <c r="AV117" s="974"/>
      <c r="AW117" s="974"/>
      <c r="AX117" s="974"/>
      <c r="AY117" s="974"/>
      <c r="AZ117" s="1039" t="s">
        <v>473</v>
      </c>
      <c r="BA117" s="1040"/>
      <c r="BB117" s="1040"/>
      <c r="BC117" s="1040"/>
      <c r="BD117" s="1040"/>
      <c r="BE117" s="1040"/>
      <c r="BF117" s="1040"/>
      <c r="BG117" s="1040"/>
      <c r="BH117" s="1040"/>
      <c r="BI117" s="1040"/>
      <c r="BJ117" s="1040"/>
      <c r="BK117" s="1040"/>
      <c r="BL117" s="1040"/>
      <c r="BM117" s="1040"/>
      <c r="BN117" s="1040"/>
      <c r="BO117" s="1040"/>
      <c r="BP117" s="1041"/>
      <c r="BQ117" s="990" t="s">
        <v>414</v>
      </c>
      <c r="BR117" s="991"/>
      <c r="BS117" s="991"/>
      <c r="BT117" s="991"/>
      <c r="BU117" s="991"/>
      <c r="BV117" s="991" t="s">
        <v>414</v>
      </c>
      <c r="BW117" s="991"/>
      <c r="BX117" s="991"/>
      <c r="BY117" s="991"/>
      <c r="BZ117" s="991"/>
      <c r="CA117" s="991" t="s">
        <v>462</v>
      </c>
      <c r="CB117" s="991"/>
      <c r="CC117" s="991"/>
      <c r="CD117" s="991"/>
      <c r="CE117" s="991"/>
      <c r="CF117" s="985" t="s">
        <v>414</v>
      </c>
      <c r="CG117" s="986"/>
      <c r="CH117" s="986"/>
      <c r="CI117" s="986"/>
      <c r="CJ117" s="986"/>
      <c r="CK117" s="1013"/>
      <c r="CL117" s="1014"/>
      <c r="CM117" s="987" t="s">
        <v>474</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462</v>
      </c>
      <c r="DH117" s="1024"/>
      <c r="DI117" s="1024"/>
      <c r="DJ117" s="1024"/>
      <c r="DK117" s="1025"/>
      <c r="DL117" s="1026" t="s">
        <v>462</v>
      </c>
      <c r="DM117" s="1024"/>
      <c r="DN117" s="1024"/>
      <c r="DO117" s="1024"/>
      <c r="DP117" s="1025"/>
      <c r="DQ117" s="1026" t="s">
        <v>396</v>
      </c>
      <c r="DR117" s="1024"/>
      <c r="DS117" s="1024"/>
      <c r="DT117" s="1024"/>
      <c r="DU117" s="1025"/>
      <c r="DV117" s="1027" t="s">
        <v>396</v>
      </c>
      <c r="DW117" s="1028"/>
      <c r="DX117" s="1028"/>
      <c r="DY117" s="1028"/>
      <c r="DZ117" s="1029"/>
    </row>
    <row r="118" spans="1:130" s="226" customFormat="1" ht="26.25" customHeight="1">
      <c r="A118" s="977" t="s">
        <v>447</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444</v>
      </c>
      <c r="AB118" s="958"/>
      <c r="AC118" s="958"/>
      <c r="AD118" s="958"/>
      <c r="AE118" s="959"/>
      <c r="AF118" s="957" t="s">
        <v>445</v>
      </c>
      <c r="AG118" s="958"/>
      <c r="AH118" s="958"/>
      <c r="AI118" s="958"/>
      <c r="AJ118" s="959"/>
      <c r="AK118" s="957" t="s">
        <v>306</v>
      </c>
      <c r="AL118" s="958"/>
      <c r="AM118" s="958"/>
      <c r="AN118" s="958"/>
      <c r="AO118" s="959"/>
      <c r="AP118" s="1035" t="s">
        <v>446</v>
      </c>
      <c r="AQ118" s="1036"/>
      <c r="AR118" s="1036"/>
      <c r="AS118" s="1036"/>
      <c r="AT118" s="1037"/>
      <c r="AU118" s="973"/>
      <c r="AV118" s="974"/>
      <c r="AW118" s="974"/>
      <c r="AX118" s="974"/>
      <c r="AY118" s="974"/>
      <c r="AZ118" s="1038" t="s">
        <v>475</v>
      </c>
      <c r="BA118" s="1030"/>
      <c r="BB118" s="1030"/>
      <c r="BC118" s="1030"/>
      <c r="BD118" s="1030"/>
      <c r="BE118" s="1030"/>
      <c r="BF118" s="1030"/>
      <c r="BG118" s="1030"/>
      <c r="BH118" s="1030"/>
      <c r="BI118" s="1030"/>
      <c r="BJ118" s="1030"/>
      <c r="BK118" s="1030"/>
      <c r="BL118" s="1030"/>
      <c r="BM118" s="1030"/>
      <c r="BN118" s="1030"/>
      <c r="BO118" s="1030"/>
      <c r="BP118" s="1031"/>
      <c r="BQ118" s="1064" t="s">
        <v>462</v>
      </c>
      <c r="BR118" s="1065"/>
      <c r="BS118" s="1065"/>
      <c r="BT118" s="1065"/>
      <c r="BU118" s="1065"/>
      <c r="BV118" s="1065" t="s">
        <v>462</v>
      </c>
      <c r="BW118" s="1065"/>
      <c r="BX118" s="1065"/>
      <c r="BY118" s="1065"/>
      <c r="BZ118" s="1065"/>
      <c r="CA118" s="1065" t="s">
        <v>462</v>
      </c>
      <c r="CB118" s="1065"/>
      <c r="CC118" s="1065"/>
      <c r="CD118" s="1065"/>
      <c r="CE118" s="1065"/>
      <c r="CF118" s="985" t="s">
        <v>414</v>
      </c>
      <c r="CG118" s="986"/>
      <c r="CH118" s="986"/>
      <c r="CI118" s="986"/>
      <c r="CJ118" s="986"/>
      <c r="CK118" s="1013"/>
      <c r="CL118" s="1014"/>
      <c r="CM118" s="987" t="s">
        <v>476</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462</v>
      </c>
      <c r="DH118" s="1024"/>
      <c r="DI118" s="1024"/>
      <c r="DJ118" s="1024"/>
      <c r="DK118" s="1025"/>
      <c r="DL118" s="1026" t="s">
        <v>396</v>
      </c>
      <c r="DM118" s="1024"/>
      <c r="DN118" s="1024"/>
      <c r="DO118" s="1024"/>
      <c r="DP118" s="1025"/>
      <c r="DQ118" s="1026" t="s">
        <v>414</v>
      </c>
      <c r="DR118" s="1024"/>
      <c r="DS118" s="1024"/>
      <c r="DT118" s="1024"/>
      <c r="DU118" s="1025"/>
      <c r="DV118" s="1027" t="s">
        <v>462</v>
      </c>
      <c r="DW118" s="1028"/>
      <c r="DX118" s="1028"/>
      <c r="DY118" s="1028"/>
      <c r="DZ118" s="1029"/>
    </row>
    <row r="119" spans="1:130" s="226" customFormat="1" ht="26.25" customHeight="1">
      <c r="A119" s="1121" t="s">
        <v>450</v>
      </c>
      <c r="B119" s="1012"/>
      <c r="C119" s="994" t="s">
        <v>451</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414</v>
      </c>
      <c r="AB119" s="965"/>
      <c r="AC119" s="965"/>
      <c r="AD119" s="965"/>
      <c r="AE119" s="966"/>
      <c r="AF119" s="967" t="s">
        <v>396</v>
      </c>
      <c r="AG119" s="965"/>
      <c r="AH119" s="965"/>
      <c r="AI119" s="965"/>
      <c r="AJ119" s="966"/>
      <c r="AK119" s="967" t="s">
        <v>462</v>
      </c>
      <c r="AL119" s="965"/>
      <c r="AM119" s="965"/>
      <c r="AN119" s="965"/>
      <c r="AO119" s="966"/>
      <c r="AP119" s="968" t="s">
        <v>462</v>
      </c>
      <c r="AQ119" s="969"/>
      <c r="AR119" s="969"/>
      <c r="AS119" s="969"/>
      <c r="AT119" s="970"/>
      <c r="AU119" s="975"/>
      <c r="AV119" s="976"/>
      <c r="AW119" s="976"/>
      <c r="AX119" s="976"/>
      <c r="AY119" s="976"/>
      <c r="AZ119" s="247" t="s">
        <v>187</v>
      </c>
      <c r="BA119" s="247"/>
      <c r="BB119" s="247"/>
      <c r="BC119" s="247"/>
      <c r="BD119" s="247"/>
      <c r="BE119" s="247"/>
      <c r="BF119" s="247"/>
      <c r="BG119" s="247"/>
      <c r="BH119" s="247"/>
      <c r="BI119" s="247"/>
      <c r="BJ119" s="247"/>
      <c r="BK119" s="247"/>
      <c r="BL119" s="247"/>
      <c r="BM119" s="247"/>
      <c r="BN119" s="247"/>
      <c r="BO119" s="1042" t="s">
        <v>477</v>
      </c>
      <c r="BP119" s="1070"/>
      <c r="BQ119" s="1064">
        <v>2564385</v>
      </c>
      <c r="BR119" s="1065"/>
      <c r="BS119" s="1065"/>
      <c r="BT119" s="1065"/>
      <c r="BU119" s="1065"/>
      <c r="BV119" s="1065">
        <v>3243293</v>
      </c>
      <c r="BW119" s="1065"/>
      <c r="BX119" s="1065"/>
      <c r="BY119" s="1065"/>
      <c r="BZ119" s="1065"/>
      <c r="CA119" s="1065">
        <v>3165324</v>
      </c>
      <c r="CB119" s="1065"/>
      <c r="CC119" s="1065"/>
      <c r="CD119" s="1065"/>
      <c r="CE119" s="1065"/>
      <c r="CF119" s="1066"/>
      <c r="CG119" s="1067"/>
      <c r="CH119" s="1067"/>
      <c r="CI119" s="1067"/>
      <c r="CJ119" s="1068"/>
      <c r="CK119" s="1015"/>
      <c r="CL119" s="1016"/>
      <c r="CM119" s="1038" t="s">
        <v>478</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t="s">
        <v>396</v>
      </c>
      <c r="DH119" s="1051"/>
      <c r="DI119" s="1051"/>
      <c r="DJ119" s="1051"/>
      <c r="DK119" s="1052"/>
      <c r="DL119" s="1050" t="s">
        <v>396</v>
      </c>
      <c r="DM119" s="1051"/>
      <c r="DN119" s="1051"/>
      <c r="DO119" s="1051"/>
      <c r="DP119" s="1052"/>
      <c r="DQ119" s="1050" t="s">
        <v>414</v>
      </c>
      <c r="DR119" s="1051"/>
      <c r="DS119" s="1051"/>
      <c r="DT119" s="1051"/>
      <c r="DU119" s="1052"/>
      <c r="DV119" s="1053" t="s">
        <v>396</v>
      </c>
      <c r="DW119" s="1054"/>
      <c r="DX119" s="1054"/>
      <c r="DY119" s="1054"/>
      <c r="DZ119" s="1055"/>
    </row>
    <row r="120" spans="1:130" s="226" customFormat="1" ht="26.25" customHeight="1">
      <c r="A120" s="1122"/>
      <c r="B120" s="1014"/>
      <c r="C120" s="987" t="s">
        <v>454</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414</v>
      </c>
      <c r="AB120" s="1024"/>
      <c r="AC120" s="1024"/>
      <c r="AD120" s="1024"/>
      <c r="AE120" s="1025"/>
      <c r="AF120" s="1026" t="s">
        <v>396</v>
      </c>
      <c r="AG120" s="1024"/>
      <c r="AH120" s="1024"/>
      <c r="AI120" s="1024"/>
      <c r="AJ120" s="1025"/>
      <c r="AK120" s="1026" t="s">
        <v>396</v>
      </c>
      <c r="AL120" s="1024"/>
      <c r="AM120" s="1024"/>
      <c r="AN120" s="1024"/>
      <c r="AO120" s="1025"/>
      <c r="AP120" s="1027" t="s">
        <v>414</v>
      </c>
      <c r="AQ120" s="1028"/>
      <c r="AR120" s="1028"/>
      <c r="AS120" s="1028"/>
      <c r="AT120" s="1029"/>
      <c r="AU120" s="1056" t="s">
        <v>479</v>
      </c>
      <c r="AV120" s="1057"/>
      <c r="AW120" s="1057"/>
      <c r="AX120" s="1057"/>
      <c r="AY120" s="1058"/>
      <c r="AZ120" s="994" t="s">
        <v>480</v>
      </c>
      <c r="BA120" s="962"/>
      <c r="BB120" s="962"/>
      <c r="BC120" s="962"/>
      <c r="BD120" s="962"/>
      <c r="BE120" s="962"/>
      <c r="BF120" s="962"/>
      <c r="BG120" s="962"/>
      <c r="BH120" s="962"/>
      <c r="BI120" s="962"/>
      <c r="BJ120" s="962"/>
      <c r="BK120" s="962"/>
      <c r="BL120" s="962"/>
      <c r="BM120" s="962"/>
      <c r="BN120" s="962"/>
      <c r="BO120" s="962"/>
      <c r="BP120" s="963"/>
      <c r="BQ120" s="995">
        <v>3490889</v>
      </c>
      <c r="BR120" s="996"/>
      <c r="BS120" s="996"/>
      <c r="BT120" s="996"/>
      <c r="BU120" s="996"/>
      <c r="BV120" s="996">
        <v>3554841</v>
      </c>
      <c r="BW120" s="996"/>
      <c r="BX120" s="996"/>
      <c r="BY120" s="996"/>
      <c r="BZ120" s="996"/>
      <c r="CA120" s="996">
        <v>4050099</v>
      </c>
      <c r="CB120" s="996"/>
      <c r="CC120" s="996"/>
      <c r="CD120" s="996"/>
      <c r="CE120" s="996"/>
      <c r="CF120" s="1009">
        <v>309.8</v>
      </c>
      <c r="CG120" s="1010"/>
      <c r="CH120" s="1010"/>
      <c r="CI120" s="1010"/>
      <c r="CJ120" s="1010"/>
      <c r="CK120" s="1071" t="s">
        <v>481</v>
      </c>
      <c r="CL120" s="1072"/>
      <c r="CM120" s="1072"/>
      <c r="CN120" s="1072"/>
      <c r="CO120" s="1073"/>
      <c r="CP120" s="1079" t="s">
        <v>482</v>
      </c>
      <c r="CQ120" s="1080"/>
      <c r="CR120" s="1080"/>
      <c r="CS120" s="1080"/>
      <c r="CT120" s="1080"/>
      <c r="CU120" s="1080"/>
      <c r="CV120" s="1080"/>
      <c r="CW120" s="1080"/>
      <c r="CX120" s="1080"/>
      <c r="CY120" s="1080"/>
      <c r="CZ120" s="1080"/>
      <c r="DA120" s="1080"/>
      <c r="DB120" s="1080"/>
      <c r="DC120" s="1080"/>
      <c r="DD120" s="1080"/>
      <c r="DE120" s="1080"/>
      <c r="DF120" s="1081"/>
      <c r="DG120" s="995">
        <v>205940</v>
      </c>
      <c r="DH120" s="996"/>
      <c r="DI120" s="996"/>
      <c r="DJ120" s="996"/>
      <c r="DK120" s="996"/>
      <c r="DL120" s="996">
        <v>198586</v>
      </c>
      <c r="DM120" s="996"/>
      <c r="DN120" s="996"/>
      <c r="DO120" s="996"/>
      <c r="DP120" s="996"/>
      <c r="DQ120" s="996">
        <v>171149</v>
      </c>
      <c r="DR120" s="996"/>
      <c r="DS120" s="996"/>
      <c r="DT120" s="996"/>
      <c r="DU120" s="996"/>
      <c r="DV120" s="997">
        <v>13.1</v>
      </c>
      <c r="DW120" s="997"/>
      <c r="DX120" s="997"/>
      <c r="DY120" s="997"/>
      <c r="DZ120" s="998"/>
    </row>
    <row r="121" spans="1:130" s="226" customFormat="1" ht="26.25" customHeight="1">
      <c r="A121" s="1122"/>
      <c r="B121" s="1014"/>
      <c r="C121" s="1039" t="s">
        <v>483</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t="s">
        <v>396</v>
      </c>
      <c r="AB121" s="1024"/>
      <c r="AC121" s="1024"/>
      <c r="AD121" s="1024"/>
      <c r="AE121" s="1025"/>
      <c r="AF121" s="1026" t="s">
        <v>462</v>
      </c>
      <c r="AG121" s="1024"/>
      <c r="AH121" s="1024"/>
      <c r="AI121" s="1024"/>
      <c r="AJ121" s="1025"/>
      <c r="AK121" s="1026" t="s">
        <v>414</v>
      </c>
      <c r="AL121" s="1024"/>
      <c r="AM121" s="1024"/>
      <c r="AN121" s="1024"/>
      <c r="AO121" s="1025"/>
      <c r="AP121" s="1027" t="s">
        <v>396</v>
      </c>
      <c r="AQ121" s="1028"/>
      <c r="AR121" s="1028"/>
      <c r="AS121" s="1028"/>
      <c r="AT121" s="1029"/>
      <c r="AU121" s="1059"/>
      <c r="AV121" s="1060"/>
      <c r="AW121" s="1060"/>
      <c r="AX121" s="1060"/>
      <c r="AY121" s="1061"/>
      <c r="AZ121" s="987" t="s">
        <v>484</v>
      </c>
      <c r="BA121" s="988"/>
      <c r="BB121" s="988"/>
      <c r="BC121" s="988"/>
      <c r="BD121" s="988"/>
      <c r="BE121" s="988"/>
      <c r="BF121" s="988"/>
      <c r="BG121" s="988"/>
      <c r="BH121" s="988"/>
      <c r="BI121" s="988"/>
      <c r="BJ121" s="988"/>
      <c r="BK121" s="988"/>
      <c r="BL121" s="988"/>
      <c r="BM121" s="988"/>
      <c r="BN121" s="988"/>
      <c r="BO121" s="988"/>
      <c r="BP121" s="989"/>
      <c r="BQ121" s="990" t="s">
        <v>414</v>
      </c>
      <c r="BR121" s="991"/>
      <c r="BS121" s="991"/>
      <c r="BT121" s="991"/>
      <c r="BU121" s="991"/>
      <c r="BV121" s="991" t="s">
        <v>414</v>
      </c>
      <c r="BW121" s="991"/>
      <c r="BX121" s="991"/>
      <c r="BY121" s="991"/>
      <c r="BZ121" s="991"/>
      <c r="CA121" s="991" t="s">
        <v>462</v>
      </c>
      <c r="CB121" s="991"/>
      <c r="CC121" s="991"/>
      <c r="CD121" s="991"/>
      <c r="CE121" s="991"/>
      <c r="CF121" s="985" t="s">
        <v>414</v>
      </c>
      <c r="CG121" s="986"/>
      <c r="CH121" s="986"/>
      <c r="CI121" s="986"/>
      <c r="CJ121" s="986"/>
      <c r="CK121" s="1074"/>
      <c r="CL121" s="1075"/>
      <c r="CM121" s="1075"/>
      <c r="CN121" s="1075"/>
      <c r="CO121" s="1076"/>
      <c r="CP121" s="1084" t="s">
        <v>485</v>
      </c>
      <c r="CQ121" s="1085"/>
      <c r="CR121" s="1085"/>
      <c r="CS121" s="1085"/>
      <c r="CT121" s="1085"/>
      <c r="CU121" s="1085"/>
      <c r="CV121" s="1085"/>
      <c r="CW121" s="1085"/>
      <c r="CX121" s="1085"/>
      <c r="CY121" s="1085"/>
      <c r="CZ121" s="1085"/>
      <c r="DA121" s="1085"/>
      <c r="DB121" s="1085"/>
      <c r="DC121" s="1085"/>
      <c r="DD121" s="1085"/>
      <c r="DE121" s="1085"/>
      <c r="DF121" s="1086"/>
      <c r="DG121" s="990">
        <v>63830</v>
      </c>
      <c r="DH121" s="991"/>
      <c r="DI121" s="991"/>
      <c r="DJ121" s="991"/>
      <c r="DK121" s="991"/>
      <c r="DL121" s="991">
        <v>60307</v>
      </c>
      <c r="DM121" s="991"/>
      <c r="DN121" s="991"/>
      <c r="DO121" s="991"/>
      <c r="DP121" s="991"/>
      <c r="DQ121" s="991">
        <v>56013</v>
      </c>
      <c r="DR121" s="991"/>
      <c r="DS121" s="991"/>
      <c r="DT121" s="991"/>
      <c r="DU121" s="991"/>
      <c r="DV121" s="992">
        <v>4.3</v>
      </c>
      <c r="DW121" s="992"/>
      <c r="DX121" s="992"/>
      <c r="DY121" s="992"/>
      <c r="DZ121" s="993"/>
    </row>
    <row r="122" spans="1:130" s="226" customFormat="1" ht="26.25" customHeight="1">
      <c r="A122" s="1122"/>
      <c r="B122" s="1014"/>
      <c r="C122" s="987" t="s">
        <v>465</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462</v>
      </c>
      <c r="AB122" s="1024"/>
      <c r="AC122" s="1024"/>
      <c r="AD122" s="1024"/>
      <c r="AE122" s="1025"/>
      <c r="AF122" s="1026" t="s">
        <v>396</v>
      </c>
      <c r="AG122" s="1024"/>
      <c r="AH122" s="1024"/>
      <c r="AI122" s="1024"/>
      <c r="AJ122" s="1025"/>
      <c r="AK122" s="1026" t="s">
        <v>396</v>
      </c>
      <c r="AL122" s="1024"/>
      <c r="AM122" s="1024"/>
      <c r="AN122" s="1024"/>
      <c r="AO122" s="1025"/>
      <c r="AP122" s="1027" t="s">
        <v>462</v>
      </c>
      <c r="AQ122" s="1028"/>
      <c r="AR122" s="1028"/>
      <c r="AS122" s="1028"/>
      <c r="AT122" s="1029"/>
      <c r="AU122" s="1059"/>
      <c r="AV122" s="1060"/>
      <c r="AW122" s="1060"/>
      <c r="AX122" s="1060"/>
      <c r="AY122" s="1061"/>
      <c r="AZ122" s="1038" t="s">
        <v>486</v>
      </c>
      <c r="BA122" s="1030"/>
      <c r="BB122" s="1030"/>
      <c r="BC122" s="1030"/>
      <c r="BD122" s="1030"/>
      <c r="BE122" s="1030"/>
      <c r="BF122" s="1030"/>
      <c r="BG122" s="1030"/>
      <c r="BH122" s="1030"/>
      <c r="BI122" s="1030"/>
      <c r="BJ122" s="1030"/>
      <c r="BK122" s="1030"/>
      <c r="BL122" s="1030"/>
      <c r="BM122" s="1030"/>
      <c r="BN122" s="1030"/>
      <c r="BO122" s="1030"/>
      <c r="BP122" s="1031"/>
      <c r="BQ122" s="1064">
        <v>1998561</v>
      </c>
      <c r="BR122" s="1065"/>
      <c r="BS122" s="1065"/>
      <c r="BT122" s="1065"/>
      <c r="BU122" s="1065"/>
      <c r="BV122" s="1065">
        <v>2537409</v>
      </c>
      <c r="BW122" s="1065"/>
      <c r="BX122" s="1065"/>
      <c r="BY122" s="1065"/>
      <c r="BZ122" s="1065"/>
      <c r="CA122" s="1065">
        <v>2474741</v>
      </c>
      <c r="CB122" s="1065"/>
      <c r="CC122" s="1065"/>
      <c r="CD122" s="1065"/>
      <c r="CE122" s="1065"/>
      <c r="CF122" s="1082">
        <v>189.3</v>
      </c>
      <c r="CG122" s="1083"/>
      <c r="CH122" s="1083"/>
      <c r="CI122" s="1083"/>
      <c r="CJ122" s="1083"/>
      <c r="CK122" s="1074"/>
      <c r="CL122" s="1075"/>
      <c r="CM122" s="1075"/>
      <c r="CN122" s="1075"/>
      <c r="CO122" s="1076"/>
      <c r="CP122" s="1084" t="s">
        <v>487</v>
      </c>
      <c r="CQ122" s="1085"/>
      <c r="CR122" s="1085"/>
      <c r="CS122" s="1085"/>
      <c r="CT122" s="1085"/>
      <c r="CU122" s="1085"/>
      <c r="CV122" s="1085"/>
      <c r="CW122" s="1085"/>
      <c r="CX122" s="1085"/>
      <c r="CY122" s="1085"/>
      <c r="CZ122" s="1085"/>
      <c r="DA122" s="1085"/>
      <c r="DB122" s="1085"/>
      <c r="DC122" s="1085"/>
      <c r="DD122" s="1085"/>
      <c r="DE122" s="1085"/>
      <c r="DF122" s="1086"/>
      <c r="DG122" s="990">
        <v>59039</v>
      </c>
      <c r="DH122" s="991"/>
      <c r="DI122" s="991"/>
      <c r="DJ122" s="991"/>
      <c r="DK122" s="991"/>
      <c r="DL122" s="991">
        <v>52030</v>
      </c>
      <c r="DM122" s="991"/>
      <c r="DN122" s="991"/>
      <c r="DO122" s="991"/>
      <c r="DP122" s="991"/>
      <c r="DQ122" s="991">
        <v>42173</v>
      </c>
      <c r="DR122" s="991"/>
      <c r="DS122" s="991"/>
      <c r="DT122" s="991"/>
      <c r="DU122" s="991"/>
      <c r="DV122" s="992">
        <v>3.2</v>
      </c>
      <c r="DW122" s="992"/>
      <c r="DX122" s="992"/>
      <c r="DY122" s="992"/>
      <c r="DZ122" s="993"/>
    </row>
    <row r="123" spans="1:130" s="226" customFormat="1" ht="26.25" customHeight="1">
      <c r="A123" s="1122"/>
      <c r="B123" s="1014"/>
      <c r="C123" s="987" t="s">
        <v>471</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396</v>
      </c>
      <c r="AB123" s="1024"/>
      <c r="AC123" s="1024"/>
      <c r="AD123" s="1024"/>
      <c r="AE123" s="1025"/>
      <c r="AF123" s="1026" t="s">
        <v>462</v>
      </c>
      <c r="AG123" s="1024"/>
      <c r="AH123" s="1024"/>
      <c r="AI123" s="1024"/>
      <c r="AJ123" s="1025"/>
      <c r="AK123" s="1026" t="s">
        <v>396</v>
      </c>
      <c r="AL123" s="1024"/>
      <c r="AM123" s="1024"/>
      <c r="AN123" s="1024"/>
      <c r="AO123" s="1025"/>
      <c r="AP123" s="1027" t="s">
        <v>396</v>
      </c>
      <c r="AQ123" s="1028"/>
      <c r="AR123" s="1028"/>
      <c r="AS123" s="1028"/>
      <c r="AT123" s="1029"/>
      <c r="AU123" s="1062"/>
      <c r="AV123" s="1063"/>
      <c r="AW123" s="1063"/>
      <c r="AX123" s="1063"/>
      <c r="AY123" s="1063"/>
      <c r="AZ123" s="247" t="s">
        <v>187</v>
      </c>
      <c r="BA123" s="247"/>
      <c r="BB123" s="247"/>
      <c r="BC123" s="247"/>
      <c r="BD123" s="247"/>
      <c r="BE123" s="247"/>
      <c r="BF123" s="247"/>
      <c r="BG123" s="247"/>
      <c r="BH123" s="247"/>
      <c r="BI123" s="247"/>
      <c r="BJ123" s="247"/>
      <c r="BK123" s="247"/>
      <c r="BL123" s="247"/>
      <c r="BM123" s="247"/>
      <c r="BN123" s="247"/>
      <c r="BO123" s="1042" t="s">
        <v>488</v>
      </c>
      <c r="BP123" s="1070"/>
      <c r="BQ123" s="1128">
        <v>5489450</v>
      </c>
      <c r="BR123" s="1129"/>
      <c r="BS123" s="1129"/>
      <c r="BT123" s="1129"/>
      <c r="BU123" s="1129"/>
      <c r="BV123" s="1129">
        <v>6092250</v>
      </c>
      <c r="BW123" s="1129"/>
      <c r="BX123" s="1129"/>
      <c r="BY123" s="1129"/>
      <c r="BZ123" s="1129"/>
      <c r="CA123" s="1129">
        <v>6524840</v>
      </c>
      <c r="CB123" s="1129"/>
      <c r="CC123" s="1129"/>
      <c r="CD123" s="1129"/>
      <c r="CE123" s="1129"/>
      <c r="CF123" s="1066"/>
      <c r="CG123" s="1067"/>
      <c r="CH123" s="1067"/>
      <c r="CI123" s="1067"/>
      <c r="CJ123" s="1068"/>
      <c r="CK123" s="1074"/>
      <c r="CL123" s="1075"/>
      <c r="CM123" s="1075"/>
      <c r="CN123" s="1075"/>
      <c r="CO123" s="1076"/>
      <c r="CP123" s="1084" t="s">
        <v>489</v>
      </c>
      <c r="CQ123" s="1085"/>
      <c r="CR123" s="1085"/>
      <c r="CS123" s="1085"/>
      <c r="CT123" s="1085"/>
      <c r="CU123" s="1085"/>
      <c r="CV123" s="1085"/>
      <c r="CW123" s="1085"/>
      <c r="CX123" s="1085"/>
      <c r="CY123" s="1085"/>
      <c r="CZ123" s="1085"/>
      <c r="DA123" s="1085"/>
      <c r="DB123" s="1085"/>
      <c r="DC123" s="1085"/>
      <c r="DD123" s="1085"/>
      <c r="DE123" s="1085"/>
      <c r="DF123" s="1086"/>
      <c r="DG123" s="1023">
        <v>38934</v>
      </c>
      <c r="DH123" s="1024"/>
      <c r="DI123" s="1024"/>
      <c r="DJ123" s="1024"/>
      <c r="DK123" s="1025"/>
      <c r="DL123" s="1026">
        <v>32295</v>
      </c>
      <c r="DM123" s="1024"/>
      <c r="DN123" s="1024"/>
      <c r="DO123" s="1024"/>
      <c r="DP123" s="1025"/>
      <c r="DQ123" s="1026">
        <v>25428</v>
      </c>
      <c r="DR123" s="1024"/>
      <c r="DS123" s="1024"/>
      <c r="DT123" s="1024"/>
      <c r="DU123" s="1025"/>
      <c r="DV123" s="1027">
        <v>1.9</v>
      </c>
      <c r="DW123" s="1028"/>
      <c r="DX123" s="1028"/>
      <c r="DY123" s="1028"/>
      <c r="DZ123" s="1029"/>
    </row>
    <row r="124" spans="1:130" s="226" customFormat="1" ht="26.25" customHeight="1" thickBot="1">
      <c r="A124" s="1122"/>
      <c r="B124" s="1014"/>
      <c r="C124" s="987" t="s">
        <v>474</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490</v>
      </c>
      <c r="AB124" s="1024"/>
      <c r="AC124" s="1024"/>
      <c r="AD124" s="1024"/>
      <c r="AE124" s="1025"/>
      <c r="AF124" s="1026" t="s">
        <v>490</v>
      </c>
      <c r="AG124" s="1024"/>
      <c r="AH124" s="1024"/>
      <c r="AI124" s="1024"/>
      <c r="AJ124" s="1025"/>
      <c r="AK124" s="1026" t="s">
        <v>491</v>
      </c>
      <c r="AL124" s="1024"/>
      <c r="AM124" s="1024"/>
      <c r="AN124" s="1024"/>
      <c r="AO124" s="1025"/>
      <c r="AP124" s="1027" t="s">
        <v>492</v>
      </c>
      <c r="AQ124" s="1028"/>
      <c r="AR124" s="1028"/>
      <c r="AS124" s="1028"/>
      <c r="AT124" s="1029"/>
      <c r="AU124" s="1124" t="s">
        <v>493</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t="s">
        <v>492</v>
      </c>
      <c r="BR124" s="1092"/>
      <c r="BS124" s="1092"/>
      <c r="BT124" s="1092"/>
      <c r="BU124" s="1092"/>
      <c r="BV124" s="1092" t="s">
        <v>490</v>
      </c>
      <c r="BW124" s="1092"/>
      <c r="BX124" s="1092"/>
      <c r="BY124" s="1092"/>
      <c r="BZ124" s="1092"/>
      <c r="CA124" s="1092" t="s">
        <v>494</v>
      </c>
      <c r="CB124" s="1092"/>
      <c r="CC124" s="1092"/>
      <c r="CD124" s="1092"/>
      <c r="CE124" s="1092"/>
      <c r="CF124" s="1093"/>
      <c r="CG124" s="1094"/>
      <c r="CH124" s="1094"/>
      <c r="CI124" s="1094"/>
      <c r="CJ124" s="1095"/>
      <c r="CK124" s="1077"/>
      <c r="CL124" s="1077"/>
      <c r="CM124" s="1077"/>
      <c r="CN124" s="1077"/>
      <c r="CO124" s="1078"/>
      <c r="CP124" s="1084" t="s">
        <v>495</v>
      </c>
      <c r="CQ124" s="1085"/>
      <c r="CR124" s="1085"/>
      <c r="CS124" s="1085"/>
      <c r="CT124" s="1085"/>
      <c r="CU124" s="1085"/>
      <c r="CV124" s="1085"/>
      <c r="CW124" s="1085"/>
      <c r="CX124" s="1085"/>
      <c r="CY124" s="1085"/>
      <c r="CZ124" s="1085"/>
      <c r="DA124" s="1085"/>
      <c r="DB124" s="1085"/>
      <c r="DC124" s="1085"/>
      <c r="DD124" s="1085"/>
      <c r="DE124" s="1085"/>
      <c r="DF124" s="1086"/>
      <c r="DG124" s="1069">
        <v>15498</v>
      </c>
      <c r="DH124" s="1051"/>
      <c r="DI124" s="1051"/>
      <c r="DJ124" s="1051"/>
      <c r="DK124" s="1052"/>
      <c r="DL124" s="1050">
        <v>17646</v>
      </c>
      <c r="DM124" s="1051"/>
      <c r="DN124" s="1051"/>
      <c r="DO124" s="1051"/>
      <c r="DP124" s="1052"/>
      <c r="DQ124" s="1050">
        <v>15407</v>
      </c>
      <c r="DR124" s="1051"/>
      <c r="DS124" s="1051"/>
      <c r="DT124" s="1051"/>
      <c r="DU124" s="1052"/>
      <c r="DV124" s="1053">
        <v>1.2</v>
      </c>
      <c r="DW124" s="1054"/>
      <c r="DX124" s="1054"/>
      <c r="DY124" s="1054"/>
      <c r="DZ124" s="1055"/>
    </row>
    <row r="125" spans="1:130" s="226" customFormat="1" ht="26.25" customHeight="1">
      <c r="A125" s="1122"/>
      <c r="B125" s="1014"/>
      <c r="C125" s="987" t="s">
        <v>476</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492</v>
      </c>
      <c r="AB125" s="1024"/>
      <c r="AC125" s="1024"/>
      <c r="AD125" s="1024"/>
      <c r="AE125" s="1025"/>
      <c r="AF125" s="1026" t="s">
        <v>492</v>
      </c>
      <c r="AG125" s="1024"/>
      <c r="AH125" s="1024"/>
      <c r="AI125" s="1024"/>
      <c r="AJ125" s="1025"/>
      <c r="AK125" s="1026" t="s">
        <v>492</v>
      </c>
      <c r="AL125" s="1024"/>
      <c r="AM125" s="1024"/>
      <c r="AN125" s="1024"/>
      <c r="AO125" s="1025"/>
      <c r="AP125" s="1027" t="s">
        <v>490</v>
      </c>
      <c r="AQ125" s="1028"/>
      <c r="AR125" s="1028"/>
      <c r="AS125" s="1028"/>
      <c r="AT125" s="1029"/>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7" t="s">
        <v>496</v>
      </c>
      <c r="CL125" s="1072"/>
      <c r="CM125" s="1072"/>
      <c r="CN125" s="1072"/>
      <c r="CO125" s="1073"/>
      <c r="CP125" s="994" t="s">
        <v>497</v>
      </c>
      <c r="CQ125" s="962"/>
      <c r="CR125" s="962"/>
      <c r="CS125" s="962"/>
      <c r="CT125" s="962"/>
      <c r="CU125" s="962"/>
      <c r="CV125" s="962"/>
      <c r="CW125" s="962"/>
      <c r="CX125" s="962"/>
      <c r="CY125" s="962"/>
      <c r="CZ125" s="962"/>
      <c r="DA125" s="962"/>
      <c r="DB125" s="962"/>
      <c r="DC125" s="962"/>
      <c r="DD125" s="962"/>
      <c r="DE125" s="962"/>
      <c r="DF125" s="963"/>
      <c r="DG125" s="995" t="s">
        <v>494</v>
      </c>
      <c r="DH125" s="996"/>
      <c r="DI125" s="996"/>
      <c r="DJ125" s="996"/>
      <c r="DK125" s="996"/>
      <c r="DL125" s="996" t="s">
        <v>492</v>
      </c>
      <c r="DM125" s="996"/>
      <c r="DN125" s="996"/>
      <c r="DO125" s="996"/>
      <c r="DP125" s="996"/>
      <c r="DQ125" s="996" t="s">
        <v>491</v>
      </c>
      <c r="DR125" s="996"/>
      <c r="DS125" s="996"/>
      <c r="DT125" s="996"/>
      <c r="DU125" s="996"/>
      <c r="DV125" s="997" t="s">
        <v>490</v>
      </c>
      <c r="DW125" s="997"/>
      <c r="DX125" s="997"/>
      <c r="DY125" s="997"/>
      <c r="DZ125" s="998"/>
    </row>
    <row r="126" spans="1:130" s="226" customFormat="1" ht="26.25" customHeight="1" thickBot="1">
      <c r="A126" s="1122"/>
      <c r="B126" s="1014"/>
      <c r="C126" s="987" t="s">
        <v>478</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t="s">
        <v>490</v>
      </c>
      <c r="AB126" s="1024"/>
      <c r="AC126" s="1024"/>
      <c r="AD126" s="1024"/>
      <c r="AE126" s="1025"/>
      <c r="AF126" s="1026" t="s">
        <v>498</v>
      </c>
      <c r="AG126" s="1024"/>
      <c r="AH126" s="1024"/>
      <c r="AI126" s="1024"/>
      <c r="AJ126" s="1025"/>
      <c r="AK126" s="1026" t="s">
        <v>498</v>
      </c>
      <c r="AL126" s="1024"/>
      <c r="AM126" s="1024"/>
      <c r="AN126" s="1024"/>
      <c r="AO126" s="1025"/>
      <c r="AP126" s="1027" t="s">
        <v>491</v>
      </c>
      <c r="AQ126" s="1028"/>
      <c r="AR126" s="1028"/>
      <c r="AS126" s="1028"/>
      <c r="AT126" s="1029"/>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8"/>
      <c r="CL126" s="1075"/>
      <c r="CM126" s="1075"/>
      <c r="CN126" s="1075"/>
      <c r="CO126" s="1076"/>
      <c r="CP126" s="987" t="s">
        <v>499</v>
      </c>
      <c r="CQ126" s="988"/>
      <c r="CR126" s="988"/>
      <c r="CS126" s="988"/>
      <c r="CT126" s="988"/>
      <c r="CU126" s="988"/>
      <c r="CV126" s="988"/>
      <c r="CW126" s="988"/>
      <c r="CX126" s="988"/>
      <c r="CY126" s="988"/>
      <c r="CZ126" s="988"/>
      <c r="DA126" s="988"/>
      <c r="DB126" s="988"/>
      <c r="DC126" s="988"/>
      <c r="DD126" s="988"/>
      <c r="DE126" s="988"/>
      <c r="DF126" s="989"/>
      <c r="DG126" s="990" t="s">
        <v>498</v>
      </c>
      <c r="DH126" s="991"/>
      <c r="DI126" s="991"/>
      <c r="DJ126" s="991"/>
      <c r="DK126" s="991"/>
      <c r="DL126" s="991" t="s">
        <v>492</v>
      </c>
      <c r="DM126" s="991"/>
      <c r="DN126" s="991"/>
      <c r="DO126" s="991"/>
      <c r="DP126" s="991"/>
      <c r="DQ126" s="991" t="s">
        <v>492</v>
      </c>
      <c r="DR126" s="991"/>
      <c r="DS126" s="991"/>
      <c r="DT126" s="991"/>
      <c r="DU126" s="991"/>
      <c r="DV126" s="992" t="s">
        <v>490</v>
      </c>
      <c r="DW126" s="992"/>
      <c r="DX126" s="992"/>
      <c r="DY126" s="992"/>
      <c r="DZ126" s="993"/>
    </row>
    <row r="127" spans="1:130" s="226" customFormat="1" ht="26.25" customHeight="1">
      <c r="A127" s="1123"/>
      <c r="B127" s="1016"/>
      <c r="C127" s="1038" t="s">
        <v>500</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492</v>
      </c>
      <c r="AB127" s="1024"/>
      <c r="AC127" s="1024"/>
      <c r="AD127" s="1024"/>
      <c r="AE127" s="1025"/>
      <c r="AF127" s="1026" t="s">
        <v>498</v>
      </c>
      <c r="AG127" s="1024"/>
      <c r="AH127" s="1024"/>
      <c r="AI127" s="1024"/>
      <c r="AJ127" s="1025"/>
      <c r="AK127" s="1026" t="s">
        <v>490</v>
      </c>
      <c r="AL127" s="1024"/>
      <c r="AM127" s="1024"/>
      <c r="AN127" s="1024"/>
      <c r="AO127" s="1025"/>
      <c r="AP127" s="1027" t="s">
        <v>492</v>
      </c>
      <c r="AQ127" s="1028"/>
      <c r="AR127" s="1028"/>
      <c r="AS127" s="1028"/>
      <c r="AT127" s="1029"/>
      <c r="AU127" s="228"/>
      <c r="AV127" s="228"/>
      <c r="AW127" s="228"/>
      <c r="AX127" s="1096" t="s">
        <v>501</v>
      </c>
      <c r="AY127" s="1097"/>
      <c r="AZ127" s="1097"/>
      <c r="BA127" s="1097"/>
      <c r="BB127" s="1097"/>
      <c r="BC127" s="1097"/>
      <c r="BD127" s="1097"/>
      <c r="BE127" s="1098"/>
      <c r="BF127" s="1099" t="s">
        <v>502</v>
      </c>
      <c r="BG127" s="1097"/>
      <c r="BH127" s="1097"/>
      <c r="BI127" s="1097"/>
      <c r="BJ127" s="1097"/>
      <c r="BK127" s="1097"/>
      <c r="BL127" s="1098"/>
      <c r="BM127" s="1099" t="s">
        <v>503</v>
      </c>
      <c r="BN127" s="1097"/>
      <c r="BO127" s="1097"/>
      <c r="BP127" s="1097"/>
      <c r="BQ127" s="1097"/>
      <c r="BR127" s="1097"/>
      <c r="BS127" s="1098"/>
      <c r="BT127" s="1099" t="s">
        <v>504</v>
      </c>
      <c r="BU127" s="1097"/>
      <c r="BV127" s="1097"/>
      <c r="BW127" s="1097"/>
      <c r="BX127" s="1097"/>
      <c r="BY127" s="1097"/>
      <c r="BZ127" s="1120"/>
      <c r="CA127" s="228"/>
      <c r="CB127" s="228"/>
      <c r="CC127" s="228"/>
      <c r="CD127" s="251"/>
      <c r="CE127" s="251"/>
      <c r="CF127" s="251"/>
      <c r="CG127" s="228"/>
      <c r="CH127" s="228"/>
      <c r="CI127" s="228"/>
      <c r="CJ127" s="250"/>
      <c r="CK127" s="1088"/>
      <c r="CL127" s="1075"/>
      <c r="CM127" s="1075"/>
      <c r="CN127" s="1075"/>
      <c r="CO127" s="1076"/>
      <c r="CP127" s="987" t="s">
        <v>505</v>
      </c>
      <c r="CQ127" s="988"/>
      <c r="CR127" s="988"/>
      <c r="CS127" s="988"/>
      <c r="CT127" s="988"/>
      <c r="CU127" s="988"/>
      <c r="CV127" s="988"/>
      <c r="CW127" s="988"/>
      <c r="CX127" s="988"/>
      <c r="CY127" s="988"/>
      <c r="CZ127" s="988"/>
      <c r="DA127" s="988"/>
      <c r="DB127" s="988"/>
      <c r="DC127" s="988"/>
      <c r="DD127" s="988"/>
      <c r="DE127" s="988"/>
      <c r="DF127" s="989"/>
      <c r="DG127" s="990" t="s">
        <v>492</v>
      </c>
      <c r="DH127" s="991"/>
      <c r="DI127" s="991"/>
      <c r="DJ127" s="991"/>
      <c r="DK127" s="991"/>
      <c r="DL127" s="991" t="s">
        <v>506</v>
      </c>
      <c r="DM127" s="991"/>
      <c r="DN127" s="991"/>
      <c r="DO127" s="991"/>
      <c r="DP127" s="991"/>
      <c r="DQ127" s="991" t="s">
        <v>492</v>
      </c>
      <c r="DR127" s="991"/>
      <c r="DS127" s="991"/>
      <c r="DT127" s="991"/>
      <c r="DU127" s="991"/>
      <c r="DV127" s="992" t="s">
        <v>490</v>
      </c>
      <c r="DW127" s="992"/>
      <c r="DX127" s="992"/>
      <c r="DY127" s="992"/>
      <c r="DZ127" s="993"/>
    </row>
    <row r="128" spans="1:130" s="226" customFormat="1" ht="26.25" customHeight="1" thickBot="1">
      <c r="A128" s="1106" t="s">
        <v>507</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508</v>
      </c>
      <c r="X128" s="1108"/>
      <c r="Y128" s="1108"/>
      <c r="Z128" s="1109"/>
      <c r="AA128" s="1110" t="s">
        <v>490</v>
      </c>
      <c r="AB128" s="1111"/>
      <c r="AC128" s="1111"/>
      <c r="AD128" s="1111"/>
      <c r="AE128" s="1112"/>
      <c r="AF128" s="1113" t="s">
        <v>492</v>
      </c>
      <c r="AG128" s="1111"/>
      <c r="AH128" s="1111"/>
      <c r="AI128" s="1111"/>
      <c r="AJ128" s="1112"/>
      <c r="AK128" s="1113" t="s">
        <v>492</v>
      </c>
      <c r="AL128" s="1111"/>
      <c r="AM128" s="1111"/>
      <c r="AN128" s="1111"/>
      <c r="AO128" s="1112"/>
      <c r="AP128" s="1114"/>
      <c r="AQ128" s="1115"/>
      <c r="AR128" s="1115"/>
      <c r="AS128" s="1115"/>
      <c r="AT128" s="1116"/>
      <c r="AU128" s="228"/>
      <c r="AV128" s="228"/>
      <c r="AW128" s="228"/>
      <c r="AX128" s="961" t="s">
        <v>509</v>
      </c>
      <c r="AY128" s="962"/>
      <c r="AZ128" s="962"/>
      <c r="BA128" s="962"/>
      <c r="BB128" s="962"/>
      <c r="BC128" s="962"/>
      <c r="BD128" s="962"/>
      <c r="BE128" s="963"/>
      <c r="BF128" s="1117" t="s">
        <v>491</v>
      </c>
      <c r="BG128" s="1118"/>
      <c r="BH128" s="1118"/>
      <c r="BI128" s="1118"/>
      <c r="BJ128" s="1118"/>
      <c r="BK128" s="1118"/>
      <c r="BL128" s="1119"/>
      <c r="BM128" s="1117">
        <v>15</v>
      </c>
      <c r="BN128" s="1118"/>
      <c r="BO128" s="1118"/>
      <c r="BP128" s="1118"/>
      <c r="BQ128" s="1118"/>
      <c r="BR128" s="1118"/>
      <c r="BS128" s="1119"/>
      <c r="BT128" s="1117">
        <v>20</v>
      </c>
      <c r="BU128" s="1118"/>
      <c r="BV128" s="1118"/>
      <c r="BW128" s="1118"/>
      <c r="BX128" s="1118"/>
      <c r="BY128" s="1118"/>
      <c r="BZ128" s="1141"/>
      <c r="CA128" s="251"/>
      <c r="CB128" s="251"/>
      <c r="CC128" s="251"/>
      <c r="CD128" s="251"/>
      <c r="CE128" s="251"/>
      <c r="CF128" s="251"/>
      <c r="CG128" s="228"/>
      <c r="CH128" s="228"/>
      <c r="CI128" s="228"/>
      <c r="CJ128" s="250"/>
      <c r="CK128" s="1089"/>
      <c r="CL128" s="1090"/>
      <c r="CM128" s="1090"/>
      <c r="CN128" s="1090"/>
      <c r="CO128" s="1091"/>
      <c r="CP128" s="1100" t="s">
        <v>510</v>
      </c>
      <c r="CQ128" s="791"/>
      <c r="CR128" s="791"/>
      <c r="CS128" s="791"/>
      <c r="CT128" s="791"/>
      <c r="CU128" s="791"/>
      <c r="CV128" s="791"/>
      <c r="CW128" s="791"/>
      <c r="CX128" s="791"/>
      <c r="CY128" s="791"/>
      <c r="CZ128" s="791"/>
      <c r="DA128" s="791"/>
      <c r="DB128" s="791"/>
      <c r="DC128" s="791"/>
      <c r="DD128" s="791"/>
      <c r="DE128" s="791"/>
      <c r="DF128" s="1101"/>
      <c r="DG128" s="1102" t="s">
        <v>492</v>
      </c>
      <c r="DH128" s="1103"/>
      <c r="DI128" s="1103"/>
      <c r="DJ128" s="1103"/>
      <c r="DK128" s="1103"/>
      <c r="DL128" s="1103" t="s">
        <v>494</v>
      </c>
      <c r="DM128" s="1103"/>
      <c r="DN128" s="1103"/>
      <c r="DO128" s="1103"/>
      <c r="DP128" s="1103"/>
      <c r="DQ128" s="1103" t="s">
        <v>494</v>
      </c>
      <c r="DR128" s="1103"/>
      <c r="DS128" s="1103"/>
      <c r="DT128" s="1103"/>
      <c r="DU128" s="1103"/>
      <c r="DV128" s="1104" t="s">
        <v>492</v>
      </c>
      <c r="DW128" s="1104"/>
      <c r="DX128" s="1104"/>
      <c r="DY128" s="1104"/>
      <c r="DZ128" s="1105"/>
    </row>
    <row r="129" spans="1:131" s="226" customFormat="1" ht="26.25" customHeight="1">
      <c r="A129" s="999" t="s">
        <v>108</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511</v>
      </c>
      <c r="X129" s="1136"/>
      <c r="Y129" s="1136"/>
      <c r="Z129" s="1137"/>
      <c r="AA129" s="1023">
        <v>1301959</v>
      </c>
      <c r="AB129" s="1024"/>
      <c r="AC129" s="1024"/>
      <c r="AD129" s="1024"/>
      <c r="AE129" s="1025"/>
      <c r="AF129" s="1026">
        <v>1360216</v>
      </c>
      <c r="AG129" s="1024"/>
      <c r="AH129" s="1024"/>
      <c r="AI129" s="1024"/>
      <c r="AJ129" s="1025"/>
      <c r="AK129" s="1026">
        <v>1516078</v>
      </c>
      <c r="AL129" s="1024"/>
      <c r="AM129" s="1024"/>
      <c r="AN129" s="1024"/>
      <c r="AO129" s="1025"/>
      <c r="AP129" s="1138"/>
      <c r="AQ129" s="1139"/>
      <c r="AR129" s="1139"/>
      <c r="AS129" s="1139"/>
      <c r="AT129" s="1140"/>
      <c r="AU129" s="229"/>
      <c r="AV129" s="229"/>
      <c r="AW129" s="229"/>
      <c r="AX129" s="1130" t="s">
        <v>512</v>
      </c>
      <c r="AY129" s="988"/>
      <c r="AZ129" s="988"/>
      <c r="BA129" s="988"/>
      <c r="BB129" s="988"/>
      <c r="BC129" s="988"/>
      <c r="BD129" s="988"/>
      <c r="BE129" s="989"/>
      <c r="BF129" s="1131" t="s">
        <v>492</v>
      </c>
      <c r="BG129" s="1132"/>
      <c r="BH129" s="1132"/>
      <c r="BI129" s="1132"/>
      <c r="BJ129" s="1132"/>
      <c r="BK129" s="1132"/>
      <c r="BL129" s="1133"/>
      <c r="BM129" s="1131">
        <v>20</v>
      </c>
      <c r="BN129" s="1132"/>
      <c r="BO129" s="1132"/>
      <c r="BP129" s="1132"/>
      <c r="BQ129" s="1132"/>
      <c r="BR129" s="1132"/>
      <c r="BS129" s="1133"/>
      <c r="BT129" s="1131">
        <v>30</v>
      </c>
      <c r="BU129" s="1132"/>
      <c r="BV129" s="1132"/>
      <c r="BW129" s="1132"/>
      <c r="BX129" s="1132"/>
      <c r="BY129" s="1132"/>
      <c r="BZ129" s="1134"/>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999" t="s">
        <v>513</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514</v>
      </c>
      <c r="X130" s="1136"/>
      <c r="Y130" s="1136"/>
      <c r="Z130" s="1137"/>
      <c r="AA130" s="1023">
        <v>219614</v>
      </c>
      <c r="AB130" s="1024"/>
      <c r="AC130" s="1024"/>
      <c r="AD130" s="1024"/>
      <c r="AE130" s="1025"/>
      <c r="AF130" s="1026">
        <v>208422</v>
      </c>
      <c r="AG130" s="1024"/>
      <c r="AH130" s="1024"/>
      <c r="AI130" s="1024"/>
      <c r="AJ130" s="1025"/>
      <c r="AK130" s="1026">
        <v>208650</v>
      </c>
      <c r="AL130" s="1024"/>
      <c r="AM130" s="1024"/>
      <c r="AN130" s="1024"/>
      <c r="AO130" s="1025"/>
      <c r="AP130" s="1138"/>
      <c r="AQ130" s="1139"/>
      <c r="AR130" s="1139"/>
      <c r="AS130" s="1139"/>
      <c r="AT130" s="1140"/>
      <c r="AU130" s="229"/>
      <c r="AV130" s="229"/>
      <c r="AW130" s="229"/>
      <c r="AX130" s="1130" t="s">
        <v>515</v>
      </c>
      <c r="AY130" s="988"/>
      <c r="AZ130" s="988"/>
      <c r="BA130" s="988"/>
      <c r="BB130" s="988"/>
      <c r="BC130" s="988"/>
      <c r="BD130" s="988"/>
      <c r="BE130" s="989"/>
      <c r="BF130" s="1166">
        <v>4.5</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516</v>
      </c>
      <c r="X131" s="1173"/>
      <c r="Y131" s="1173"/>
      <c r="Z131" s="1174"/>
      <c r="AA131" s="1069">
        <v>1082345</v>
      </c>
      <c r="AB131" s="1051"/>
      <c r="AC131" s="1051"/>
      <c r="AD131" s="1051"/>
      <c r="AE131" s="1052"/>
      <c r="AF131" s="1050">
        <v>1151794</v>
      </c>
      <c r="AG131" s="1051"/>
      <c r="AH131" s="1051"/>
      <c r="AI131" s="1051"/>
      <c r="AJ131" s="1052"/>
      <c r="AK131" s="1050">
        <v>1307428</v>
      </c>
      <c r="AL131" s="1051"/>
      <c r="AM131" s="1051"/>
      <c r="AN131" s="1051"/>
      <c r="AO131" s="1052"/>
      <c r="AP131" s="1175"/>
      <c r="AQ131" s="1176"/>
      <c r="AR131" s="1176"/>
      <c r="AS131" s="1176"/>
      <c r="AT131" s="1177"/>
      <c r="AU131" s="229"/>
      <c r="AV131" s="229"/>
      <c r="AW131" s="229"/>
      <c r="AX131" s="1148" t="s">
        <v>517</v>
      </c>
      <c r="AY131" s="791"/>
      <c r="AZ131" s="791"/>
      <c r="BA131" s="791"/>
      <c r="BB131" s="791"/>
      <c r="BC131" s="791"/>
      <c r="BD131" s="791"/>
      <c r="BE131" s="1101"/>
      <c r="BF131" s="1149" t="s">
        <v>492</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1155" t="s">
        <v>518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519</v>
      </c>
      <c r="W132" s="1159"/>
      <c r="X132" s="1159"/>
      <c r="Y132" s="1159"/>
      <c r="Z132" s="1160"/>
      <c r="AA132" s="1161">
        <v>5.813118738</v>
      </c>
      <c r="AB132" s="1162"/>
      <c r="AC132" s="1162"/>
      <c r="AD132" s="1162"/>
      <c r="AE132" s="1163"/>
      <c r="AF132" s="1164">
        <v>4.8012925920000002</v>
      </c>
      <c r="AG132" s="1162"/>
      <c r="AH132" s="1162"/>
      <c r="AI132" s="1162"/>
      <c r="AJ132" s="1163"/>
      <c r="AK132" s="1164">
        <v>3.1556613439999999</v>
      </c>
      <c r="AL132" s="1162"/>
      <c r="AM132" s="1162"/>
      <c r="AN132" s="1162"/>
      <c r="AO132" s="1163"/>
      <c r="AP132" s="1066"/>
      <c r="AQ132" s="1067"/>
      <c r="AR132" s="1067"/>
      <c r="AS132" s="1067"/>
      <c r="AT132" s="116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520</v>
      </c>
      <c r="W133" s="1142"/>
      <c r="X133" s="1142"/>
      <c r="Y133" s="1142"/>
      <c r="Z133" s="1143"/>
      <c r="AA133" s="1144">
        <v>5.2</v>
      </c>
      <c r="AB133" s="1145"/>
      <c r="AC133" s="1145"/>
      <c r="AD133" s="1145"/>
      <c r="AE133" s="1146"/>
      <c r="AF133" s="1144">
        <v>4.9000000000000004</v>
      </c>
      <c r="AG133" s="1145"/>
      <c r="AH133" s="1145"/>
      <c r="AI133" s="1145"/>
      <c r="AJ133" s="1146"/>
      <c r="AK133" s="1144">
        <v>4.5</v>
      </c>
      <c r="AL133" s="1145"/>
      <c r="AM133" s="1145"/>
      <c r="AN133" s="1145"/>
      <c r="AO133" s="1146"/>
      <c r="AP133" s="1093"/>
      <c r="AQ133" s="1094"/>
      <c r="AR133" s="1094"/>
      <c r="AS133" s="1094"/>
      <c r="AT133" s="114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JtzOp8liMPRjQef2mCoGl3ubKMNlOQvuuIcnxm6DqGu3I6GrCOtfstGKUfMzJe2qXC3LeVl5/5Bo6cxvVVxX8Q==" saltValue="Z7AK0ClB7ISvBDtMSEA3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521</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TTr3yBq1EzQSGRg+Zft9NmqOYfnl5F1s051+wnXtPSolGXVZr0xRsE/778DIm212T2tMoZ5iYoAq8/AdawnqCw==" saltValue="Hv78FBZyplAmW16tXmvbD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522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523</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9" t="s">
        <v>524</v>
      </c>
      <c r="AP7" s="268"/>
      <c r="AQ7" s="269" t="s">
        <v>525</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0"/>
      <c r="AP8" s="274" t="s">
        <v>526</v>
      </c>
      <c r="AQ8" s="275" t="s">
        <v>527</v>
      </c>
      <c r="AR8" s="276" t="s">
        <v>528</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1" t="s">
        <v>529</v>
      </c>
      <c r="AL9" s="1182"/>
      <c r="AM9" s="1182"/>
      <c r="AN9" s="1183"/>
      <c r="AO9" s="277">
        <v>528294</v>
      </c>
      <c r="AP9" s="277">
        <v>281307</v>
      </c>
      <c r="AQ9" s="278">
        <v>231388</v>
      </c>
      <c r="AR9" s="279">
        <v>21.6</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1" t="s">
        <v>530</v>
      </c>
      <c r="AL10" s="1182"/>
      <c r="AM10" s="1182"/>
      <c r="AN10" s="1183"/>
      <c r="AO10" s="280">
        <v>4</v>
      </c>
      <c r="AP10" s="280">
        <v>2</v>
      </c>
      <c r="AQ10" s="281">
        <v>33497</v>
      </c>
      <c r="AR10" s="282">
        <v>-100</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1" t="s">
        <v>531</v>
      </c>
      <c r="AL11" s="1182"/>
      <c r="AM11" s="1182"/>
      <c r="AN11" s="1183"/>
      <c r="AO11" s="280" t="s">
        <v>532</v>
      </c>
      <c r="AP11" s="280" t="s">
        <v>532</v>
      </c>
      <c r="AQ11" s="281">
        <v>3588</v>
      </c>
      <c r="AR11" s="282" t="s">
        <v>532</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1" t="s">
        <v>533</v>
      </c>
      <c r="AL12" s="1182"/>
      <c r="AM12" s="1182"/>
      <c r="AN12" s="1183"/>
      <c r="AO12" s="280" t="s">
        <v>532</v>
      </c>
      <c r="AP12" s="280" t="s">
        <v>532</v>
      </c>
      <c r="AQ12" s="281" t="s">
        <v>532</v>
      </c>
      <c r="AR12" s="282" t="s">
        <v>532</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1" t="s">
        <v>534</v>
      </c>
      <c r="AL13" s="1182"/>
      <c r="AM13" s="1182"/>
      <c r="AN13" s="1183"/>
      <c r="AO13" s="280">
        <v>69487</v>
      </c>
      <c r="AP13" s="280">
        <v>37001</v>
      </c>
      <c r="AQ13" s="281">
        <v>10932</v>
      </c>
      <c r="AR13" s="282">
        <v>238.5</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1" t="s">
        <v>535</v>
      </c>
      <c r="AL14" s="1182"/>
      <c r="AM14" s="1182"/>
      <c r="AN14" s="1183"/>
      <c r="AO14" s="280">
        <v>4448</v>
      </c>
      <c r="AP14" s="280">
        <v>2368</v>
      </c>
      <c r="AQ14" s="281">
        <v>4261</v>
      </c>
      <c r="AR14" s="282">
        <v>-44.4</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4" t="s">
        <v>536</v>
      </c>
      <c r="AL15" s="1185"/>
      <c r="AM15" s="1185"/>
      <c r="AN15" s="1186"/>
      <c r="AO15" s="280">
        <v>-39672</v>
      </c>
      <c r="AP15" s="280">
        <v>-21125</v>
      </c>
      <c r="AQ15" s="281">
        <v>-17972</v>
      </c>
      <c r="AR15" s="282">
        <v>17.5</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4" t="s">
        <v>187</v>
      </c>
      <c r="AL16" s="1185"/>
      <c r="AM16" s="1185"/>
      <c r="AN16" s="1186"/>
      <c r="AO16" s="280">
        <v>562561</v>
      </c>
      <c r="AP16" s="280">
        <v>299553</v>
      </c>
      <c r="AQ16" s="281">
        <v>265695</v>
      </c>
      <c r="AR16" s="282">
        <v>12.7</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537</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538</v>
      </c>
      <c r="AP20" s="289" t="s">
        <v>539</v>
      </c>
      <c r="AQ20" s="290" t="s">
        <v>540</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7" t="s">
        <v>541</v>
      </c>
      <c r="AL21" s="1188"/>
      <c r="AM21" s="1188"/>
      <c r="AN21" s="1189"/>
      <c r="AO21" s="293">
        <v>34.08</v>
      </c>
      <c r="AP21" s="294">
        <v>23.14</v>
      </c>
      <c r="AQ21" s="295">
        <v>10.94</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7" t="s">
        <v>542</v>
      </c>
      <c r="AL22" s="1188"/>
      <c r="AM22" s="1188"/>
      <c r="AN22" s="1189"/>
      <c r="AO22" s="298">
        <v>81.099999999999994</v>
      </c>
      <c r="AP22" s="299">
        <v>95.7</v>
      </c>
      <c r="AQ22" s="300">
        <v>-14.6</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78" t="s">
        <v>543</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3"/>
    </row>
    <row r="27" spans="1:46">
      <c r="A27" s="305"/>
      <c r="AO27" s="258"/>
      <c r="AP27" s="258"/>
      <c r="AQ27" s="258"/>
      <c r="AR27" s="258"/>
      <c r="AS27" s="258"/>
      <c r="AT27" s="258"/>
    </row>
    <row r="28" spans="1:46" ht="17.25">
      <c r="A28" s="259" t="s">
        <v>544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545</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9" t="s">
        <v>524</v>
      </c>
      <c r="AP30" s="268"/>
      <c r="AQ30" s="269" t="s">
        <v>525</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0"/>
      <c r="AP31" s="274" t="s">
        <v>526</v>
      </c>
      <c r="AQ31" s="275" t="s">
        <v>527</v>
      </c>
      <c r="AR31" s="276" t="s">
        <v>528</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5" t="s">
        <v>546</v>
      </c>
      <c r="AL32" s="1196"/>
      <c r="AM32" s="1196"/>
      <c r="AN32" s="1197"/>
      <c r="AO32" s="308">
        <v>192599</v>
      </c>
      <c r="AP32" s="308">
        <v>102555</v>
      </c>
      <c r="AQ32" s="309">
        <v>153945</v>
      </c>
      <c r="AR32" s="310">
        <v>-33.4</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5" t="s">
        <v>547</v>
      </c>
      <c r="AL33" s="1196"/>
      <c r="AM33" s="1196"/>
      <c r="AN33" s="1197"/>
      <c r="AO33" s="308" t="s">
        <v>532</v>
      </c>
      <c r="AP33" s="308" t="s">
        <v>532</v>
      </c>
      <c r="AQ33" s="309" t="s">
        <v>532</v>
      </c>
      <c r="AR33" s="310" t="s">
        <v>532</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5" t="s">
        <v>548</v>
      </c>
      <c r="AL34" s="1196"/>
      <c r="AM34" s="1196"/>
      <c r="AN34" s="1197"/>
      <c r="AO34" s="308" t="s">
        <v>532</v>
      </c>
      <c r="AP34" s="308" t="s">
        <v>532</v>
      </c>
      <c r="AQ34" s="309">
        <v>4</v>
      </c>
      <c r="AR34" s="310" t="s">
        <v>532</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5" t="s">
        <v>549</v>
      </c>
      <c r="AL35" s="1196"/>
      <c r="AM35" s="1196"/>
      <c r="AN35" s="1197"/>
      <c r="AO35" s="308">
        <v>57309</v>
      </c>
      <c r="AP35" s="308">
        <v>30516</v>
      </c>
      <c r="AQ35" s="309">
        <v>31105</v>
      </c>
      <c r="AR35" s="310">
        <v>-1.9</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5" t="s">
        <v>550</v>
      </c>
      <c r="AL36" s="1196"/>
      <c r="AM36" s="1196"/>
      <c r="AN36" s="1197"/>
      <c r="AO36" s="308" t="s">
        <v>532</v>
      </c>
      <c r="AP36" s="308" t="s">
        <v>532</v>
      </c>
      <c r="AQ36" s="309">
        <v>3257</v>
      </c>
      <c r="AR36" s="310" t="s">
        <v>532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5" t="s">
        <v>551</v>
      </c>
      <c r="AL37" s="1196"/>
      <c r="AM37" s="1196"/>
      <c r="AN37" s="1197"/>
      <c r="AO37" s="308" t="s">
        <v>532</v>
      </c>
      <c r="AP37" s="308" t="s">
        <v>532</v>
      </c>
      <c r="AQ37" s="309">
        <v>1590</v>
      </c>
      <c r="AR37" s="310" t="s">
        <v>532</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8" t="s">
        <v>552</v>
      </c>
      <c r="AL38" s="1199"/>
      <c r="AM38" s="1199"/>
      <c r="AN38" s="1200"/>
      <c r="AO38" s="311" t="s">
        <v>532</v>
      </c>
      <c r="AP38" s="311" t="s">
        <v>532</v>
      </c>
      <c r="AQ38" s="312">
        <v>20</v>
      </c>
      <c r="AR38" s="300" t="s">
        <v>532</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8" t="s">
        <v>553</v>
      </c>
      <c r="AL39" s="1199"/>
      <c r="AM39" s="1199"/>
      <c r="AN39" s="1200"/>
      <c r="AO39" s="308" t="s">
        <v>532</v>
      </c>
      <c r="AP39" s="308" t="s">
        <v>532</v>
      </c>
      <c r="AQ39" s="309">
        <v>-7358</v>
      </c>
      <c r="AR39" s="310" t="s">
        <v>532</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5" t="s">
        <v>554</v>
      </c>
      <c r="AL40" s="1196"/>
      <c r="AM40" s="1196"/>
      <c r="AN40" s="1197"/>
      <c r="AO40" s="308">
        <v>-208650</v>
      </c>
      <c r="AP40" s="308">
        <v>-111102</v>
      </c>
      <c r="AQ40" s="309">
        <v>-130450</v>
      </c>
      <c r="AR40" s="310">
        <v>-14.8</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1" t="s">
        <v>299</v>
      </c>
      <c r="AL41" s="1202"/>
      <c r="AM41" s="1202"/>
      <c r="AN41" s="1203"/>
      <c r="AO41" s="308">
        <v>41258</v>
      </c>
      <c r="AP41" s="308">
        <v>21969</v>
      </c>
      <c r="AQ41" s="309">
        <v>52112</v>
      </c>
      <c r="AR41" s="310">
        <v>-57.8</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555</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556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557</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0" t="s">
        <v>524</v>
      </c>
      <c r="AN49" s="1192" t="s">
        <v>558</v>
      </c>
      <c r="AO49" s="1193"/>
      <c r="AP49" s="1193"/>
      <c r="AQ49" s="1193"/>
      <c r="AR49" s="1194"/>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1"/>
      <c r="AN50" s="324" t="s">
        <v>559</v>
      </c>
      <c r="AO50" s="325" t="s">
        <v>560</v>
      </c>
      <c r="AP50" s="326" t="s">
        <v>561</v>
      </c>
      <c r="AQ50" s="327" t="s">
        <v>562</v>
      </c>
      <c r="AR50" s="328" t="s">
        <v>563</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564</v>
      </c>
      <c r="AL51" s="321"/>
      <c r="AM51" s="329">
        <v>280960</v>
      </c>
      <c r="AN51" s="330">
        <v>134431</v>
      </c>
      <c r="AO51" s="331">
        <v>11.5</v>
      </c>
      <c r="AP51" s="332">
        <v>291173</v>
      </c>
      <c r="AQ51" s="333">
        <v>-0.3</v>
      </c>
      <c r="AR51" s="334">
        <v>11.8</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565</v>
      </c>
      <c r="AM52" s="337">
        <v>170377</v>
      </c>
      <c r="AN52" s="338">
        <v>81520</v>
      </c>
      <c r="AO52" s="339">
        <v>17.8</v>
      </c>
      <c r="AP52" s="340">
        <v>119071</v>
      </c>
      <c r="AQ52" s="341">
        <v>-6.7</v>
      </c>
      <c r="AR52" s="342">
        <v>24.5</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566</v>
      </c>
      <c r="AL53" s="321"/>
      <c r="AM53" s="329">
        <v>438945</v>
      </c>
      <c r="AN53" s="330">
        <v>215804</v>
      </c>
      <c r="AO53" s="331">
        <v>60.5</v>
      </c>
      <c r="AP53" s="332">
        <v>271581</v>
      </c>
      <c r="AQ53" s="333">
        <v>-6.7</v>
      </c>
      <c r="AR53" s="334">
        <v>67.2</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565</v>
      </c>
      <c r="AM54" s="337">
        <v>101585</v>
      </c>
      <c r="AN54" s="338">
        <v>49943</v>
      </c>
      <c r="AO54" s="339">
        <v>-38.700000000000003</v>
      </c>
      <c r="AP54" s="340">
        <v>117844</v>
      </c>
      <c r="AQ54" s="341">
        <v>-1</v>
      </c>
      <c r="AR54" s="342">
        <v>-37.700000000000003</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567</v>
      </c>
      <c r="AL55" s="321"/>
      <c r="AM55" s="329">
        <v>679916</v>
      </c>
      <c r="AN55" s="330">
        <v>341495</v>
      </c>
      <c r="AO55" s="331">
        <v>58.2</v>
      </c>
      <c r="AP55" s="332">
        <v>268375</v>
      </c>
      <c r="AQ55" s="333">
        <v>-1.2</v>
      </c>
      <c r="AR55" s="334">
        <v>59.4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565</v>
      </c>
      <c r="AM56" s="337">
        <v>142894</v>
      </c>
      <c r="AN56" s="338">
        <v>71770</v>
      </c>
      <c r="AO56" s="339">
        <v>43.7</v>
      </c>
      <c r="AP56" s="340">
        <v>119602</v>
      </c>
      <c r="AQ56" s="341">
        <v>1.5</v>
      </c>
      <c r="AR56" s="342">
        <v>42.2</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568</v>
      </c>
      <c r="AL57" s="321"/>
      <c r="AM57" s="329">
        <v>1083207</v>
      </c>
      <c r="AN57" s="330">
        <v>560376</v>
      </c>
      <c r="AO57" s="331">
        <v>64.099999999999994</v>
      </c>
      <c r="AP57" s="332">
        <v>301035</v>
      </c>
      <c r="AQ57" s="333">
        <v>12.2</v>
      </c>
      <c r="AR57" s="334">
        <v>51.9</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565</v>
      </c>
      <c r="AM58" s="337">
        <v>802485</v>
      </c>
      <c r="AN58" s="338">
        <v>415150</v>
      </c>
      <c r="AO58" s="339">
        <v>478.4</v>
      </c>
      <c r="AP58" s="340">
        <v>154376</v>
      </c>
      <c r="AQ58" s="341">
        <v>29.1</v>
      </c>
      <c r="AR58" s="342">
        <v>449.3</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569</v>
      </c>
      <c r="AL59" s="321"/>
      <c r="AM59" s="329">
        <v>258443</v>
      </c>
      <c r="AN59" s="330">
        <v>137616</v>
      </c>
      <c r="AO59" s="331">
        <v>-75.400000000000006</v>
      </c>
      <c r="AP59" s="332">
        <v>277467</v>
      </c>
      <c r="AQ59" s="333">
        <v>-7.8</v>
      </c>
      <c r="AR59" s="334">
        <v>-67.599999999999994</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565</v>
      </c>
      <c r="AM60" s="337">
        <v>135848</v>
      </c>
      <c r="AN60" s="338">
        <v>72337</v>
      </c>
      <c r="AO60" s="339">
        <v>-82.6</v>
      </c>
      <c r="AP60" s="340">
        <v>128378</v>
      </c>
      <c r="AQ60" s="341">
        <v>-16.8</v>
      </c>
      <c r="AR60" s="342">
        <v>-65.8</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570</v>
      </c>
      <c r="AL61" s="343"/>
      <c r="AM61" s="344">
        <v>548294</v>
      </c>
      <c r="AN61" s="345">
        <v>277944</v>
      </c>
      <c r="AO61" s="346">
        <v>23.8</v>
      </c>
      <c r="AP61" s="347">
        <v>281926</v>
      </c>
      <c r="AQ61" s="348">
        <v>-0.8</v>
      </c>
      <c r="AR61" s="334">
        <v>24.6</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565</v>
      </c>
      <c r="AM62" s="337">
        <v>270638</v>
      </c>
      <c r="AN62" s="338">
        <v>138144</v>
      </c>
      <c r="AO62" s="339">
        <v>83.7</v>
      </c>
      <c r="AP62" s="340">
        <v>127854</v>
      </c>
      <c r="AQ62" s="341">
        <v>1.2</v>
      </c>
      <c r="AR62" s="342">
        <v>82.5</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2Dmm1j2k3yAMa0Uk/rlFx5qPmOmaApqTMojJOgoKZ/vx+oBejKA3TWcvzDmHqDx+mx4iuRP/hPxqKzOTLcUjdQ==" saltValue="IKLR1rt5zKZJt950rQaPY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572</v>
      </c>
    </row>
    <row r="120" spans="125:125" ht="13.5" hidden="1" customHeight="1"/>
    <row r="121" spans="125:125" ht="13.5" hidden="1" customHeight="1">
      <c r="DU121" s="255"/>
    </row>
  </sheetData>
  <sheetProtection algorithmName="SHA-512" hashValue="UTyGny130KQJ5dhKavvyUteQ2l3vBV1b53Y/2IzgKkaWyNXV2SbfdKuGdvmcVy3Ma7n3cwK6GPEXLKR7FKT3bQ==" saltValue="Tde87lhclIxsIWGCXdYO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573</v>
      </c>
    </row>
  </sheetData>
  <sheetProtection algorithmName="SHA-512" hashValue="fNnx7k5v47/9fOEoDhDMtKFBHnPzgjUEog/0xww5y7TMFKK47zmsVknGuj4Yqp+cH+OlTdPsZ98h77RXZOysAQ==" saltValue="fFA95PhTc9TOYwdmjiKrQ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574</v>
      </c>
      <c r="G46" s="8" t="s">
        <v>575</v>
      </c>
      <c r="H46" s="8" t="s">
        <v>576</v>
      </c>
      <c r="I46" s="8" t="s">
        <v>577</v>
      </c>
      <c r="J46" s="9" t="s">
        <v>578</v>
      </c>
    </row>
    <row r="47" spans="2:10" ht="57.75" customHeight="1">
      <c r="B47" s="10"/>
      <c r="C47" s="1204" t="s">
        <v>3</v>
      </c>
      <c r="D47" s="1204"/>
      <c r="E47" s="1205"/>
      <c r="F47" s="11">
        <v>22.46</v>
      </c>
      <c r="G47" s="12">
        <v>23.07</v>
      </c>
      <c r="H47" s="12">
        <v>23.87</v>
      </c>
      <c r="I47" s="12">
        <v>22.85</v>
      </c>
      <c r="J47" s="13">
        <v>20.5</v>
      </c>
    </row>
    <row r="48" spans="2:10" ht="57.75" customHeight="1">
      <c r="B48" s="14"/>
      <c r="C48" s="1206" t="s">
        <v>4</v>
      </c>
      <c r="D48" s="1206"/>
      <c r="E48" s="1207"/>
      <c r="F48" s="15">
        <v>20.61</v>
      </c>
      <c r="G48" s="16">
        <v>15.4</v>
      </c>
      <c r="H48" s="16">
        <v>18.010000000000002</v>
      </c>
      <c r="I48" s="16">
        <v>25.82</v>
      </c>
      <c r="J48" s="17">
        <v>22.81</v>
      </c>
    </row>
    <row r="49" spans="2:10" ht="57.75" customHeight="1" thickBot="1">
      <c r="B49" s="18"/>
      <c r="C49" s="1208" t="s">
        <v>5</v>
      </c>
      <c r="D49" s="1208"/>
      <c r="E49" s="1209"/>
      <c r="F49" s="19" t="s">
        <v>579</v>
      </c>
      <c r="G49" s="20" t="s">
        <v>580</v>
      </c>
      <c r="H49" s="20">
        <v>2.08</v>
      </c>
      <c r="I49" s="20">
        <v>8.58</v>
      </c>
      <c r="J49" s="21" t="s">
        <v>581</v>
      </c>
    </row>
    <row r="50" spans="2:10"/>
  </sheetData>
  <sheetProtection algorithmName="SHA-512" hashValue="Y+vezEzHdkkqlvSyIwaPlIjozGBBpEkradlNFn/EFwrxvk7+VC+ws44VRiWS8v1NXr9hYWTO8nD0IGR9OwkFNw==" saltValue="wOfBV9/RIj+Duj5QAOjOP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2023-02-20T07:40:07Z</dcterms:created>
  <dcterms:modified xsi:type="dcterms:W3CDTF">2023-10-31T09:30:49Z</dcterms:modified>
  <cp:category/>
</cp:coreProperties>
</file>