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01_県外産廃\●　事前協議\ホームページ用データ\"/>
    </mc:Choice>
  </mc:AlternateContent>
  <bookViews>
    <workbookView xWindow="0" yWindow="0" windowWidth="14370" windowHeight="10935"/>
  </bookViews>
  <sheets>
    <sheet name="第１０号様式（新）" sheetId="41" r:id="rId1"/>
    <sheet name="識別番号一覧表" sheetId="37" state="hidden" r:id="rId2"/>
  </sheets>
  <definedNames>
    <definedName name="_xlnm.Print_Area" localSheetId="0">'第１０号様式（新）'!$A$1:$Q$39</definedName>
  </definedNames>
  <calcPr calcId="162913"/>
</workbook>
</file>

<file path=xl/calcChain.xml><?xml version="1.0" encoding="utf-8"?>
<calcChain xmlns="http://schemas.openxmlformats.org/spreadsheetml/2006/main">
  <c r="M26" i="41" l="1"/>
  <c r="X6" i="41" l="1"/>
  <c r="X8" i="41" s="1"/>
  <c r="X10" i="41"/>
  <c r="X4" i="41"/>
  <c r="X15" i="41" l="1"/>
  <c r="E20" i="41" s="1"/>
  <c r="X35" i="41"/>
  <c r="D35" i="41"/>
  <c r="X34" i="41"/>
  <c r="D34" i="41"/>
  <c r="X33" i="41"/>
  <c r="D33" i="41"/>
  <c r="X32" i="41"/>
  <c r="D32" i="41"/>
  <c r="X31" i="41"/>
  <c r="D31" i="41"/>
  <c r="X30" i="41"/>
  <c r="D30" i="41"/>
  <c r="X36" i="41" l="1"/>
  <c r="X37" i="41" s="1"/>
  <c r="N36" i="41" l="1"/>
  <c r="J36" i="41"/>
  <c r="O36" i="41"/>
  <c r="P36" i="41"/>
  <c r="H36" i="41"/>
  <c r="K36" i="41"/>
  <c r="I36" i="41"/>
  <c r="L36" i="41"/>
</calcChain>
</file>

<file path=xl/comments1.xml><?xml version="1.0" encoding="utf-8"?>
<comments xmlns="http://schemas.openxmlformats.org/spreadsheetml/2006/main">
  <authors>
    <author>oitapref</author>
  </authors>
  <commentList>
    <comment ref="M5" authorId="0" shapeId="0">
      <text>
        <r>
          <rPr>
            <b/>
            <sz val="9"/>
            <color indexed="81"/>
            <rFont val="MS P ゴシック"/>
            <family val="3"/>
            <charset val="128"/>
          </rPr>
          <t>oitapref:</t>
        </r>
        <r>
          <rPr>
            <sz val="9"/>
            <color indexed="81"/>
            <rFont val="MS P ゴシック"/>
            <family val="3"/>
            <charset val="128"/>
          </rPr>
          <t xml:space="preserve">
提出日を記載</t>
        </r>
      </text>
    </comment>
    <comment ref="P26" authorId="0" shapeId="0">
      <text>
        <r>
          <rPr>
            <b/>
            <sz val="9"/>
            <color indexed="81"/>
            <rFont val="MS P ゴシック"/>
            <family val="3"/>
            <charset val="128"/>
          </rPr>
          <t>oitapref:</t>
        </r>
        <r>
          <rPr>
            <sz val="9"/>
            <color indexed="81"/>
            <rFont val="MS P ゴシック"/>
            <family val="3"/>
            <charset val="128"/>
          </rPr>
          <t xml:space="preserve">
</t>
        </r>
        <r>
          <rPr>
            <b/>
            <sz val="9"/>
            <color indexed="81"/>
            <rFont val="MS P ゴシック"/>
            <family val="3"/>
            <charset val="128"/>
          </rPr>
          <t>１．</t>
        </r>
        <r>
          <rPr>
            <b/>
            <sz val="10"/>
            <color indexed="81"/>
            <rFont val="MS P ゴシック"/>
            <family val="3"/>
            <charset val="128"/>
          </rPr>
          <t xml:space="preserve">番号は年度ごとに変わります。結果通知書又は受理書の番号を確認してください。
番号が不明な場合は、循環社会推進課までご連絡ください。
</t>
        </r>
        <r>
          <rPr>
            <sz val="9"/>
            <color indexed="81"/>
            <rFont val="MS P ゴシック"/>
            <family val="3"/>
            <charset val="128"/>
          </rPr>
          <t xml:space="preserve">
</t>
        </r>
        <r>
          <rPr>
            <b/>
            <sz val="10"/>
            <color indexed="81"/>
            <rFont val="MS P ゴシック"/>
            <family val="3"/>
            <charset val="128"/>
          </rPr>
          <t xml:space="preserve">２．変更協議をした場合でも、変更協議の結果通知番号ではなく、最初に行った事前協議の番号を記載してください。
３．協議不要分の報告については空欄で構いません。
</t>
        </r>
      </text>
    </comment>
  </commentList>
</comments>
</file>

<file path=xl/sharedStrings.xml><?xml version="1.0" encoding="utf-8"?>
<sst xmlns="http://schemas.openxmlformats.org/spreadsheetml/2006/main" count="101" uniqueCount="81">
  <si>
    <t>住所</t>
    <rPh sb="0" eb="2">
      <t>ジュウショ</t>
    </rPh>
    <phoneticPr fontId="1"/>
  </si>
  <si>
    <t>電話番号</t>
    <rPh sb="0" eb="2">
      <t>デンワ</t>
    </rPh>
    <rPh sb="2" eb="4">
      <t>バンゴウ</t>
    </rPh>
    <phoneticPr fontId="1"/>
  </si>
  <si>
    <t>名称</t>
    <rPh sb="0" eb="2">
      <t>メイショウ</t>
    </rPh>
    <phoneticPr fontId="1"/>
  </si>
  <si>
    <t>所在地</t>
    <rPh sb="0" eb="3">
      <t>ショザイチ</t>
    </rPh>
    <phoneticPr fontId="1"/>
  </si>
  <si>
    <t>合計</t>
    <rPh sb="0" eb="2">
      <t>ゴウケイ</t>
    </rPh>
    <phoneticPr fontId="1"/>
  </si>
  <si>
    <t>処分方法</t>
    <rPh sb="0" eb="2">
      <t>ショブン</t>
    </rPh>
    <rPh sb="2" eb="4">
      <t>ホウホウ</t>
    </rPh>
    <phoneticPr fontId="1"/>
  </si>
  <si>
    <t>第１０号様式（第１８条関係）</t>
    <rPh sb="0" eb="1">
      <t>ダイ</t>
    </rPh>
    <rPh sb="3" eb="4">
      <t>ゴウ</t>
    </rPh>
    <rPh sb="4" eb="6">
      <t>ヨウシキ</t>
    </rPh>
    <rPh sb="7" eb="8">
      <t>ダイ</t>
    </rPh>
    <rPh sb="10" eb="11">
      <t>ジョウ</t>
    </rPh>
    <rPh sb="11" eb="13">
      <t>カンケイ</t>
    </rPh>
    <phoneticPr fontId="1"/>
  </si>
  <si>
    <t>(1)県外産業廃
　 棄物を排出
 　した事業場</t>
    <rPh sb="3" eb="5">
      <t>ケンガイ</t>
    </rPh>
    <rPh sb="5" eb="7">
      <t>サンギョウ</t>
    </rPh>
    <rPh sb="7" eb="8">
      <t>ハイ</t>
    </rPh>
    <rPh sb="11" eb="12">
      <t>ス</t>
    </rPh>
    <rPh sb="12" eb="13">
      <t>ブツ</t>
    </rPh>
    <rPh sb="14" eb="16">
      <t>ハイシュツ</t>
    </rPh>
    <rPh sb="21" eb="23">
      <t>ジギョウ</t>
    </rPh>
    <rPh sb="23" eb="24">
      <t>ジョウ</t>
    </rPh>
    <phoneticPr fontId="1"/>
  </si>
  <si>
    <t>(4)搬入した県
　 外産業廃棄
　 物 (特別管
 　理産業廃棄
　 物)</t>
    <rPh sb="11" eb="12">
      <t>ソト</t>
    </rPh>
    <phoneticPr fontId="1"/>
  </si>
  <si>
    <t>数量（単位：トン）
小数点第３位まで</t>
    <rPh sb="0" eb="2">
      <t>スウリョウ</t>
    </rPh>
    <rPh sb="3" eb="5">
      <t>タンイ</t>
    </rPh>
    <rPh sb="10" eb="12">
      <t>ショウスウ</t>
    </rPh>
    <rPh sb="12" eb="13">
      <t>テン</t>
    </rPh>
    <rPh sb="13" eb="14">
      <t>ダイ</t>
    </rPh>
    <rPh sb="15" eb="16">
      <t>イ</t>
    </rPh>
    <phoneticPr fontId="1"/>
  </si>
  <si>
    <t>(5)搬入期間</t>
    <rPh sb="3" eb="5">
      <t>ハンニュウ</t>
    </rPh>
    <rPh sb="5" eb="7">
      <t>キカン</t>
    </rPh>
    <phoneticPr fontId="1"/>
  </si>
  <si>
    <t>（法人にあっては、名称及び代表者の氏名）</t>
    <rPh sb="1" eb="3">
      <t>ホウジン</t>
    </rPh>
    <rPh sb="9" eb="11">
      <t>メイショウ</t>
    </rPh>
    <rPh sb="11" eb="12">
      <t>オヨ</t>
    </rPh>
    <rPh sb="13" eb="16">
      <t>ダイヒョウシャ</t>
    </rPh>
    <rPh sb="17" eb="19">
      <t>シメイ</t>
    </rPh>
    <phoneticPr fontId="1"/>
  </si>
  <si>
    <t>(3)搬入先の産
　 業廃棄物処
 　理施設等</t>
    <phoneticPr fontId="1"/>
  </si>
  <si>
    <t>トン</t>
    <phoneticPr fontId="1"/>
  </si>
  <si>
    <t>県外産業廃棄物搬入実績報告書</t>
    <phoneticPr fontId="1"/>
  </si>
  <si>
    <t>識別
番号</t>
    <rPh sb="0" eb="2">
      <t>シキベツ</t>
    </rPh>
    <rPh sb="3" eb="5">
      <t>バンゴウ</t>
    </rPh>
    <phoneticPr fontId="1"/>
  </si>
  <si>
    <t>種類（特別管理産業廃棄物は別書）</t>
    <phoneticPr fontId="1"/>
  </si>
  <si>
    <t>鉱さい</t>
    <rPh sb="0" eb="1">
      <t>コウ</t>
    </rPh>
    <phoneticPr fontId="1"/>
  </si>
  <si>
    <t>汚泥</t>
    <rPh sb="0" eb="2">
      <t>オデイ</t>
    </rPh>
    <phoneticPr fontId="1"/>
  </si>
  <si>
    <t>廃油</t>
    <rPh sb="0" eb="2">
      <t>ハイユ</t>
    </rPh>
    <phoneticPr fontId="1"/>
  </si>
  <si>
    <t>廃酸</t>
    <rPh sb="0" eb="2">
      <t>ハイサン</t>
    </rPh>
    <phoneticPr fontId="1"/>
  </si>
  <si>
    <t>廃アルカリ</t>
    <rPh sb="0" eb="1">
      <t>ハイ</t>
    </rPh>
    <phoneticPr fontId="1"/>
  </si>
  <si>
    <t>廃プラスチック類</t>
    <rPh sb="0" eb="1">
      <t>ハイ</t>
    </rPh>
    <rPh sb="7" eb="8">
      <t>ルイ</t>
    </rPh>
    <phoneticPr fontId="1"/>
  </si>
  <si>
    <t>ゴムくず</t>
    <phoneticPr fontId="1"/>
  </si>
  <si>
    <t>金属くず</t>
    <rPh sb="0" eb="2">
      <t>キンゾク</t>
    </rPh>
    <phoneticPr fontId="1"/>
  </si>
  <si>
    <t>ガラスくず等</t>
    <rPh sb="5" eb="6">
      <t>トウ</t>
    </rPh>
    <phoneticPr fontId="1"/>
  </si>
  <si>
    <t>燃え殻</t>
    <rPh sb="0" eb="1">
      <t>モ</t>
    </rPh>
    <rPh sb="2" eb="3">
      <t>ガラ</t>
    </rPh>
    <phoneticPr fontId="1"/>
  </si>
  <si>
    <t>がれき類</t>
    <rPh sb="3" eb="4">
      <t>ルイ</t>
    </rPh>
    <phoneticPr fontId="1"/>
  </si>
  <si>
    <t>ばいじん</t>
    <phoneticPr fontId="1"/>
  </si>
  <si>
    <t>紙くず</t>
    <rPh sb="0" eb="1">
      <t>カミ</t>
    </rPh>
    <phoneticPr fontId="1"/>
  </si>
  <si>
    <t>木くず</t>
    <rPh sb="0" eb="1">
      <t>キ</t>
    </rPh>
    <phoneticPr fontId="1"/>
  </si>
  <si>
    <t>繊維くず</t>
    <rPh sb="0" eb="2">
      <t>センイ</t>
    </rPh>
    <phoneticPr fontId="1"/>
  </si>
  <si>
    <t>動植物性残さ</t>
    <rPh sb="0" eb="3">
      <t>ドウショクブツ</t>
    </rPh>
    <rPh sb="3" eb="4">
      <t>セイ</t>
    </rPh>
    <rPh sb="4" eb="5">
      <t>ザン</t>
    </rPh>
    <phoneticPr fontId="1"/>
  </si>
  <si>
    <t>動物系固形不要物</t>
    <rPh sb="0" eb="2">
      <t>ドウブツ</t>
    </rPh>
    <rPh sb="2" eb="3">
      <t>ケイ</t>
    </rPh>
    <rPh sb="3" eb="5">
      <t>コケイ</t>
    </rPh>
    <rPh sb="5" eb="8">
      <t>フヨウブツ</t>
    </rPh>
    <phoneticPr fontId="1"/>
  </si>
  <si>
    <t>動物のふん尿</t>
    <rPh sb="0" eb="2">
      <t>ドウブツ</t>
    </rPh>
    <rPh sb="5" eb="6">
      <t>ニョウ</t>
    </rPh>
    <phoneticPr fontId="1"/>
  </si>
  <si>
    <t>動物の死体</t>
    <rPh sb="0" eb="2">
      <t>ドウブツ</t>
    </rPh>
    <rPh sb="3" eb="5">
      <t>シタイ</t>
    </rPh>
    <phoneticPr fontId="1"/>
  </si>
  <si>
    <t>１３号廃棄物</t>
    <rPh sb="2" eb="3">
      <t>ゴウ</t>
    </rPh>
    <rPh sb="3" eb="6">
      <t>ハイキブツ</t>
    </rPh>
    <phoneticPr fontId="1"/>
  </si>
  <si>
    <t>廃酸（特別管理）</t>
    <rPh sb="0" eb="2">
      <t>ハイサン</t>
    </rPh>
    <rPh sb="3" eb="5">
      <t>トクベツ</t>
    </rPh>
    <rPh sb="5" eb="7">
      <t>カンリ</t>
    </rPh>
    <phoneticPr fontId="1"/>
  </si>
  <si>
    <t>廃アルカリ（特別管理）</t>
    <rPh sb="0" eb="1">
      <t>ハイ</t>
    </rPh>
    <rPh sb="6" eb="8">
      <t>トクベツ</t>
    </rPh>
    <rPh sb="8" eb="10">
      <t>カンリ</t>
    </rPh>
    <phoneticPr fontId="1"/>
  </si>
  <si>
    <t>廃油（特別管理）</t>
    <rPh sb="0" eb="2">
      <t>ハイユ</t>
    </rPh>
    <rPh sb="3" eb="5">
      <t>トクベツ</t>
    </rPh>
    <rPh sb="5" eb="7">
      <t>カンリ</t>
    </rPh>
    <phoneticPr fontId="1"/>
  </si>
  <si>
    <t>汚泥（特別管理）</t>
    <rPh sb="0" eb="2">
      <t>オデイ</t>
    </rPh>
    <rPh sb="3" eb="5">
      <t>トクベツ</t>
    </rPh>
    <rPh sb="5" eb="7">
      <t>カンリ</t>
    </rPh>
    <phoneticPr fontId="1"/>
  </si>
  <si>
    <t>廃石膏ボード</t>
    <rPh sb="0" eb="3">
      <t>ハイセッコウ</t>
    </rPh>
    <phoneticPr fontId="1"/>
  </si>
  <si>
    <t>シュレッダーダスト</t>
    <phoneticPr fontId="1"/>
  </si>
  <si>
    <t>燃え殻（特別管理）</t>
    <rPh sb="0" eb="1">
      <t>モ</t>
    </rPh>
    <rPh sb="2" eb="3">
      <t>ガラ</t>
    </rPh>
    <rPh sb="4" eb="6">
      <t>トクベツ</t>
    </rPh>
    <rPh sb="6" eb="8">
      <t>カンリ</t>
    </rPh>
    <phoneticPr fontId="1"/>
  </si>
  <si>
    <t>廃石綿等（特別管理）</t>
    <rPh sb="0" eb="1">
      <t>ハイ</t>
    </rPh>
    <rPh sb="1" eb="3">
      <t>セキメン</t>
    </rPh>
    <rPh sb="3" eb="4">
      <t>トウ</t>
    </rPh>
    <rPh sb="5" eb="7">
      <t>トクベツ</t>
    </rPh>
    <rPh sb="7" eb="9">
      <t>カンリ</t>
    </rPh>
    <phoneticPr fontId="1"/>
  </si>
  <si>
    <t>混合廃棄物</t>
    <rPh sb="0" eb="2">
      <t>コンゴウ</t>
    </rPh>
    <rPh sb="2" eb="5">
      <t>ハイキブツ</t>
    </rPh>
    <phoneticPr fontId="1"/>
  </si>
  <si>
    <t>ばいじん（特別管理）</t>
    <rPh sb="5" eb="7">
      <t>トクベツ</t>
    </rPh>
    <rPh sb="7" eb="9">
      <t>カンリ</t>
    </rPh>
    <phoneticPr fontId="1"/>
  </si>
  <si>
    <t>廃水銀等（特別管理）</t>
    <rPh sb="0" eb="1">
      <t>ハイ</t>
    </rPh>
    <rPh sb="1" eb="4">
      <t>スイギントウ</t>
    </rPh>
    <rPh sb="5" eb="7">
      <t>トクベツ</t>
    </rPh>
    <rPh sb="7" eb="9">
      <t>カンリ</t>
    </rPh>
    <phoneticPr fontId="1"/>
  </si>
  <si>
    <t>感染性廃棄物（特別管理）</t>
    <rPh sb="0" eb="3">
      <t>カンセンセイ</t>
    </rPh>
    <rPh sb="3" eb="6">
      <t>ハイキブツ</t>
    </rPh>
    <rPh sb="7" eb="9">
      <t>トクベツ</t>
    </rPh>
    <rPh sb="9" eb="11">
      <t>カンリ</t>
    </rPh>
    <phoneticPr fontId="1"/>
  </si>
  <si>
    <t>識別番号</t>
    <rPh sb="0" eb="2">
      <t>シキベツ</t>
    </rPh>
    <rPh sb="2" eb="4">
      <t>バンゴウ</t>
    </rPh>
    <phoneticPr fontId="1"/>
  </si>
  <si>
    <t>産廃品目</t>
    <rPh sb="0" eb="2">
      <t>サンパイ</t>
    </rPh>
    <rPh sb="2" eb="4">
      <t>ヒンモク</t>
    </rPh>
    <phoneticPr fontId="1"/>
  </si>
  <si>
    <t>氏名　　　　　　　　　　　</t>
    <rPh sb="0" eb="2">
      <t>シメイ</t>
    </rPh>
    <phoneticPr fontId="1"/>
  </si>
  <si>
    <r>
      <t>備考
　１　県外産業廃棄物の搬入先の産業廃棄物処理施設等ごとに別葉とすること。
　２　最終処分場に県外産業廃棄物を搬入した場合において、当該県外産業廃棄物を排出した
　　事業者が中間処理業者であるときは、当該中間処理業者に当該県外産業廃棄物の処分を委託
　　した排出事業者の名称、所在地及び業種並びに当該中間処理業者が処分の委託を受けた県外
　　産業廃棄物の種類を記載した書類（任意様式）を添付すること。</t>
    </r>
    <r>
      <rPr>
        <u/>
        <sz val="11"/>
        <rFont val="ＭＳ 明朝"/>
        <family val="1"/>
        <charset val="128"/>
      </rPr>
      <t/>
    </r>
    <rPh sb="49" eb="51">
      <t>ケンガイ</t>
    </rPh>
    <rPh sb="51" eb="53">
      <t>サンギョウ</t>
    </rPh>
    <rPh sb="53" eb="56">
      <t>ハイキブツ</t>
    </rPh>
    <rPh sb="68" eb="70">
      <t>トウガイ</t>
    </rPh>
    <rPh sb="87" eb="88">
      <t>モノ</t>
    </rPh>
    <rPh sb="150" eb="152">
      <t>トウガイ</t>
    </rPh>
    <rPh sb="152" eb="154">
      <t>チュウカン</t>
    </rPh>
    <rPh sb="154" eb="156">
      <t>ショリ</t>
    </rPh>
    <rPh sb="156" eb="158">
      <t>ギョウシャ</t>
    </rPh>
    <rPh sb="159" eb="161">
      <t>ショブン</t>
    </rPh>
    <rPh sb="189" eb="191">
      <t>ニンイ</t>
    </rPh>
    <rPh sb="191" eb="193">
      <t>ヨウシキ</t>
    </rPh>
    <rPh sb="195" eb="197">
      <t>テンプ</t>
    </rPh>
    <phoneticPr fontId="1"/>
  </si>
  <si>
    <t>(2)結果通知書
 　番号</t>
    <rPh sb="3" eb="5">
      <t>ケッカ</t>
    </rPh>
    <rPh sb="5" eb="7">
      <t>ツウチ</t>
    </rPh>
    <rPh sb="7" eb="8">
      <t>ショ</t>
    </rPh>
    <rPh sb="11" eb="13">
      <t>バンゴウ</t>
    </rPh>
    <phoneticPr fontId="1"/>
  </si>
  <si>
    <t>　　　年　　　月　　　日</t>
    <rPh sb="3" eb="4">
      <t>ネン</t>
    </rPh>
    <rPh sb="7" eb="8">
      <t>ガツ</t>
    </rPh>
    <rPh sb="11" eb="12">
      <t>ニチ</t>
    </rPh>
    <phoneticPr fontId="1"/>
  </si>
  <si>
    <t>号の</t>
  </si>
  <si>
    <t>まで</t>
    <phoneticPr fontId="1"/>
  </si>
  <si>
    <t>から</t>
    <phoneticPr fontId="1"/>
  </si>
  <si>
    <t>最終処分</t>
    <phoneticPr fontId="1"/>
  </si>
  <si>
    <t>月</t>
    <rPh sb="0" eb="1">
      <t>ガツ</t>
    </rPh>
    <phoneticPr fontId="1"/>
  </si>
  <si>
    <t>令和</t>
    <rPh sb="0" eb="2">
      <t>レイワ</t>
    </rPh>
    <phoneticPr fontId="1"/>
  </si>
  <si>
    <t>年</t>
    <rPh sb="0" eb="1">
      <t>ネン</t>
    </rPh>
    <phoneticPr fontId="1"/>
  </si>
  <si>
    <t>年度</t>
    <rPh sb="0" eb="2">
      <t>ネンド</t>
    </rPh>
    <phoneticPr fontId="1"/>
  </si>
  <si>
    <t>　大分県産業廃棄物の適正な処理に関する条例第１２条第３項に規定する通知を受けた県外産業廃</t>
    <phoneticPr fontId="1"/>
  </si>
  <si>
    <t>棄物の搬入の実績（</t>
    <phoneticPr fontId="1"/>
  </si>
  <si>
    <t>半期搬入分</t>
    <rPh sb="0" eb="1">
      <t>ハン</t>
    </rPh>
    <rPh sb="1" eb="2">
      <t>キ</t>
    </rPh>
    <rPh sb="2" eb="4">
      <t>ハンニュウ</t>
    </rPh>
    <rPh sb="4" eb="5">
      <t>ブン</t>
    </rPh>
    <phoneticPr fontId="1"/>
  </si>
  <si>
    <t>年　　月まで）について、同条例第１５条の規定に</t>
    <phoneticPr fontId="1"/>
  </si>
  <si>
    <t xml:space="preserve">月 から </t>
    <rPh sb="0" eb="1">
      <t>ガツ</t>
    </rPh>
    <phoneticPr fontId="1"/>
  </si>
  <si>
    <t>月まで）について、同条例第１５条の規</t>
    <rPh sb="0" eb="1">
      <t>ガツ</t>
    </rPh>
    <phoneticPr fontId="1"/>
  </si>
  <si>
    <t>定により、下記のとおり報告します。</t>
    <rPh sb="0" eb="1">
      <t>サダム</t>
    </rPh>
    <phoneticPr fontId="1"/>
  </si>
  <si>
    <t>報告時期</t>
    <rPh sb="0" eb="2">
      <t>ホウコク</t>
    </rPh>
    <rPh sb="2" eb="4">
      <t>ジキ</t>
    </rPh>
    <phoneticPr fontId="1"/>
  </si>
  <si>
    <t>下</t>
    <rPh sb="0" eb="1">
      <t>シタ</t>
    </rPh>
    <phoneticPr fontId="1"/>
  </si>
  <si>
    <t>上</t>
    <rPh sb="0" eb="1">
      <t>ウエ</t>
    </rPh>
    <phoneticPr fontId="1"/>
  </si>
  <si>
    <t>中間処理（</t>
  </si>
  <si>
    <t>）・</t>
    <phoneticPr fontId="1"/>
  </si>
  <si>
    <t>令和</t>
    <rPh sb="0" eb="2">
      <t>レイワ</t>
    </rPh>
    <phoneticPr fontId="1"/>
  </si>
  <si>
    <t>日付け 循推第</t>
    <rPh sb="0" eb="2">
      <t>ニチヅ</t>
    </rPh>
    <rPh sb="4" eb="6">
      <t>ジュンスイ</t>
    </rPh>
    <rPh sb="6" eb="7">
      <t>ダイ</t>
    </rPh>
    <phoneticPr fontId="1"/>
  </si>
  <si>
    <t>.</t>
    <phoneticPr fontId="1"/>
  </si>
  <si>
    <t>年　　　月　　　日</t>
    <rPh sb="0" eb="1">
      <t>ネン</t>
    </rPh>
    <rPh sb="4" eb="5">
      <t>ツキ</t>
    </rPh>
    <rPh sb="8" eb="9">
      <t>ニチ</t>
    </rPh>
    <phoneticPr fontId="1"/>
  </si>
  <si>
    <t>大分県知事</t>
    <rPh sb="0" eb="2">
      <t>オオイタ</t>
    </rPh>
    <rPh sb="2" eb="5">
      <t>ケンチジ</t>
    </rPh>
    <phoneticPr fontId="1"/>
  </si>
  <si>
    <t>殿</t>
    <rPh sb="0" eb="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</si>
</sst>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2">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u/>
      <sz val="11"/>
      <name val="ＭＳ 明朝"/>
      <family val="1"/>
      <charset val="128"/>
    </font>
    <font>
      <sz val="9"/>
      <color indexed="81"/>
      <name val="MS P ゴシック"/>
      <family val="3"/>
      <charset val="128"/>
    </font>
    <font>
      <b/>
      <sz val="9"/>
      <color indexed="81"/>
      <name val="MS P ゴシック"/>
      <family val="3"/>
      <charset val="128"/>
    </font>
    <font>
      <sz val="11"/>
      <color theme="0"/>
      <name val="ＭＳ 明朝"/>
      <family val="1"/>
      <charset val="128"/>
    </font>
    <font>
      <sz val="18"/>
      <name val="ＭＳ 明朝"/>
      <family val="1"/>
      <charset val="128"/>
    </font>
    <font>
      <sz val="10"/>
      <name val="ＭＳ 明朝"/>
      <family val="1"/>
      <charset val="128"/>
    </font>
    <font>
      <sz val="14"/>
      <name val="ＭＳ 明朝"/>
      <family val="1"/>
      <charset val="128"/>
    </font>
    <font>
      <b/>
      <sz val="10"/>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theme="0" tint="-0.14999847407452621"/>
      </left>
      <right style="dashed">
        <color theme="0" tint="-0.14999847407452621"/>
      </right>
      <top style="thin">
        <color indexed="64"/>
      </top>
      <bottom style="double">
        <color indexed="64"/>
      </bottom>
      <diagonal/>
    </border>
    <border>
      <left style="dashed">
        <color theme="0" tint="-0.14999847407452621"/>
      </left>
      <right style="dashed">
        <color theme="0" tint="-0.14999847407452621"/>
      </right>
      <top style="thin">
        <color indexed="64"/>
      </top>
      <bottom style="thin">
        <color indexed="64"/>
      </bottom>
      <diagonal/>
    </border>
    <border>
      <left style="thin">
        <color indexed="64"/>
      </left>
      <right style="dashed">
        <color theme="0" tint="-0.14999847407452621"/>
      </right>
      <top style="thin">
        <color indexed="64"/>
      </top>
      <bottom style="double">
        <color indexed="64"/>
      </bottom>
      <diagonal/>
    </border>
    <border>
      <left style="thin">
        <color indexed="64"/>
      </left>
      <right style="dashed">
        <color theme="0" tint="-0.14999847407452621"/>
      </right>
      <top style="thin">
        <color indexed="64"/>
      </top>
      <bottom style="thin">
        <color indexed="64"/>
      </bottom>
      <diagonal/>
    </border>
  </borders>
  <cellStyleXfs count="1">
    <xf numFmtId="0" fontId="0" fillId="0" borderId="0"/>
  </cellStyleXfs>
  <cellXfs count="83">
    <xf numFmtId="0" fontId="0" fillId="0" borderId="0" xfId="0"/>
    <xf numFmtId="176" fontId="0" fillId="0" borderId="0" xfId="0" applyNumberFormat="1"/>
    <xf numFmtId="0" fontId="2" fillId="0" borderId="0" xfId="0" applyFont="1" applyFill="1" applyProtection="1">
      <protection locked="0"/>
    </xf>
    <xf numFmtId="0" fontId="0" fillId="0" borderId="1" xfId="0" applyNumberFormat="1" applyBorder="1" applyAlignment="1">
      <alignment horizontal="center"/>
    </xf>
    <xf numFmtId="0" fontId="0" fillId="0" borderId="0" xfId="0" applyAlignment="1">
      <alignment horizontal="center"/>
    </xf>
    <xf numFmtId="176" fontId="0" fillId="0" borderId="1" xfId="0" applyNumberFormat="1" applyBorder="1" applyAlignment="1">
      <alignment horizontal="center"/>
    </xf>
    <xf numFmtId="0" fontId="0" fillId="0" borderId="1" xfId="0" applyBorder="1" applyAlignment="1">
      <alignment horizontal="center"/>
    </xf>
    <xf numFmtId="0" fontId="0" fillId="2" borderId="1" xfId="0" applyNumberFormat="1" applyFill="1" applyBorder="1" applyAlignment="1">
      <alignment horizontal="center"/>
    </xf>
    <xf numFmtId="0" fontId="2" fillId="0" borderId="1" xfId="0" applyFont="1" applyFill="1" applyBorder="1" applyAlignment="1" applyProtection="1">
      <alignment horizontal="center" vertical="center" shrinkToFit="1"/>
    </xf>
    <xf numFmtId="0" fontId="2" fillId="0" borderId="0" xfId="0" applyFont="1" applyFill="1" applyProtection="1"/>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3" fillId="0" borderId="0" xfId="0" applyFont="1" applyFill="1" applyAlignment="1" applyProtection="1"/>
    <xf numFmtId="0" fontId="2" fillId="0" borderId="0" xfId="0" applyFont="1" applyFill="1" applyAlignment="1" applyProtection="1">
      <alignment horizontal="right"/>
    </xf>
    <xf numFmtId="0" fontId="2" fillId="0" borderId="5"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0" xfId="0" applyFont="1" applyFill="1" applyAlignment="1" applyProtection="1"/>
    <xf numFmtId="0" fontId="2" fillId="0" borderId="0" xfId="0" applyFont="1" applyFill="1" applyAlignment="1" applyProtection="1">
      <alignment horizontal="center" vertical="center"/>
    </xf>
    <xf numFmtId="0" fontId="2" fillId="0" borderId="0" xfId="0" applyFont="1" applyFill="1" applyBorder="1" applyProtection="1"/>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7" fillId="0" borderId="0" xfId="0" applyFont="1" applyFill="1" applyAlignment="1" applyProtection="1">
      <alignment vertical="center"/>
    </xf>
    <xf numFmtId="0" fontId="2" fillId="3" borderId="18" xfId="0" applyFont="1" applyFill="1" applyBorder="1" applyAlignment="1" applyProtection="1">
      <alignment horizontal="center" vertical="center"/>
      <protection locked="0"/>
    </xf>
    <xf numFmtId="0" fontId="8" fillId="0" borderId="0" xfId="0" applyFont="1" applyFill="1" applyProtection="1"/>
    <xf numFmtId="0" fontId="2" fillId="0" borderId="4" xfId="0" applyFont="1" applyFill="1" applyBorder="1" applyAlignment="1" applyProtection="1">
      <alignment horizontal="left" vertical="center" indent="1"/>
    </xf>
    <xf numFmtId="0" fontId="9" fillId="0" borderId="5" xfId="0" applyFont="1" applyFill="1" applyBorder="1" applyAlignment="1" applyProtection="1">
      <alignment horizontal="right"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right" vertical="center"/>
    </xf>
    <xf numFmtId="49" fontId="9" fillId="0" borderId="5" xfId="0" applyNumberFormat="1" applyFont="1" applyFill="1" applyBorder="1" applyAlignment="1" applyProtection="1">
      <alignment horizontal="center" vertical="center"/>
    </xf>
    <xf numFmtId="0" fontId="9" fillId="0" borderId="5" xfId="0" applyFont="1" applyFill="1" applyBorder="1" applyAlignment="1" applyProtection="1">
      <alignment vertical="center" wrapText="1"/>
    </xf>
    <xf numFmtId="0" fontId="2" fillId="0" borderId="20"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2" fillId="0" borderId="0" xfId="0" applyFont="1" applyFill="1" applyAlignment="1" applyProtection="1">
      <alignment vertical="center"/>
    </xf>
    <xf numFmtId="0" fontId="3" fillId="0" borderId="0" xfId="0" applyFont="1" applyFill="1" applyAlignment="1" applyProtection="1">
      <alignment horizontal="center"/>
    </xf>
    <xf numFmtId="177" fontId="2" fillId="0" borderId="0" xfId="0" applyNumberFormat="1" applyFont="1" applyFill="1" applyAlignment="1" applyProtection="1">
      <alignment horizontal="right"/>
      <protection locked="0"/>
    </xf>
    <xf numFmtId="0" fontId="2" fillId="0" borderId="0" xfId="0" applyFont="1" applyFill="1" applyAlignment="1" applyProtection="1">
      <alignment horizontal="left"/>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right" vertical="center" indent="1"/>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177" fontId="2"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cellXfs>
  <cellStyles count="1">
    <cellStyle name="標準" xfId="0" builtinId="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ont>
        <strike/>
      </font>
    </dxf>
    <dxf>
      <font>
        <strike/>
        <color auto="1"/>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X$28"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19</xdr:col>
      <xdr:colOff>199464</xdr:colOff>
      <xdr:row>33</xdr:row>
      <xdr:rowOff>313764</xdr:rowOff>
    </xdr:from>
    <xdr:to>
      <xdr:col>25</xdr:col>
      <xdr:colOff>358588</xdr:colOff>
      <xdr:row>37</xdr:row>
      <xdr:rowOff>134471</xdr:rowOff>
    </xdr:to>
    <xdr:sp macro="" textlink="">
      <xdr:nvSpPr>
        <xdr:cNvPr id="10" name="角丸四角形 9"/>
        <xdr:cNvSpPr/>
      </xdr:nvSpPr>
      <xdr:spPr>
        <a:xfrm>
          <a:off x="8037178" y="7879335"/>
          <a:ext cx="3098267" cy="1181422"/>
        </a:xfrm>
        <a:prstGeom prst="roundRect">
          <a:avLst/>
        </a:prstGeom>
        <a:solidFill>
          <a:schemeClr val="accent2">
            <a:lumMod val="20000"/>
            <a:lumOff val="80000"/>
          </a:schemeClr>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処分方法をチェックしてください。</a:t>
          </a:r>
        </a:p>
      </xdr:txBody>
    </xdr:sp>
    <xdr:clientData/>
  </xdr:twoCellAnchor>
  <xdr:twoCellAnchor>
    <xdr:from>
      <xdr:col>17</xdr:col>
      <xdr:colOff>390524</xdr:colOff>
      <xdr:row>4</xdr:row>
      <xdr:rowOff>133351</xdr:rowOff>
    </xdr:from>
    <xdr:to>
      <xdr:col>26</xdr:col>
      <xdr:colOff>28574</xdr:colOff>
      <xdr:row>10</xdr:row>
      <xdr:rowOff>38101</xdr:rowOff>
    </xdr:to>
    <xdr:sp macro="" textlink="">
      <xdr:nvSpPr>
        <xdr:cNvPr id="2" name="角丸四角形 1"/>
        <xdr:cNvSpPr/>
      </xdr:nvSpPr>
      <xdr:spPr>
        <a:xfrm>
          <a:off x="7505699" y="866776"/>
          <a:ext cx="9848850" cy="933450"/>
        </a:xfrm>
        <a:prstGeom prst="roundRect">
          <a:avLst/>
        </a:prstGeom>
        <a:solidFill>
          <a:schemeClr val="accent2">
            <a:lumMod val="20000"/>
            <a:lumOff val="80000"/>
          </a:schemeClr>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rPr>
            <a:t>まず初めにこちらを確認してください。</a:t>
          </a:r>
          <a:endParaRPr kumimoji="1" lang="en-US" altLang="ja-JP" sz="1400">
            <a:solidFill>
              <a:srgbClr val="FF0000"/>
            </a:solidFill>
          </a:endParaRPr>
        </a:p>
        <a:p>
          <a:pPr algn="l"/>
          <a:r>
            <a:rPr kumimoji="1" lang="ja-JP" altLang="en-US" sz="1400">
              <a:solidFill>
                <a:srgbClr val="FF0000"/>
              </a:solidFill>
            </a:rPr>
            <a:t>・４月～９月末までの搬入の報告　→　</a:t>
          </a:r>
          <a:r>
            <a:rPr kumimoji="1" lang="ja-JP" altLang="en-US" sz="1400" b="1">
              <a:solidFill>
                <a:srgbClr val="FF0000"/>
              </a:solidFill>
            </a:rPr>
            <a:t>上</a:t>
          </a:r>
          <a:r>
            <a:rPr kumimoji="1" lang="ja-JP" altLang="en-US" sz="1400">
              <a:solidFill>
                <a:srgbClr val="FF0000"/>
              </a:solidFill>
            </a:rPr>
            <a:t>半期</a:t>
          </a:r>
          <a:endParaRPr kumimoji="1" lang="en-US" altLang="ja-JP" sz="1400">
            <a:solidFill>
              <a:srgbClr val="FF0000"/>
            </a:solidFill>
          </a:endParaRPr>
        </a:p>
        <a:p>
          <a:pPr algn="l"/>
          <a:r>
            <a:rPr kumimoji="1" lang="ja-JP" altLang="en-US" sz="1400">
              <a:solidFill>
                <a:srgbClr val="FF0000"/>
              </a:solidFill>
            </a:rPr>
            <a:t>・</a:t>
          </a:r>
          <a:r>
            <a:rPr kumimoji="1" lang="en-US" altLang="ja-JP" sz="1400">
              <a:solidFill>
                <a:srgbClr val="FF0000"/>
              </a:solidFill>
              <a:latin typeface="ＭＳ 明朝" panose="02020609040205080304" pitchFamily="17" charset="-128"/>
              <a:ea typeface="ＭＳ 明朝" panose="02020609040205080304" pitchFamily="17" charset="-128"/>
            </a:rPr>
            <a:t>10</a:t>
          </a:r>
          <a:r>
            <a:rPr kumimoji="1" lang="ja-JP" altLang="en-US" sz="1400">
              <a:solidFill>
                <a:srgbClr val="FF0000"/>
              </a:solidFill>
            </a:rPr>
            <a:t>月～翌３月末までの搬入の報告　→　</a:t>
          </a:r>
          <a:r>
            <a:rPr kumimoji="1" lang="ja-JP" altLang="en-US" sz="1400" b="1">
              <a:solidFill>
                <a:srgbClr val="FF0000"/>
              </a:solidFill>
            </a:rPr>
            <a:t>下</a:t>
          </a:r>
          <a:r>
            <a:rPr kumimoji="1" lang="ja-JP" altLang="en-US" sz="1400">
              <a:solidFill>
                <a:srgbClr val="FF0000"/>
              </a:solidFill>
            </a:rPr>
            <a:t>半期</a:t>
          </a:r>
          <a:endParaRPr kumimoji="1" lang="en-US" altLang="ja-JP" sz="1400">
            <a:solidFill>
              <a:srgbClr val="FF0000"/>
            </a:solidFill>
          </a:endParaRPr>
        </a:p>
      </xdr:txBody>
    </xdr:sp>
    <xdr:clientData/>
  </xdr:twoCellAnchor>
  <xdr:twoCellAnchor>
    <xdr:from>
      <xdr:col>19</xdr:col>
      <xdr:colOff>342900</xdr:colOff>
      <xdr:row>2</xdr:row>
      <xdr:rowOff>295276</xdr:rowOff>
    </xdr:from>
    <xdr:to>
      <xdr:col>20</xdr:col>
      <xdr:colOff>171451</xdr:colOff>
      <xdr:row>4</xdr:row>
      <xdr:rowOff>142875</xdr:rowOff>
    </xdr:to>
    <xdr:cxnSp macro="">
      <xdr:nvCxnSpPr>
        <xdr:cNvPr id="4" name="直線矢印コネクタ 3"/>
        <xdr:cNvCxnSpPr/>
      </xdr:nvCxnSpPr>
      <xdr:spPr>
        <a:xfrm flipV="1">
          <a:off x="8162925" y="542926"/>
          <a:ext cx="247651" cy="333374"/>
        </a:xfrm>
        <a:prstGeom prst="straightConnector1">
          <a:avLst/>
        </a:prstGeom>
        <a:ln w="28575">
          <a:solidFill>
            <a:schemeClr val="accent2"/>
          </a:solidFill>
          <a:headEnd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4</xdr:row>
      <xdr:rowOff>28575</xdr:rowOff>
    </xdr:from>
    <xdr:to>
      <xdr:col>17</xdr:col>
      <xdr:colOff>381000</xdr:colOff>
      <xdr:row>37</xdr:row>
      <xdr:rowOff>295275</xdr:rowOff>
    </xdr:to>
    <xdr:sp macro="" textlink="">
      <xdr:nvSpPr>
        <xdr:cNvPr id="5" name="右中かっこ 4"/>
        <xdr:cNvSpPr/>
      </xdr:nvSpPr>
      <xdr:spPr>
        <a:xfrm>
          <a:off x="7239000" y="762000"/>
          <a:ext cx="257175" cy="8391525"/>
        </a:xfrm>
        <a:prstGeom prst="rightBrace">
          <a:avLst>
            <a:gd name="adj1" fmla="val 8333"/>
            <a:gd name="adj2" fmla="val 48252"/>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35</xdr:row>
          <xdr:rowOff>57150</xdr:rowOff>
        </xdr:from>
        <xdr:to>
          <xdr:col>21</xdr:col>
          <xdr:colOff>571500</xdr:colOff>
          <xdr:row>35</xdr:row>
          <xdr:rowOff>285750</xdr:rowOff>
        </xdr:to>
        <xdr:sp macro="" textlink="">
          <xdr:nvSpPr>
            <xdr:cNvPr id="21514" name="Option Button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6720</xdr:colOff>
      <xdr:row>35</xdr:row>
      <xdr:rowOff>11206</xdr:rowOff>
    </xdr:from>
    <xdr:ext cx="2433102" cy="325730"/>
    <xdr:sp macro="" textlink="">
      <xdr:nvSpPr>
        <xdr:cNvPr id="7" name="テキスト ボックス 6"/>
        <xdr:cNvSpPr txBox="1"/>
      </xdr:nvSpPr>
      <xdr:spPr>
        <a:xfrm>
          <a:off x="8568014" y="8180294"/>
          <a:ext cx="24331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rPr>
            <a:t>中間処理　（処理方法も記載）</a:t>
          </a:r>
        </a:p>
      </xdr:txBody>
    </xdr:sp>
    <xdr:clientData/>
  </xdr:oneCellAnchor>
  <mc:AlternateContent xmlns:mc="http://schemas.openxmlformats.org/markup-compatibility/2006">
    <mc:Choice xmlns:a14="http://schemas.microsoft.com/office/drawing/2010/main" Requires="a14">
      <xdr:twoCellAnchor editAs="oneCell">
        <xdr:from>
          <xdr:col>20</xdr:col>
          <xdr:colOff>38100</xdr:colOff>
          <xdr:row>36</xdr:row>
          <xdr:rowOff>76200</xdr:rowOff>
        </xdr:from>
        <xdr:to>
          <xdr:col>21</xdr:col>
          <xdr:colOff>571500</xdr:colOff>
          <xdr:row>36</xdr:row>
          <xdr:rowOff>304800</xdr:rowOff>
        </xdr:to>
        <xdr:sp macro="" textlink="">
          <xdr:nvSpPr>
            <xdr:cNvPr id="21515" name="Option Button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21</xdr:col>
      <xdr:colOff>6720</xdr:colOff>
      <xdr:row>36</xdr:row>
      <xdr:rowOff>29134</xdr:rowOff>
    </xdr:from>
    <xdr:to>
      <xdr:col>22</xdr:col>
      <xdr:colOff>24266</xdr:colOff>
      <xdr:row>37</xdr:row>
      <xdr:rowOff>7482</xdr:rowOff>
    </xdr:to>
    <xdr:sp macro="" textlink="">
      <xdr:nvSpPr>
        <xdr:cNvPr id="14" name="テキスト ボックス 13"/>
        <xdr:cNvSpPr txBox="1"/>
      </xdr:nvSpPr>
      <xdr:spPr>
        <a:xfrm>
          <a:off x="8568014" y="8545605"/>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rPr>
            <a:t>最終処分</a:t>
          </a:r>
        </a:p>
      </xdr:txBody>
    </xdr:sp>
    <xdr:clientData/>
  </xdr:twoCellAnchor>
  <xdr:twoCellAnchor>
    <xdr:from>
      <xdr:col>17</xdr:col>
      <xdr:colOff>2</xdr:colOff>
      <xdr:row>35</xdr:row>
      <xdr:rowOff>224118</xdr:rowOff>
    </xdr:from>
    <xdr:to>
      <xdr:col>19</xdr:col>
      <xdr:colOff>199464</xdr:colOff>
      <xdr:row>36</xdr:row>
      <xdr:rowOff>156882</xdr:rowOff>
    </xdr:to>
    <xdr:cxnSp macro="">
      <xdr:nvCxnSpPr>
        <xdr:cNvPr id="16" name="直線矢印コネクタ 15"/>
        <xdr:cNvCxnSpPr>
          <a:stCxn id="10" idx="1"/>
        </xdr:cNvCxnSpPr>
      </xdr:nvCxnSpPr>
      <xdr:spPr>
        <a:xfrm flipH="1">
          <a:off x="7130145" y="8470047"/>
          <a:ext cx="907033" cy="272942"/>
        </a:xfrm>
        <a:prstGeom prst="straightConnector1">
          <a:avLst/>
        </a:prstGeom>
        <a:ln w="28575">
          <a:solidFill>
            <a:schemeClr val="accent2"/>
          </a:solidFill>
          <a:headEnd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76199</xdr:colOff>
      <xdr:row>24</xdr:row>
      <xdr:rowOff>181299</xdr:rowOff>
    </xdr:from>
    <xdr:to>
      <xdr:col>24</xdr:col>
      <xdr:colOff>336176</xdr:colOff>
      <xdr:row>26</xdr:row>
      <xdr:rowOff>31700</xdr:rowOff>
    </xdr:to>
    <xdr:sp macro="" textlink="">
      <xdr:nvSpPr>
        <xdr:cNvPr id="22" name="角丸四角形 21"/>
        <xdr:cNvSpPr/>
      </xdr:nvSpPr>
      <xdr:spPr>
        <a:xfrm>
          <a:off x="7610474" y="4534224"/>
          <a:ext cx="2803152" cy="583826"/>
        </a:xfrm>
        <a:prstGeom prst="roundRect">
          <a:avLst/>
        </a:prstGeom>
        <a:solidFill>
          <a:schemeClr val="accent2">
            <a:lumMod val="20000"/>
            <a:lumOff val="80000"/>
          </a:schemeClr>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rPr>
            <a:t>黄色の枠は全て記載してください。</a:t>
          </a:r>
        </a:p>
      </xdr:txBody>
    </xdr:sp>
    <xdr:clientData/>
  </xdr:twoCellAnchor>
  <xdr:twoCellAnchor>
    <xdr:from>
      <xdr:col>19</xdr:col>
      <xdr:colOff>38100</xdr:colOff>
      <xdr:row>3</xdr:row>
      <xdr:rowOff>9525</xdr:rowOff>
    </xdr:from>
    <xdr:to>
      <xdr:col>19</xdr:col>
      <xdr:colOff>304803</xdr:colOff>
      <xdr:row>4</xdr:row>
      <xdr:rowOff>133352</xdr:rowOff>
    </xdr:to>
    <xdr:cxnSp macro="">
      <xdr:nvCxnSpPr>
        <xdr:cNvPr id="23" name="直線矢印コネクタ 22"/>
        <xdr:cNvCxnSpPr/>
      </xdr:nvCxnSpPr>
      <xdr:spPr>
        <a:xfrm flipH="1" flipV="1">
          <a:off x="7858125" y="571500"/>
          <a:ext cx="266703" cy="295277"/>
        </a:xfrm>
        <a:prstGeom prst="straightConnector1">
          <a:avLst/>
        </a:prstGeom>
        <a:ln w="28575">
          <a:solidFill>
            <a:schemeClr val="accent2"/>
          </a:solidFill>
          <a:headEnd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w="28575">
          <a:solidFill>
            <a:schemeClr val="accent2"/>
          </a:solidFill>
        </a:ln>
      </a:spPr>
      <a:bodyPr vertOverflow="clip" horzOverflow="clip" rtlCol="0" anchor="ctr"/>
      <a:lstStyle>
        <a:defPPr algn="l">
          <a:defRPr kumimoji="1" sz="14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X39"/>
  <sheetViews>
    <sheetView tabSelected="1" zoomScaleNormal="100" workbookViewId="0">
      <selection activeCell="U3" sqref="U3"/>
    </sheetView>
  </sheetViews>
  <sheetFormatPr defaultRowHeight="13.5"/>
  <cols>
    <col min="1" max="2" width="2.625" style="9" customWidth="1"/>
    <col min="3" max="3" width="11.375" style="9" customWidth="1"/>
    <col min="4" max="4" width="5" style="9" customWidth="1"/>
    <col min="5" max="7" width="6" style="9" customWidth="1"/>
    <col min="8" max="17" width="5.375" style="9" customWidth="1"/>
    <col min="18" max="18" width="5.5" style="9" bestFit="1" customWidth="1"/>
    <col min="19" max="19" width="3.75" style="9" customWidth="1"/>
    <col min="20" max="20" width="5.5" style="9" bestFit="1" customWidth="1"/>
    <col min="21" max="21" width="3.5" style="9" bestFit="1" customWidth="1"/>
    <col min="22" max="22" width="11.625" style="9" bestFit="1" customWidth="1"/>
    <col min="23" max="23" width="9" style="9"/>
    <col min="24" max="24" width="77.125" style="9" hidden="1" customWidth="1"/>
    <col min="25" max="16384" width="9" style="9"/>
  </cols>
  <sheetData>
    <row r="1" spans="2:24">
      <c r="B1" s="9" t="s">
        <v>6</v>
      </c>
    </row>
    <row r="2" spans="2:24" ht="6" customHeight="1" thickBot="1">
      <c r="R2" s="21"/>
    </row>
    <row r="3" spans="2:24" ht="24.75" thickBot="1">
      <c r="B3" s="14"/>
      <c r="C3" s="48" t="s">
        <v>14</v>
      </c>
      <c r="D3" s="48"/>
      <c r="E3" s="48"/>
      <c r="F3" s="48"/>
      <c r="G3" s="48"/>
      <c r="H3" s="48"/>
      <c r="I3" s="48"/>
      <c r="J3" s="48"/>
      <c r="K3" s="48"/>
      <c r="L3" s="48"/>
      <c r="M3" s="48"/>
      <c r="N3" s="48"/>
      <c r="O3" s="48"/>
      <c r="P3" s="48"/>
      <c r="Q3" s="48"/>
      <c r="R3" s="22" t="s">
        <v>60</v>
      </c>
      <c r="S3" s="27">
        <v>5</v>
      </c>
      <c r="T3" s="23" t="s">
        <v>62</v>
      </c>
      <c r="U3" s="27" t="s">
        <v>71</v>
      </c>
      <c r="V3" s="24" t="s">
        <v>65</v>
      </c>
      <c r="W3" s="20"/>
      <c r="X3" s="25" t="s">
        <v>66</v>
      </c>
    </row>
    <row r="4" spans="2:24">
      <c r="X4" s="9" t="str">
        <f>IF(S3=""," 　"," "&amp;DBCS(S3))</f>
        <v xml:space="preserve"> ５</v>
      </c>
    </row>
    <row r="5" spans="2:24">
      <c r="M5" s="49" t="s">
        <v>78</v>
      </c>
      <c r="N5" s="49"/>
      <c r="O5" s="49"/>
      <c r="P5" s="49"/>
      <c r="Q5" s="49"/>
      <c r="X5" s="9" t="s">
        <v>61</v>
      </c>
    </row>
    <row r="6" spans="2:24">
      <c r="J6" s="15"/>
      <c r="X6" s="9" t="str">
        <f>IF(U3="下","１０",IF(U3="上","　４","　　"))</f>
        <v>１０</v>
      </c>
    </row>
    <row r="7" spans="2:24">
      <c r="M7" s="26"/>
      <c r="N7" s="26"/>
      <c r="O7" s="26"/>
      <c r="P7" s="26"/>
      <c r="Q7" s="26"/>
      <c r="X7" s="9" t="s">
        <v>67</v>
      </c>
    </row>
    <row r="8" spans="2:24">
      <c r="B8" s="62" t="s">
        <v>79</v>
      </c>
      <c r="C8" s="62"/>
      <c r="D8" s="61"/>
      <c r="E8" s="61"/>
      <c r="F8" s="61"/>
      <c r="G8" s="47" t="s">
        <v>80</v>
      </c>
      <c r="M8" s="26"/>
      <c r="N8" s="26"/>
      <c r="O8" s="26"/>
      <c r="P8" s="26"/>
      <c r="Q8" s="26"/>
      <c r="X8" s="9" t="str">
        <f>IF(S3=""," 　",IF(X6="　４"," "&amp;DBCS(S3)," "&amp;DBCS(S3+1)))</f>
        <v xml:space="preserve"> ６</v>
      </c>
    </row>
    <row r="9" spans="2:24">
      <c r="H9" s="2"/>
      <c r="I9" s="2"/>
      <c r="J9" s="2"/>
      <c r="K9" s="2"/>
      <c r="L9" s="2"/>
      <c r="M9" s="2"/>
      <c r="N9" s="2"/>
      <c r="O9" s="2"/>
      <c r="P9" s="2"/>
      <c r="Q9" s="2"/>
      <c r="X9" s="9" t="s">
        <v>61</v>
      </c>
    </row>
    <row r="10" spans="2:24">
      <c r="H10" s="2" t="s">
        <v>0</v>
      </c>
      <c r="I10" s="59"/>
      <c r="J10" s="59"/>
      <c r="K10" s="59"/>
      <c r="L10" s="59"/>
      <c r="M10" s="59"/>
      <c r="N10" s="59"/>
      <c r="O10" s="59"/>
      <c r="P10" s="59"/>
      <c r="Q10" s="59"/>
      <c r="X10" s="9" t="str">
        <f>IF(U3="下"," ３",IF(U3="上"," ９"," 　"))</f>
        <v xml:space="preserve"> ３</v>
      </c>
    </row>
    <row r="11" spans="2:24">
      <c r="H11" s="2"/>
      <c r="I11" s="59"/>
      <c r="J11" s="59"/>
      <c r="K11" s="59"/>
      <c r="L11" s="59"/>
      <c r="M11" s="59"/>
      <c r="N11" s="59"/>
      <c r="O11" s="59"/>
      <c r="P11" s="59"/>
      <c r="Q11" s="59"/>
      <c r="X11" s="9" t="s">
        <v>68</v>
      </c>
    </row>
    <row r="12" spans="2:24">
      <c r="H12" s="2" t="s">
        <v>51</v>
      </c>
      <c r="I12" s="59"/>
      <c r="J12" s="59"/>
      <c r="K12" s="59"/>
      <c r="L12" s="59"/>
      <c r="M12" s="59"/>
      <c r="N12" s="59"/>
      <c r="O12" s="59"/>
      <c r="P12" s="59"/>
      <c r="Q12" s="59"/>
    </row>
    <row r="13" spans="2:24">
      <c r="H13" s="2"/>
      <c r="I13" s="59"/>
      <c r="J13" s="59"/>
      <c r="K13" s="59"/>
      <c r="L13" s="59"/>
      <c r="M13" s="59"/>
      <c r="N13" s="59"/>
      <c r="O13" s="59"/>
      <c r="P13" s="59"/>
      <c r="Q13" s="59"/>
    </row>
    <row r="14" spans="2:24">
      <c r="I14" s="59"/>
      <c r="J14" s="59"/>
      <c r="K14" s="59"/>
      <c r="L14" s="59"/>
      <c r="M14" s="59"/>
      <c r="N14" s="59"/>
      <c r="O14" s="59"/>
      <c r="P14" s="59"/>
      <c r="Q14" s="59"/>
    </row>
    <row r="15" spans="2:24">
      <c r="H15" s="2" t="s">
        <v>11</v>
      </c>
      <c r="I15" s="2"/>
      <c r="J15" s="2"/>
      <c r="K15" s="2"/>
      <c r="L15" s="2"/>
      <c r="M15" s="2"/>
      <c r="N15" s="2"/>
      <c r="O15" s="2"/>
      <c r="P15" s="2"/>
      <c r="Q15" s="2"/>
      <c r="X15" s="9" t="str">
        <f>R3&amp;X4&amp;X5&amp;X6&amp;X7&amp;R3&amp;X8&amp;X9&amp;X10&amp;X11</f>
        <v>令和 ５年１０月 から 令和 ６年 ３月まで）について、同条例第１５条の規</v>
      </c>
    </row>
    <row r="16" spans="2:24">
      <c r="H16" s="60" t="s">
        <v>1</v>
      </c>
      <c r="I16" s="60"/>
      <c r="J16" s="61"/>
      <c r="K16" s="61"/>
      <c r="L16" s="61"/>
      <c r="M16" s="61"/>
      <c r="N16" s="61"/>
      <c r="O16" s="61"/>
      <c r="P16" s="61"/>
      <c r="Q16" s="61"/>
    </row>
    <row r="17" spans="2:24">
      <c r="H17" s="2"/>
      <c r="I17" s="2"/>
      <c r="J17" s="2"/>
      <c r="K17" s="2"/>
      <c r="L17" s="2"/>
      <c r="M17" s="2"/>
      <c r="N17" s="2"/>
      <c r="O17" s="2"/>
      <c r="P17" s="2"/>
      <c r="Q17" s="2"/>
    </row>
    <row r="18" spans="2:24" ht="6" customHeight="1"/>
    <row r="19" spans="2:24" ht="13.5" customHeight="1">
      <c r="B19" s="50" t="s">
        <v>63</v>
      </c>
      <c r="C19" s="50"/>
      <c r="D19" s="50"/>
      <c r="E19" s="50"/>
      <c r="F19" s="50"/>
      <c r="G19" s="50"/>
      <c r="H19" s="50"/>
      <c r="I19" s="50"/>
      <c r="J19" s="50"/>
      <c r="K19" s="50"/>
      <c r="L19" s="50"/>
      <c r="M19" s="50"/>
      <c r="N19" s="50"/>
      <c r="O19" s="50"/>
      <c r="P19" s="50"/>
      <c r="Q19" s="50"/>
    </row>
    <row r="20" spans="2:24" ht="13.5" customHeight="1">
      <c r="B20" s="50" t="s">
        <v>64</v>
      </c>
      <c r="C20" s="50"/>
      <c r="D20" s="50"/>
      <c r="E20" s="19" t="str">
        <f>X15</f>
        <v>令和 ５年１０月 から 令和 ６年 ３月まで）について、同条例第１５条の規</v>
      </c>
      <c r="F20" s="19"/>
      <c r="G20" s="19"/>
      <c r="H20" s="19"/>
      <c r="J20" s="19"/>
      <c r="K20" s="19"/>
      <c r="L20" s="19"/>
      <c r="M20" s="19"/>
      <c r="N20" s="19"/>
      <c r="O20" s="19"/>
      <c r="P20" s="19"/>
      <c r="Q20" s="19"/>
    </row>
    <row r="21" spans="2:24" ht="14.25" customHeight="1">
      <c r="B21" s="9" t="s">
        <v>69</v>
      </c>
    </row>
    <row r="22" spans="2:24" ht="8.25" customHeight="1"/>
    <row r="23" spans="2:24" ht="27" customHeight="1">
      <c r="B23" s="51" t="s">
        <v>7</v>
      </c>
      <c r="C23" s="52"/>
      <c r="D23" s="57" t="s">
        <v>2</v>
      </c>
      <c r="E23" s="57"/>
      <c r="F23" s="57"/>
      <c r="G23" s="57"/>
      <c r="H23" s="58"/>
      <c r="I23" s="58"/>
      <c r="J23" s="58"/>
      <c r="K23" s="58"/>
      <c r="L23" s="58"/>
      <c r="M23" s="58"/>
      <c r="N23" s="58"/>
      <c r="O23" s="58"/>
      <c r="P23" s="58"/>
      <c r="Q23" s="58"/>
    </row>
    <row r="24" spans="2:24" ht="27" customHeight="1">
      <c r="B24" s="53"/>
      <c r="C24" s="54"/>
      <c r="D24" s="57" t="s">
        <v>3</v>
      </c>
      <c r="E24" s="57"/>
      <c r="F24" s="57"/>
      <c r="G24" s="57"/>
      <c r="H24" s="58"/>
      <c r="I24" s="58"/>
      <c r="J24" s="58"/>
      <c r="K24" s="58"/>
      <c r="L24" s="58"/>
      <c r="M24" s="58"/>
      <c r="N24" s="58"/>
      <c r="O24" s="58"/>
      <c r="P24" s="58"/>
      <c r="Q24" s="58"/>
    </row>
    <row r="25" spans="2:24" ht="27" customHeight="1">
      <c r="B25" s="55"/>
      <c r="C25" s="56"/>
      <c r="D25" s="57" t="s">
        <v>1</v>
      </c>
      <c r="E25" s="57"/>
      <c r="F25" s="57"/>
      <c r="G25" s="57"/>
      <c r="H25" s="58"/>
      <c r="I25" s="58"/>
      <c r="J25" s="58"/>
      <c r="K25" s="58"/>
      <c r="L25" s="58"/>
      <c r="M25" s="58"/>
      <c r="N25" s="58"/>
      <c r="O25" s="58"/>
      <c r="P25" s="58"/>
      <c r="Q25" s="58"/>
    </row>
    <row r="26" spans="2:24" ht="30.75" customHeight="1">
      <c r="B26" s="70" t="s">
        <v>53</v>
      </c>
      <c r="C26" s="70"/>
      <c r="D26" s="36" t="s">
        <v>75</v>
      </c>
      <c r="E26" s="34"/>
      <c r="F26" s="37" t="s">
        <v>61</v>
      </c>
      <c r="G26" s="34"/>
      <c r="H26" s="37" t="s">
        <v>59</v>
      </c>
      <c r="I26" s="35"/>
      <c r="J26" s="74" t="s">
        <v>76</v>
      </c>
      <c r="K26" s="74"/>
      <c r="L26" s="74"/>
      <c r="M26" s="71">
        <f>IF(S3&lt;=0,"",S3+2018)</f>
        <v>2023</v>
      </c>
      <c r="N26" s="71"/>
      <c r="O26" s="38" t="s">
        <v>55</v>
      </c>
      <c r="P26" s="72"/>
      <c r="Q26" s="73"/>
    </row>
    <row r="27" spans="2:24" ht="27" customHeight="1">
      <c r="B27" s="51" t="s">
        <v>12</v>
      </c>
      <c r="C27" s="52"/>
      <c r="D27" s="57" t="s">
        <v>2</v>
      </c>
      <c r="E27" s="57"/>
      <c r="F27" s="57"/>
      <c r="G27" s="57"/>
      <c r="H27" s="58"/>
      <c r="I27" s="58"/>
      <c r="J27" s="58"/>
      <c r="K27" s="58"/>
      <c r="L27" s="58"/>
      <c r="M27" s="58"/>
      <c r="N27" s="58"/>
      <c r="O27" s="58"/>
      <c r="P27" s="58"/>
      <c r="Q27" s="58"/>
    </row>
    <row r="28" spans="2:24" ht="27" customHeight="1">
      <c r="B28" s="53"/>
      <c r="C28" s="54"/>
      <c r="D28" s="57" t="s">
        <v>3</v>
      </c>
      <c r="E28" s="57"/>
      <c r="F28" s="57"/>
      <c r="G28" s="57"/>
      <c r="H28" s="58"/>
      <c r="I28" s="58"/>
      <c r="J28" s="58"/>
      <c r="K28" s="58"/>
      <c r="L28" s="58"/>
      <c r="M28" s="58"/>
      <c r="N28" s="58"/>
      <c r="O28" s="58"/>
      <c r="P28" s="58"/>
      <c r="Q28" s="58"/>
      <c r="X28" s="2">
        <v>0</v>
      </c>
    </row>
    <row r="29" spans="2:24" ht="27" customHeight="1">
      <c r="B29" s="51" t="s">
        <v>8</v>
      </c>
      <c r="C29" s="52"/>
      <c r="D29" s="33" t="s">
        <v>15</v>
      </c>
      <c r="E29" s="81" t="s">
        <v>16</v>
      </c>
      <c r="F29" s="71"/>
      <c r="G29" s="82"/>
      <c r="H29" s="57" t="s">
        <v>9</v>
      </c>
      <c r="I29" s="57"/>
      <c r="J29" s="57"/>
      <c r="K29" s="57"/>
      <c r="L29" s="57"/>
      <c r="M29" s="57"/>
      <c r="N29" s="57"/>
      <c r="O29" s="57"/>
      <c r="P29" s="57"/>
      <c r="Q29" s="57"/>
    </row>
    <row r="30" spans="2:24" ht="27" customHeight="1">
      <c r="B30" s="53"/>
      <c r="C30" s="54"/>
      <c r="D30" s="8" t="str">
        <f>IF(E30="","",VLOOKUP(E30,識別番号一覧表!$B$5:$C$36,2,FALSE))</f>
        <v/>
      </c>
      <c r="E30" s="63"/>
      <c r="F30" s="64"/>
      <c r="G30" s="65"/>
      <c r="H30" s="41"/>
      <c r="I30" s="40"/>
      <c r="J30" s="40"/>
      <c r="K30" s="40"/>
      <c r="L30" s="40"/>
      <c r="M30" s="44" t="s">
        <v>77</v>
      </c>
      <c r="N30" s="40"/>
      <c r="O30" s="40"/>
      <c r="P30" s="40"/>
      <c r="Q30" s="32" t="s">
        <v>13</v>
      </c>
      <c r="X30" s="9" t="str">
        <f t="shared" ref="X30:X35" si="0">IF(AND(H30="",I30="",J30="",K30="",L30="",N30="",O30="",P30=""),"",H30*10000+I30*1000+J30*100+K30*10+L30+N30*0.1+O30*0.01+P30*0.001)</f>
        <v/>
      </c>
    </row>
    <row r="31" spans="2:24" ht="27" customHeight="1">
      <c r="B31" s="53"/>
      <c r="C31" s="54"/>
      <c r="D31" s="8" t="str">
        <f>IF(E31="","",VLOOKUP(E31,識別番号一覧表!$B$5:$C$36,2,FALSE))</f>
        <v/>
      </c>
      <c r="E31" s="63"/>
      <c r="F31" s="64"/>
      <c r="G31" s="65"/>
      <c r="H31" s="41"/>
      <c r="I31" s="40"/>
      <c r="J31" s="40"/>
      <c r="K31" s="40"/>
      <c r="L31" s="40"/>
      <c r="M31" s="44" t="s">
        <v>77</v>
      </c>
      <c r="N31" s="40"/>
      <c r="O31" s="40"/>
      <c r="P31" s="40"/>
      <c r="Q31" s="32" t="s">
        <v>13</v>
      </c>
      <c r="X31" s="9" t="str">
        <f t="shared" si="0"/>
        <v/>
      </c>
    </row>
    <row r="32" spans="2:24" ht="27" customHeight="1">
      <c r="B32" s="53"/>
      <c r="C32" s="54"/>
      <c r="D32" s="8" t="str">
        <f>IF(E32="","",VLOOKUP(E32,識別番号一覧表!$B$5:$C$36,2,FALSE))</f>
        <v/>
      </c>
      <c r="E32" s="63"/>
      <c r="F32" s="64"/>
      <c r="G32" s="65"/>
      <c r="H32" s="41"/>
      <c r="I32" s="40"/>
      <c r="J32" s="40"/>
      <c r="K32" s="40"/>
      <c r="L32" s="40"/>
      <c r="M32" s="44" t="s">
        <v>77</v>
      </c>
      <c r="N32" s="40"/>
      <c r="O32" s="40"/>
      <c r="P32" s="40"/>
      <c r="Q32" s="32" t="s">
        <v>13</v>
      </c>
      <c r="X32" s="9" t="str">
        <f t="shared" si="0"/>
        <v/>
      </c>
    </row>
    <row r="33" spans="2:24" ht="27" customHeight="1">
      <c r="B33" s="53"/>
      <c r="C33" s="54"/>
      <c r="D33" s="8" t="str">
        <f>IF(E33="","",VLOOKUP(E33,識別番号一覧表!$B$5:$C$36,2,FALSE))</f>
        <v/>
      </c>
      <c r="E33" s="63"/>
      <c r="F33" s="64"/>
      <c r="G33" s="65"/>
      <c r="H33" s="41"/>
      <c r="I33" s="40"/>
      <c r="J33" s="40"/>
      <c r="K33" s="40"/>
      <c r="L33" s="40"/>
      <c r="M33" s="44" t="s">
        <v>77</v>
      </c>
      <c r="N33" s="40"/>
      <c r="O33" s="40"/>
      <c r="P33" s="40"/>
      <c r="Q33" s="32" t="s">
        <v>13</v>
      </c>
      <c r="X33" s="9" t="str">
        <f t="shared" si="0"/>
        <v/>
      </c>
    </row>
    <row r="34" spans="2:24" ht="27" customHeight="1">
      <c r="B34" s="53"/>
      <c r="C34" s="54"/>
      <c r="D34" s="8" t="str">
        <f>IF(E34="","",VLOOKUP(E34,識別番号一覧表!$B$5:$C$36,2,FALSE))</f>
        <v/>
      </c>
      <c r="E34" s="63"/>
      <c r="F34" s="64"/>
      <c r="G34" s="65"/>
      <c r="H34" s="41"/>
      <c r="I34" s="40"/>
      <c r="J34" s="40"/>
      <c r="K34" s="40"/>
      <c r="L34" s="40"/>
      <c r="M34" s="44" t="s">
        <v>77</v>
      </c>
      <c r="N34" s="40"/>
      <c r="O34" s="40"/>
      <c r="P34" s="40"/>
      <c r="Q34" s="32" t="s">
        <v>13</v>
      </c>
      <c r="X34" s="9" t="str">
        <f t="shared" si="0"/>
        <v/>
      </c>
    </row>
    <row r="35" spans="2:24" ht="27" customHeight="1" thickBot="1">
      <c r="B35" s="53"/>
      <c r="C35" s="54"/>
      <c r="D35" s="39" t="str">
        <f>IF(E35="","",VLOOKUP(E35,識別番号一覧表!$B$5:$C$36,2,FALSE))</f>
        <v/>
      </c>
      <c r="E35" s="66"/>
      <c r="F35" s="67"/>
      <c r="G35" s="68"/>
      <c r="H35" s="42"/>
      <c r="I35" s="43"/>
      <c r="J35" s="43"/>
      <c r="K35" s="43"/>
      <c r="L35" s="43"/>
      <c r="M35" s="45" t="s">
        <v>77</v>
      </c>
      <c r="N35" s="43"/>
      <c r="O35" s="43"/>
      <c r="P35" s="43"/>
      <c r="Q35" s="10" t="s">
        <v>13</v>
      </c>
      <c r="X35" s="9" t="str">
        <f t="shared" si="0"/>
        <v/>
      </c>
    </row>
    <row r="36" spans="2:24" ht="27" customHeight="1" thickTop="1">
      <c r="B36" s="53"/>
      <c r="C36" s="54"/>
      <c r="D36" s="69" t="s">
        <v>4</v>
      </c>
      <c r="E36" s="69"/>
      <c r="F36" s="69"/>
      <c r="G36" s="69"/>
      <c r="H36" s="11" t="str">
        <f>IF(OR(X36="",X36&lt;10000),"",(RIGHT(ROUNDDOWN(X36,-4)/10000)))</f>
        <v/>
      </c>
      <c r="I36" s="12" t="str">
        <f>IF(OR(X36="",X36&lt;1000),"",(RIGHT(ROUNDDOWN(X36,-3)/1000)))</f>
        <v/>
      </c>
      <c r="J36" s="12" t="str">
        <f>IF(OR(X36="",X36&lt;100),"",(RIGHT(ROUNDDOWN(X36,-2)/100)))</f>
        <v/>
      </c>
      <c r="K36" s="12" t="str">
        <f>IF(OR(X36="",X36&lt;10),"",(RIGHT(ROUNDDOWN(X36,-1)/10)))</f>
        <v/>
      </c>
      <c r="L36" s="12" t="str">
        <f>IF(X36="","",IF(X36&lt;1,0,(RIGHT(ROUNDDOWN(X36,0)))))</f>
        <v/>
      </c>
      <c r="M36" s="46" t="s">
        <v>77</v>
      </c>
      <c r="N36" s="12" t="str">
        <f>IF(OR(X36="",X36=0),"",RIGHT(ROUNDDOWN(X36,1)*10))</f>
        <v/>
      </c>
      <c r="O36" s="12" t="str">
        <f>IF(OR(X36="",X36=0),"",RIGHT(ROUNDDOWN(X36,2)*100))</f>
        <v/>
      </c>
      <c r="P36" s="12" t="str">
        <f>IF(OR(X36="",X36=0),"",RIGHT(ROUNDDOWN(X36,3)*1000))</f>
        <v/>
      </c>
      <c r="Q36" s="13" t="s">
        <v>13</v>
      </c>
      <c r="X36" s="9" t="str">
        <f>IF(AND(X30="",X31="",X32="",X33="",X34="",X35=""),"",SUM(X30:X35))</f>
        <v/>
      </c>
    </row>
    <row r="37" spans="2:24" ht="27" customHeight="1">
      <c r="B37" s="53"/>
      <c r="C37" s="54"/>
      <c r="D37" s="77" t="s">
        <v>5</v>
      </c>
      <c r="E37" s="77"/>
      <c r="F37" s="77"/>
      <c r="G37" s="77"/>
      <c r="H37" s="29"/>
      <c r="I37" s="30" t="s">
        <v>73</v>
      </c>
      <c r="J37" s="75"/>
      <c r="K37" s="75"/>
      <c r="L37" s="75"/>
      <c r="M37" s="75"/>
      <c r="N37" s="75"/>
      <c r="O37" s="31" t="s">
        <v>74</v>
      </c>
      <c r="P37" s="78" t="s">
        <v>58</v>
      </c>
      <c r="Q37" s="79"/>
      <c r="V37" s="28"/>
      <c r="X37" s="9" t="str">
        <f>IF(IF(X36&lt;10000,0,MID(X36,1,1))=0,"",IF(X36&lt;10000,0,MID(X36,1,1)))</f>
        <v/>
      </c>
    </row>
    <row r="38" spans="2:24" ht="27" customHeight="1">
      <c r="B38" s="70" t="s">
        <v>10</v>
      </c>
      <c r="C38" s="70"/>
      <c r="D38" s="17"/>
      <c r="E38" s="80" t="s">
        <v>54</v>
      </c>
      <c r="F38" s="80"/>
      <c r="G38" s="80"/>
      <c r="H38" s="80"/>
      <c r="I38" s="80"/>
      <c r="J38" s="31" t="s">
        <v>57</v>
      </c>
      <c r="K38" s="80" t="s">
        <v>54</v>
      </c>
      <c r="L38" s="80"/>
      <c r="M38" s="80"/>
      <c r="N38" s="80"/>
      <c r="O38" s="80"/>
      <c r="P38" s="16" t="s">
        <v>56</v>
      </c>
      <c r="Q38" s="18"/>
    </row>
    <row r="39" spans="2:24" ht="120" customHeight="1">
      <c r="B39" s="76" t="s">
        <v>52</v>
      </c>
      <c r="C39" s="76"/>
      <c r="D39" s="76"/>
      <c r="E39" s="76"/>
      <c r="F39" s="76"/>
      <c r="G39" s="76"/>
      <c r="H39" s="76"/>
      <c r="I39" s="76"/>
      <c r="J39" s="76"/>
      <c r="K39" s="76"/>
      <c r="L39" s="76"/>
      <c r="M39" s="76"/>
      <c r="N39" s="76"/>
      <c r="O39" s="76"/>
      <c r="P39" s="76"/>
      <c r="Q39" s="76"/>
    </row>
  </sheetData>
  <sheetProtection password="DA46" sheet="1" selectLockedCells="1"/>
  <mergeCells count="43">
    <mergeCell ref="J37:N37"/>
    <mergeCell ref="I10:Q11"/>
    <mergeCell ref="B39:Q39"/>
    <mergeCell ref="B20:D20"/>
    <mergeCell ref="D37:G37"/>
    <mergeCell ref="P37:Q37"/>
    <mergeCell ref="B38:C38"/>
    <mergeCell ref="E38:I38"/>
    <mergeCell ref="K38:O38"/>
    <mergeCell ref="B29:C37"/>
    <mergeCell ref="E29:G29"/>
    <mergeCell ref="H29:Q29"/>
    <mergeCell ref="E30:G30"/>
    <mergeCell ref="E31:G31"/>
    <mergeCell ref="E32:G32"/>
    <mergeCell ref="E33:G33"/>
    <mergeCell ref="E34:G34"/>
    <mergeCell ref="E35:G35"/>
    <mergeCell ref="D36:G36"/>
    <mergeCell ref="H25:Q25"/>
    <mergeCell ref="B26:C26"/>
    <mergeCell ref="M26:N26"/>
    <mergeCell ref="P26:Q26"/>
    <mergeCell ref="B27:C28"/>
    <mergeCell ref="D27:G27"/>
    <mergeCell ref="H27:Q27"/>
    <mergeCell ref="D28:G28"/>
    <mergeCell ref="H28:Q28"/>
    <mergeCell ref="J26:L26"/>
    <mergeCell ref="C3:Q3"/>
    <mergeCell ref="M5:Q5"/>
    <mergeCell ref="B19:Q19"/>
    <mergeCell ref="B23:C25"/>
    <mergeCell ref="D23:G23"/>
    <mergeCell ref="H23:Q23"/>
    <mergeCell ref="D24:G24"/>
    <mergeCell ref="H24:Q24"/>
    <mergeCell ref="D25:G25"/>
    <mergeCell ref="I12:Q14"/>
    <mergeCell ref="H16:I16"/>
    <mergeCell ref="J16:Q16"/>
    <mergeCell ref="B8:C8"/>
    <mergeCell ref="D8:F8"/>
  </mergeCells>
  <phoneticPr fontId="1"/>
  <conditionalFormatting sqref="I10:Q11">
    <cfRule type="containsBlanks" dxfId="20" priority="24">
      <formula>LEN(TRIM(I10))=0</formula>
    </cfRule>
  </conditionalFormatting>
  <conditionalFormatting sqref="I12:Q14">
    <cfRule type="containsBlanks" dxfId="19" priority="23">
      <formula>LEN(TRIM(I12))=0</formula>
    </cfRule>
  </conditionalFormatting>
  <conditionalFormatting sqref="J16:Q16">
    <cfRule type="containsBlanks" dxfId="18" priority="22">
      <formula>LEN(TRIM(J16))=0</formula>
    </cfRule>
  </conditionalFormatting>
  <conditionalFormatting sqref="M5:Q5">
    <cfRule type="expression" dxfId="17" priority="13">
      <formula>$M$5="　　　年　　　月　　　日"</formula>
    </cfRule>
    <cfRule type="containsBlanks" dxfId="16" priority="21">
      <formula>LEN(TRIM(M5))=0</formula>
    </cfRule>
  </conditionalFormatting>
  <conditionalFormatting sqref="E31:G35">
    <cfRule type="expression" dxfId="15" priority="20">
      <formula>$E$30=""</formula>
    </cfRule>
  </conditionalFormatting>
  <conditionalFormatting sqref="E30:G30">
    <cfRule type="containsBlanks" dxfId="14" priority="18">
      <formula>LEN(TRIM(E30))=0</formula>
    </cfRule>
  </conditionalFormatting>
  <conditionalFormatting sqref="H30:L35">
    <cfRule type="expression" dxfId="13" priority="17">
      <formula>$L$36=""</formula>
    </cfRule>
  </conditionalFormatting>
  <conditionalFormatting sqref="N30:P35">
    <cfRule type="expression" dxfId="12" priority="16">
      <formula>$L$36=""</formula>
    </cfRule>
  </conditionalFormatting>
  <conditionalFormatting sqref="E38:I38">
    <cfRule type="expression" dxfId="11" priority="15">
      <formula>$E$38="　　　年　　　月　　　日"</formula>
    </cfRule>
  </conditionalFormatting>
  <conditionalFormatting sqref="K38:O38">
    <cfRule type="expression" dxfId="10" priority="14">
      <formula>$K$38="　　　年　　　月　　　日"</formula>
    </cfRule>
  </conditionalFormatting>
  <conditionalFormatting sqref="P37:Q37">
    <cfRule type="expression" dxfId="9" priority="25">
      <formula>$X$28=1</formula>
    </cfRule>
  </conditionalFormatting>
  <conditionalFormatting sqref="H37:J37">
    <cfRule type="expression" dxfId="8" priority="26">
      <formula>$X$28=2</formula>
    </cfRule>
  </conditionalFormatting>
  <conditionalFormatting sqref="J37">
    <cfRule type="expression" dxfId="7" priority="27">
      <formula>AND($X$28=1,$J$37="")</formula>
    </cfRule>
    <cfRule type="expression" dxfId="6" priority="28">
      <formula>$X$28=2</formula>
    </cfRule>
  </conditionalFormatting>
  <conditionalFormatting sqref="H23:Q25">
    <cfRule type="containsBlanks" dxfId="5" priority="7">
      <formula>LEN(TRIM(H23))=0</formula>
    </cfRule>
  </conditionalFormatting>
  <conditionalFormatting sqref="P26:Q26">
    <cfRule type="containsBlanks" dxfId="4" priority="6">
      <formula>LEN(TRIM(P26))=0</formula>
    </cfRule>
  </conditionalFormatting>
  <conditionalFormatting sqref="H27:Q28">
    <cfRule type="containsBlanks" dxfId="3" priority="5">
      <formula>LEN(TRIM(H27))=0</formula>
    </cfRule>
  </conditionalFormatting>
  <conditionalFormatting sqref="E26">
    <cfRule type="containsBlanks" dxfId="2" priority="3">
      <formula>LEN(TRIM(E26))=0</formula>
    </cfRule>
  </conditionalFormatting>
  <conditionalFormatting sqref="G26">
    <cfRule type="containsBlanks" dxfId="1" priority="2">
      <formula>LEN(TRIM(G26))=0</formula>
    </cfRule>
  </conditionalFormatting>
  <conditionalFormatting sqref="I26">
    <cfRule type="containsBlanks" dxfId="0" priority="1">
      <formula>LEN(TRIM(I26))=0</formula>
    </cfRule>
  </conditionalFormatting>
  <dataValidations count="1">
    <dataValidation type="whole" allowBlank="1" showInputMessage="1" showErrorMessage="1" sqref="H30:L35 N30:P35">
      <formula1>0</formula1>
      <formula2>9</formula2>
    </dataValidation>
  </dataValidations>
  <pageMargins left="0.62992125984251968" right="0.27559055118110237" top="0.59055118110236227" bottom="0.23622047244094491"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14" r:id="rId4" name="Option Button 10">
              <controlPr locked="0" defaultSize="0" autoFill="0" autoLine="0" autoPict="0">
                <anchor moveWithCells="1">
                  <from>
                    <xdr:col>20</xdr:col>
                    <xdr:colOff>38100</xdr:colOff>
                    <xdr:row>35</xdr:row>
                    <xdr:rowOff>57150</xdr:rowOff>
                  </from>
                  <to>
                    <xdr:col>21</xdr:col>
                    <xdr:colOff>571500</xdr:colOff>
                    <xdr:row>35</xdr:row>
                    <xdr:rowOff>285750</xdr:rowOff>
                  </to>
                </anchor>
              </controlPr>
            </control>
          </mc:Choice>
        </mc:AlternateContent>
        <mc:AlternateContent xmlns:mc="http://schemas.openxmlformats.org/markup-compatibility/2006">
          <mc:Choice Requires="x14">
            <control shapeId="21515" r:id="rId5" name="Option Button 11">
              <controlPr locked="0" defaultSize="0" autoFill="0" autoLine="0" autoPict="0">
                <anchor moveWithCells="1">
                  <from>
                    <xdr:col>20</xdr:col>
                    <xdr:colOff>38100</xdr:colOff>
                    <xdr:row>36</xdr:row>
                    <xdr:rowOff>76200</xdr:rowOff>
                  </from>
                  <to>
                    <xdr:col>21</xdr:col>
                    <xdr:colOff>571500</xdr:colOff>
                    <xdr:row>36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識別番号一覧表!$B$5:$B$36</xm:f>
          </x14:formula1>
          <xm:sqref>E30:G35</xm:sqref>
        </x14:dataValidation>
        <x14:dataValidation type="list" allowBlank="1" showInputMessage="1" showErrorMessage="1">
          <x14:formula1>
            <xm:f>識別番号一覧表!$G$5:$G$6</xm:f>
          </x14:formula1>
          <xm:sqref>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G36"/>
  <sheetViews>
    <sheetView zoomScaleNormal="100" workbookViewId="0">
      <selection activeCell="I12" sqref="I12:Q14"/>
    </sheetView>
  </sheetViews>
  <sheetFormatPr defaultRowHeight="13.5"/>
  <cols>
    <col min="2" max="2" width="23.625" style="4" bestFit="1" customWidth="1"/>
    <col min="3" max="3" width="9" style="1"/>
    <col min="4" max="4" width="18.125" customWidth="1"/>
  </cols>
  <sheetData>
    <row r="4" spans="2:7">
      <c r="B4" s="6" t="s">
        <v>50</v>
      </c>
      <c r="C4" s="5" t="s">
        <v>49</v>
      </c>
      <c r="E4" t="s">
        <v>62</v>
      </c>
      <c r="G4" t="s">
        <v>70</v>
      </c>
    </row>
    <row r="5" spans="2:7">
      <c r="B5" s="3" t="s">
        <v>26</v>
      </c>
      <c r="C5" s="3">
        <v>1</v>
      </c>
      <c r="E5">
        <v>2020</v>
      </c>
      <c r="G5" t="s">
        <v>71</v>
      </c>
    </row>
    <row r="6" spans="2:7">
      <c r="B6" s="3" t="s">
        <v>18</v>
      </c>
      <c r="C6" s="3">
        <v>2</v>
      </c>
      <c r="E6">
        <v>2021</v>
      </c>
      <c r="G6" t="s">
        <v>72</v>
      </c>
    </row>
    <row r="7" spans="2:7">
      <c r="B7" s="3" t="s">
        <v>19</v>
      </c>
      <c r="C7" s="3">
        <v>3</v>
      </c>
    </row>
    <row r="8" spans="2:7">
      <c r="B8" s="3" t="s">
        <v>20</v>
      </c>
      <c r="C8" s="3">
        <v>4</v>
      </c>
    </row>
    <row r="9" spans="2:7">
      <c r="B9" s="3" t="s">
        <v>21</v>
      </c>
      <c r="C9" s="3">
        <v>5</v>
      </c>
    </row>
    <row r="10" spans="2:7">
      <c r="B10" s="3" t="s">
        <v>22</v>
      </c>
      <c r="C10" s="3">
        <v>6</v>
      </c>
    </row>
    <row r="11" spans="2:7">
      <c r="B11" s="3" t="s">
        <v>23</v>
      </c>
      <c r="C11" s="3">
        <v>7</v>
      </c>
    </row>
    <row r="12" spans="2:7">
      <c r="B12" s="3" t="s">
        <v>24</v>
      </c>
      <c r="C12" s="3">
        <v>8</v>
      </c>
    </row>
    <row r="13" spans="2:7">
      <c r="B13" s="3" t="s">
        <v>25</v>
      </c>
      <c r="C13" s="3">
        <v>9</v>
      </c>
    </row>
    <row r="14" spans="2:7">
      <c r="B14" s="3" t="s">
        <v>17</v>
      </c>
      <c r="C14" s="3">
        <v>10</v>
      </c>
    </row>
    <row r="15" spans="2:7">
      <c r="B15" s="3" t="s">
        <v>27</v>
      </c>
      <c r="C15" s="3">
        <v>11</v>
      </c>
    </row>
    <row r="16" spans="2:7">
      <c r="B16" s="3" t="s">
        <v>28</v>
      </c>
      <c r="C16" s="3">
        <v>12</v>
      </c>
    </row>
    <row r="17" spans="2:3">
      <c r="B17" s="3" t="s">
        <v>29</v>
      </c>
      <c r="C17" s="3">
        <v>13</v>
      </c>
    </row>
    <row r="18" spans="2:3">
      <c r="B18" s="3" t="s">
        <v>30</v>
      </c>
      <c r="C18" s="3">
        <v>14</v>
      </c>
    </row>
    <row r="19" spans="2:3">
      <c r="B19" s="3" t="s">
        <v>31</v>
      </c>
      <c r="C19" s="3">
        <v>15</v>
      </c>
    </row>
    <row r="20" spans="2:3">
      <c r="B20" s="3" t="s">
        <v>32</v>
      </c>
      <c r="C20" s="3">
        <v>16</v>
      </c>
    </row>
    <row r="21" spans="2:3">
      <c r="B21" s="3" t="s">
        <v>33</v>
      </c>
      <c r="C21" s="3">
        <v>17</v>
      </c>
    </row>
    <row r="22" spans="2:3">
      <c r="B22" s="3" t="s">
        <v>34</v>
      </c>
      <c r="C22" s="3">
        <v>18</v>
      </c>
    </row>
    <row r="23" spans="2:3">
      <c r="B23" s="3" t="s">
        <v>35</v>
      </c>
      <c r="C23" s="3">
        <v>19</v>
      </c>
    </row>
    <row r="24" spans="2:3">
      <c r="B24" s="3" t="s">
        <v>36</v>
      </c>
      <c r="C24" s="3">
        <v>20</v>
      </c>
    </row>
    <row r="25" spans="2:3">
      <c r="B25" s="7" t="s">
        <v>37</v>
      </c>
      <c r="C25" s="3">
        <v>22</v>
      </c>
    </row>
    <row r="26" spans="2:3">
      <c r="B26" s="7" t="s">
        <v>38</v>
      </c>
      <c r="C26" s="3">
        <v>23</v>
      </c>
    </row>
    <row r="27" spans="2:3">
      <c r="B27" s="7" t="s">
        <v>39</v>
      </c>
      <c r="C27" s="3">
        <v>24</v>
      </c>
    </row>
    <row r="28" spans="2:3">
      <c r="B28" s="7" t="s">
        <v>40</v>
      </c>
      <c r="C28" s="3">
        <v>25</v>
      </c>
    </row>
    <row r="29" spans="2:3">
      <c r="B29" s="3" t="s">
        <v>41</v>
      </c>
      <c r="C29" s="3">
        <v>26</v>
      </c>
    </row>
    <row r="30" spans="2:3">
      <c r="B30" s="3" t="s">
        <v>42</v>
      </c>
      <c r="C30" s="3">
        <v>27</v>
      </c>
    </row>
    <row r="31" spans="2:3">
      <c r="B31" s="7" t="s">
        <v>43</v>
      </c>
      <c r="C31" s="3">
        <v>28</v>
      </c>
    </row>
    <row r="32" spans="2:3">
      <c r="B32" s="7" t="s">
        <v>44</v>
      </c>
      <c r="C32" s="3">
        <v>30</v>
      </c>
    </row>
    <row r="33" spans="2:3">
      <c r="B33" s="3" t="s">
        <v>45</v>
      </c>
      <c r="C33" s="3">
        <v>32</v>
      </c>
    </row>
    <row r="34" spans="2:3">
      <c r="B34" s="7" t="s">
        <v>48</v>
      </c>
      <c r="C34" s="3">
        <v>33</v>
      </c>
    </row>
    <row r="35" spans="2:3">
      <c r="B35" s="7" t="s">
        <v>46</v>
      </c>
      <c r="C35" s="3">
        <v>34</v>
      </c>
    </row>
    <row r="36" spans="2:3">
      <c r="B36" s="7" t="s">
        <v>47</v>
      </c>
      <c r="C36" s="3">
        <v>35</v>
      </c>
    </row>
  </sheetData>
  <sheetProtection password="DA46" sheet="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第１０号様式（新）</vt:lpstr>
      <vt:lpstr>識別番号一覧表</vt:lpstr>
      <vt:lpstr>'第１０号様式（新）'!Print_Area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大分県庁</dc:creator>
  <cp:lastModifiedBy>oitapref</cp:lastModifiedBy>
  <cp:lastPrinted>2023-04-10T05:54:47Z</cp:lastPrinted>
  <dcterms:created xsi:type="dcterms:W3CDTF">2005-06-20T05:26:16Z</dcterms:created>
  <dcterms:modified xsi:type="dcterms:W3CDTF">2024-01-09T05:17:27Z</dcterms:modified>
</cp:coreProperties>
</file>