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23040" windowHeight="916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<sst xmlns="http://schemas.openxmlformats.org/spreadsheetml/2006/main" count="1108" uniqueCount="604">
  <si>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</si>
  <si>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</si>
  <si>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</si>
  <si>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</si>
  <si>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</si>
  <si>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</si>
  <si>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</si>
  <si>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</si>
  <si>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</si>
  <si>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</si>
  <si>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</si>
  <si>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</si>
  <si>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</si>
  <si>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</si>
  <si>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</si>
  <si>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</si>
  <si>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</si>
  <si>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</si>
  <si>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</si>
  <si>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</si>
  <si>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</si>
  <si>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</si>
  <si>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</si>
  <si>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</si>
  <si>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</si>
  <si>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</si>
  <si>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</si>
  <si>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</si>
  <si>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</si>
  <si>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</si>
  <si>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</si>
  <si>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</si>
  <si>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</si>
  <si>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</si>
  <si>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</si>
  <si>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</si>
  <si>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</si>
  <si>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</si>
  <si>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</si>
  <si>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</si>
  <si>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</si>
  <si>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</si>
  <si>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</si>
  <si>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</si>
  <si>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</si>
  <si>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</si>
  <si>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</si>
  <si>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</si>
  <si>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</si>
  <si>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</si>
  <si>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</si>
  <si>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</si>
  <si>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</si>
  <si>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</si>
  <si>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</si>
  <si>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</si>
  <si>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</si>
  <si>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</si>
  <si>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</si>
  <si>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</si>
  <si>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</si>
  <si>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</si>
  <si>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</si>
  <si>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</si>
  <si>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</si>
  <si>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</si>
  <si>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</si>
  <si>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</si>
  <si>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</si>
  <si>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</si>
  <si>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</si>
  <si>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</si>
  <si>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</si>
  <si>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</si>
  <si>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</si>
  <si>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</si>
  <si>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</si>
  <si>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</si>
  <si>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</si>
  <si>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</si>
  <si>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</si>
  <si>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</si>
  <si>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</si>
  <si>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</si>
  <si>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</si>
  <si>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</si>
  <si>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</si>
  <si>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</si>
  <si>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</si>
  <si>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</si>
  <si>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</si>
  <si>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</si>
  <si>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</si>
  <si>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</si>
  <si>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</si>
  <si>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</si>
  <si>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</si>
  <si>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</si>
  <si>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</si>
  <si>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</si>
  <si>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</si>
  <si>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</si>
  <si>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</si>
  <si>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</si>
  <si>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</si>
  <si>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</si>
  <si>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</si>
  <si>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</si>
  <si>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</si>
  <si>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</si>
  <si>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</si>
  <si>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</si>
  <si>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</si>
  <si>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</si>
  <si>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</si>
  <si>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</si>
  <si>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</si>
  <si>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</si>
  <si>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</si>
  <si>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</si>
  <si>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</si>
  <si>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</si>
  <si>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</si>
  <si>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</si>
  <si>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</si>
  <si>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</si>
  <si>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</si>
  <si>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</si>
  <si>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</si>
  <si>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</si>
  <si>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</si>
  <si>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</si>
  <si>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</si>
  <si>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</si>
  <si>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</si>
  <si>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</si>
  <si>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</si>
  <si>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</si>
  <si>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</si>
  <si>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</si>
  <si>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</si>
  <si>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</si>
  <si>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</si>
  <si>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</si>
  <si>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</si>
  <si>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</si>
  <si>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</si>
  <si>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</si>
  <si>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</si>
  <si>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</si>
  <si>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</si>
  <si>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</si>
  <si>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</si>
  <si>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</si>
  <si>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</si>
  <si>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</si>
  <si>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</si>
  <si>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</si>
  <si>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</si>
  <si>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</si>
  <si>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</si>
  <si>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</si>
  <si>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</si>
  <si>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</si>
  <si>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</si>
  <si>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</si>
  <si>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</si>
  <si>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</si>
  <si>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</si>
  <si>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</si>
  <si>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</si>
  <si>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</si>
  <si>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</si>
  <si>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</si>
  <si>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</si>
  <si>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</si>
  <si>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</si>
  <si>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</si>
  <si>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</si>
  <si>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</si>
  <si>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</si>
  <si>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</si>
  <si>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</si>
  <si>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</si>
  <si>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</si>
  <si>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</si>
  <si>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</si>
  <si>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</si>
  <si>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</si>
  <si>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</si>
  <si>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</si>
  <si>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</si>
  <si>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</si>
  <si>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</si>
  <si>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</si>
  <si>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</si>
  <si>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</si>
  <si>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</si>
  <si>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</si>
  <si>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</si>
  <si>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</si>
  <si>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</si>
  <si>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</si>
  <si>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</si>
  <si>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</si>
  <si>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</si>
  <si>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</si>
  <si>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</si>
  <si>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</si>
  <si>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</si>
  <si>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</si>
  <si>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</si>
  <si>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</si>
  <si>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</si>
  <si>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</si>
  <si>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</si>
  <si>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大分県津久見市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</si>
  <si>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</si>
  <si>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</si>
  <si>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</si>
  <si>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</si>
  <si>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</si>
  <si>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</si>
  <si>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</si>
  <si>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</si>
  <si>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</si>
  <si>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</si>
  <si>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</si>
  <si>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</si>
  <si>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</si>
  <si>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</si>
  <si>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</si>
  <si>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</si>
  <si>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</si>
  <si>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</si>
  <si>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</si>
  <si>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</si>
  <si>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</si>
  <si>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</si>
  <si>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</si>
  <si>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</si>
  <si>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</si>
  <si>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</si>
  <si>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</si>
  <si>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</si>
  <si>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</si>
  <si>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</si>
  <si>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</si>
  <si>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</si>
  <si>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</si>
  <si>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</si>
  <si>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</si>
  <si>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</si>
  <si>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</si>
  <si>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</si>
  <si>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</si>
  <si>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</si>
  <si>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</si>
  <si>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</si>
  <si>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</si>
  <si>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</si>
  <si>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</si>
  <si>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</si>
  <si>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</si>
  <si>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</si>
  <si>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</si>
  <si>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</si>
  <si>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</si>
  <si>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</si>
  <si>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</si>
  <si>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</si>
  <si>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</si>
  <si>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</si>
  <si>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</si>
  <si>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</si>
  <si>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</si>
  <si>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</si>
  <si>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</si>
  <si>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</si>
  <si>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</si>
  <si>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</si>
  <si>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</si>
  <si>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</si>
  <si>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</si>
  <si>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</si>
  <si>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</si>
  <si>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</si>
  <si>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</si>
  <si>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</si>
  <si>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</si>
  <si>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</si>
  <si>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</si>
  <si>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</si>
  <si>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</si>
  <si>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</si>
  <si>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</si>
  <si>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</si>
  <si>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</si>
  <si>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</si>
  <si>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</si>
  <si>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</si>
  <si>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</si>
  <si>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</si>
  <si>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</si>
  <si>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</si>
  <si>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</si>
  <si>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</si>
  <si>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</si>
  <si>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</si>
  <si>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</si>
  <si>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</si>
  <si>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</si>
  <si>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</si>
  <si>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</si>
  <si>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</si>
  <si>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</si>
  <si>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</si>
  <si>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</si>
  <si>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</si>
  <si>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</si>
  <si>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</si>
  <si>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</si>
  <si>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</si>
  <si>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</si>
  <si>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</si>
  <si>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</si>
  <si>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</si>
  <si>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</si>
  <si>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</si>
  <si>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</si>
  <si>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</si>
  <si>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</si>
  <si>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</si>
  <si>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</si>
  <si>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</si>
  <si>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</si>
  <si>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</si>
  <si>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</si>
  <si>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</si>
  <si>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</si>
  <si>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</si>
  <si>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</si>
  <si>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</si>
  <si>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</si>
  <si>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</si>
  <si>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</si>
  <si>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</si>
  <si>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</si>
  <si>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</si>
  <si>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</si>
  <si>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</si>
  <si>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</si>
  <si>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</si>
  <si>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</si>
  <si>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</si>
  <si>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</si>
  <si>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</si>
  <si>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</si>
  <si>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</si>
  <si>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</si>
  <si>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</si>
  <si>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</si>
  <si>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</si>
  <si>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</si>
  <si>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</si>
  <si>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</si>
  <si>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</si>
  <si>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</si>
  <si>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大分県津久見市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</si>
  <si>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</si>
  <si>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</si>
  <si>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</si>
  <si>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</si>
  <si>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</si>
  <si>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</si>
  <si>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</si>
  <si>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</si>
  <si>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</si>
  <si>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</si>
  <si>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</si>
  <si>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</si>
  <si>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</si>
  <si>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</si>
  <si>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</si>
  <si>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</si>
  <si>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</si>
  <si>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</si>
  <si>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</si>
  <si>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</si>
  <si>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津久見都市計画土地区画整理事業特別会計</t>
    <phoneticPr fontId="5"/>
  </si>
  <si>
    <t>-</t>
    <phoneticPr fontId="5"/>
  </si>
  <si>
    <t>奨学資金事業特別会計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</si>
  <si>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</si>
  <si>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</si>
  <si>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</si>
  <si>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</si>
  <si>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</si>
  <si>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</si>
  <si>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</si>
  <si>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</si>
  <si>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</si>
  <si>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</si>
  <si>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</si>
  <si>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</si>
  <si>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</si>
  <si>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</si>
  <si>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</si>
  <si>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</si>
  <si>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</si>
  <si>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</si>
  <si>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</si>
  <si>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</si>
  <si>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</si>
  <si>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</si>
  <si>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</si>
  <si>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法非適用企業</t>
    <phoneticPr fontId="5"/>
  </si>
  <si>
    <t>保戸島航路事業特別会計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</si>
  <si>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</si>
  <si>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</si>
  <si>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</si>
  <si>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</si>
  <si>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</si>
  <si>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</si>
  <si>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</si>
  <si>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</si>
  <si>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</si>
  <si>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</si>
  <si>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</si>
  <si>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</si>
  <si>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</si>
  <si>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</si>
  <si>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</si>
  <si>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</si>
  <si>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</si>
  <si>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</si>
  <si>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</si>
  <si>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</si>
  <si>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</si>
  <si>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</si>
  <si>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</si>
  <si>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</si>
  <si>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</si>
  <si>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</si>
  <si>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</si>
  <si>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</si>
  <si>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</si>
  <si>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</si>
  <si>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</si>
  <si>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</si>
  <si>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</si>
  <si>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</si>
  <si>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</si>
  <si>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</si>
  <si>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</si>
  <si>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</si>
  <si>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</si>
  <si>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</si>
  <si>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</si>
  <si>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</si>
  <si>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</si>
  <si>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</si>
  <si>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</si>
  <si>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</si>
  <si>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</si>
  <si>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</si>
  <si>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</si>
  <si>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</si>
  <si>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</si>
  <si>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</si>
  <si>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</si>
  <si>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</si>
  <si>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</si>
  <si>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</si>
  <si>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</si>
  <si>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</si>
  <si>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</si>
  <si>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</si>
  <si>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</si>
  <si>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</si>
  <si>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</si>
  <si>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</si>
  <si>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</si>
  <si>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</si>
  <si>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</si>
  <si>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</si>
  <si>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簡易水道布設事業特別会計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</si>
  <si>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</si>
  <si>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津久見市水道事業会計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</si>
  <si>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</si>
  <si>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</si>
  <si>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</si>
  <si>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</si>
  <si>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</si>
  <si>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</si>
  <si>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</si>
  <si>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</si>
  <si>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</si>
  <si>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</si>
  <si>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</si>
  <si>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</si>
  <si>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</si>
  <si>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</si>
  <si>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</si>
  <si>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</si>
  <si>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</si>
  <si>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</si>
  <si>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</si>
  <si>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</si>
  <si>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</si>
  <si>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</si>
  <si>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</si>
  <si>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</si>
  <si>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</si>
  <si>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</si>
  <si>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</si>
  <si>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</si>
  <si>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</si>
  <si>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</si>
  <si>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</si>
  <si>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</si>
  <si>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</si>
  <si>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</si>
  <si>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</si>
  <si>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</si>
  <si>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</si>
  <si>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</si>
  <si>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</si>
  <si>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</si>
  <si>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</si>
  <si>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</si>
  <si>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</si>
  <si>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</si>
  <si>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</si>
  <si>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</si>
  <si>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</si>
  <si>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</si>
  <si>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</si>
  <si>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</si>
  <si>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</si>
  <si>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</si>
  <si>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</si>
  <si>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</si>
  <si>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</si>
  <si>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</si>
  <si>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</si>
  <si>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</si>
  <si>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</si>
  <si>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</si>
  <si>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</si>
  <si>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</si>
  <si>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</si>
  <si>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</si>
  <si>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</si>
  <si>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</si>
  <si>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</si>
  <si>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</si>
  <si>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</si>
  <si>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</si>
  <si>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</si>
  <si>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</si>
  <si>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</si>
  <si>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</si>
  <si>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</si>
  <si>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</si>
  <si>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</si>
  <si>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</si>
  <si>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</si>
  <si>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</si>
  <si>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</si>
  <si>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</si>
  <si>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</si>
  <si>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</si>
  <si>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</si>
  <si>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</si>
  <si>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1.94</t>
  </si>
  <si>
    <t>津久見市水道事業会計</t>
  </si>
  <si>
    <t>一般会計</t>
  </si>
  <si>
    <t>介護保険事業特別会計</t>
  </si>
  <si>
    <t>国民健康保険事業特別会計</t>
  </si>
  <si>
    <t>公共下水道事業特別会計</t>
  </si>
  <si>
    <t>簡易水道布設事業特別会計</t>
  </si>
  <si>
    <t>後期高齢者医療特別会計</t>
  </si>
  <si>
    <t>保戸島航路事業特別会計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</si>
  <si>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</si>
  <si>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</si>
  <si>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</si>
  <si>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</si>
  <si>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</si>
  <si>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</si>
  <si>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</si>
  <si>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</si>
  <si>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</si>
  <si>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大分県市町村会館管理組合</t>
    <rPh sb="0" eb="3">
      <t>オオイタケン</t>
    </rPh>
    <rPh sb="3" eb="6">
      <t>シチョウソン</t>
    </rPh>
    <rPh sb="6" eb="8">
      <t>カイカン</t>
    </rPh>
    <rPh sb="8" eb="10">
      <t>カンリ</t>
    </rPh>
    <rPh sb="10" eb="12">
      <t>クミアイ</t>
    </rPh>
    <phoneticPr fontId="2"/>
  </si>
  <si>
    <t>臼津広域連合</t>
    <rPh sb="0" eb="2">
      <t>キュウシン</t>
    </rPh>
    <rPh sb="2" eb="4">
      <t>コウイキ</t>
    </rPh>
    <rPh sb="4" eb="6">
      <t>レンゴウ</t>
    </rPh>
    <phoneticPr fontId="2"/>
  </si>
  <si>
    <t>大分県後期高齢者医療広域連合（普通会計）</t>
    <rPh sb="0" eb="3">
      <t>オオイタケン</t>
    </rPh>
    <rPh sb="3" eb="8">
      <t>コウキコウレイシャ</t>
    </rPh>
    <rPh sb="8" eb="10">
      <t>イリョウ</t>
    </rPh>
    <rPh sb="10" eb="14">
      <t>コウイキレンゴウ</t>
    </rPh>
    <rPh sb="15" eb="19">
      <t>フツウカイケイ</t>
    </rPh>
    <phoneticPr fontId="2"/>
  </si>
  <si>
    <t>基金から133百万円繰入</t>
    <rPh sb="0" eb="2">
      <t>キキン</t>
    </rPh>
    <rPh sb="7" eb="10">
      <t>ヒャクマンエン</t>
    </rPh>
    <rPh sb="10" eb="12">
      <t>クリイレ</t>
    </rPh>
    <phoneticPr fontId="2"/>
  </si>
  <si>
    <t>大分県後期高齢者医療広域連合（後期高齢者医療事業会計）</t>
    <rPh sb="0" eb="3">
      <t>オオイタケン</t>
    </rPh>
    <rPh sb="3" eb="5">
      <t>コウキ</t>
    </rPh>
    <rPh sb="5" eb="10">
      <t>コウレイシャイリョウ</t>
    </rPh>
    <rPh sb="10" eb="12">
      <t>コウイキ</t>
    </rPh>
    <rPh sb="12" eb="14">
      <t>レンゴウ</t>
    </rPh>
    <rPh sb="15" eb="20">
      <t>コウキコウレイシャ</t>
    </rPh>
    <rPh sb="20" eb="26">
      <t>イリョウジギョウカイケイ</t>
    </rPh>
    <phoneticPr fontId="2"/>
  </si>
  <si>
    <t>基金から繰入無し</t>
    <rPh sb="0" eb="2">
      <t>キキン</t>
    </rPh>
    <rPh sb="4" eb="6">
      <t>クリイレ</t>
    </rPh>
    <rPh sb="6" eb="7">
      <t>ナ</t>
    </rPh>
    <phoneticPr fontId="2"/>
  </si>
  <si>
    <t>津久見市土地開発公社</t>
    <rPh sb="0" eb="4">
      <t>ツクミシ</t>
    </rPh>
    <rPh sb="4" eb="10">
      <t>トチカイハツコウシャ</t>
    </rPh>
    <phoneticPr fontId="2"/>
  </si>
  <si>
    <t>公共施設等整備基金</t>
  </si>
  <si>
    <t>庁舎管理建設推進基金</t>
  </si>
  <si>
    <t>福祉対策基金</t>
  </si>
  <si>
    <t>ふるさと創生事業基金</t>
  </si>
  <si>
    <t>退職手当準備基金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</si>
</sst>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94E8-4217-B7DD-CF84765996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44658</c:v>
                </c:pt>
                <c:pt idx="1">
                  <c:v>46757</c:v>
                </c:pt>
                <c:pt idx="2">
                  <c:v>52713</c:v>
                </c:pt>
                <c:pt idx="3">
                  <c:v>64678</c:v>
                </c:pt>
                <c:pt idx="4">
                  <c:v>76592</c:v>
                </c:pt>
              </c:numCache>
            </c:numRef>
          </c:val>
          <c:smooth val="0"/>
          <c:extLst>
            <c:ext xmlns:c16="http://schemas.microsoft.com/office/drawing/2014/chart" uri="{C3380CC4-5D6E-409C-BE32-E72D297353CC}">
              <c16:uniqueId val="{00000001-94E8-4217-B7DD-CF84765996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4.74</c:v>
                </c:pt>
                <c:pt idx="1">
                  <c:v>4.5199999999999996</c:v>
                </c:pt>
                <c:pt idx="2">
                  <c:v>5.26</c:v>
                </c:pt>
                <c:pt idx="3">
                  <c:v>5.31</c:v>
                </c:pt>
                <c:pt idx="4">
                  <c:v>6.76</c:v>
                </c:pt>
              </c:numCache>
            </c:numRef>
          </c:val>
          <c:extLst>
            <c:ext xmlns:c16="http://schemas.microsoft.com/office/drawing/2014/chart" uri="{C3380CC4-5D6E-409C-BE32-E72D297353CC}">
              <c16:uniqueId val="{00000000-9FF1-4B0B-AA66-1D26BA9BD5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18.97</c:v>
                </c:pt>
                <c:pt idx="1">
                  <c:v>17.079999999999998</c:v>
                </c:pt>
                <c:pt idx="2">
                  <c:v>17.87</c:v>
                </c:pt>
                <c:pt idx="3">
                  <c:v>19.46</c:v>
                </c:pt>
                <c:pt idx="4">
                  <c:v>20.65</c:v>
                </c:pt>
              </c:numCache>
            </c:numRef>
          </c:val>
          <c:extLst>
            <c:ext xmlns:c16="http://schemas.microsoft.com/office/drawing/2014/chart" uri="{C3380CC4-5D6E-409C-BE32-E72D297353CC}">
              <c16:uniqueId val="{00000001-9FF1-4B0B-AA66-1D26BA9BD5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0.59</c:v>
                </c:pt>
                <c:pt idx="1">
                  <c:v>-1.94</c:v>
                </c:pt>
                <c:pt idx="2">
                  <c:v>2.23</c:v>
                </c:pt>
                <c:pt idx="3">
                  <c:v>2.97</c:v>
                </c:pt>
                <c:pt idx="4">
                  <c:v>1.89</c:v>
                </c:pt>
              </c:numCache>
            </c:numRef>
          </c:val>
          <c:smooth val="0"/>
          <c:extLst>
            <c:ext xmlns:c16="http://schemas.microsoft.com/office/drawing/2014/chart" uri="{C3380CC4-5D6E-409C-BE32-E72D297353CC}">
              <c16:uniqueId val="{00000002-9FF1-4B0B-AA66-1D26BA9BD5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2D3-469D-8061-637AAFA96D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D3-469D-8061-637AAFA96DA4}"/>
            </c:ext>
          </c:extLst>
        </c:ser>
        <c:ser>
          <c:idx val="2"/>
          <c:order val="2"/>
          <c:tx>
            <c:strRef>
              <c:f>データシート!$A$29</c:f>
              <c:strCache>
                <c:ptCount val="1"/>
                <c:pt idx="0">
                  <c:v>保戸島航路事業特別会計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22D3-469D-8061-637AAFA96DA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D3-469D-8061-637AAFA96DA4}"/>
            </c:ext>
          </c:extLst>
        </c:ser>
        <c:ser>
          <c:idx val="4"/>
          <c:order val="4"/>
          <c:tx>
            <c:strRef>
              <c:f>データシート!$A$31</c:f>
              <c:strCache>
                <c:ptCount val="1"/>
                <c:pt idx="0">
                  <c:v>簡易水道布設事業特別会計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2D3-469D-8061-637AAFA96DA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0.38</c:v>
                </c:pt>
              </c:numCache>
            </c:numRef>
          </c:val>
          <c:extLst>
            <c:ext xmlns:c16="http://schemas.microsoft.com/office/drawing/2014/chart" uri="{C3380CC4-5D6E-409C-BE32-E72D297353CC}">
              <c16:uniqueId val="{00000005-22D3-469D-8061-637AAFA96DA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0.82</c:v>
                </c:pt>
                <c:pt idx="4">
                  <c:v>#N/A</c:v>
                </c:pt>
                <c:pt idx="5">
                  <c:v>1.01</c:v>
                </c:pt>
                <c:pt idx="6">
                  <c:v>#N/A</c:v>
                </c:pt>
                <c:pt idx="7">
                  <c:v>1.1200000000000001</c:v>
                </c:pt>
                <c:pt idx="8">
                  <c:v>#N/A</c:v>
                </c:pt>
                <c:pt idx="9">
                  <c:v>0.53</c:v>
                </c:pt>
              </c:numCache>
            </c:numRef>
          </c:val>
          <c:extLst>
            <c:ext xmlns:c16="http://schemas.microsoft.com/office/drawing/2014/chart" uri="{C3380CC4-5D6E-409C-BE32-E72D297353CC}">
              <c16:uniqueId val="{00000006-22D3-469D-8061-637AAFA96DA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c:v>
                </c:pt>
                <c:pt idx="2">
                  <c:v>#N/A</c:v>
                </c:pt>
                <c:pt idx="3">
                  <c:v>0.79</c:v>
                </c:pt>
                <c:pt idx="4">
                  <c:v>#N/A</c:v>
                </c:pt>
                <c:pt idx="5">
                  <c:v>0.86</c:v>
                </c:pt>
                <c:pt idx="6">
                  <c:v>#N/A</c:v>
                </c:pt>
                <c:pt idx="7">
                  <c:v>2.11</c:v>
                </c:pt>
                <c:pt idx="8">
                  <c:v>#N/A</c:v>
                </c:pt>
                <c:pt idx="9">
                  <c:v>2.13</c:v>
                </c:pt>
              </c:numCache>
            </c:numRef>
          </c:val>
          <c:extLst>
            <c:ext xmlns:c16="http://schemas.microsoft.com/office/drawing/2014/chart" uri="{C3380CC4-5D6E-409C-BE32-E72D297353CC}">
              <c16:uniqueId val="{00000007-22D3-469D-8061-637AAFA96DA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4.7300000000000004</c:v>
                </c:pt>
                <c:pt idx="2">
                  <c:v>#N/A</c:v>
                </c:pt>
                <c:pt idx="3">
                  <c:v>4.51</c:v>
                </c:pt>
                <c:pt idx="4">
                  <c:v>#N/A</c:v>
                </c:pt>
                <c:pt idx="5">
                  <c:v>5.25</c:v>
                </c:pt>
                <c:pt idx="6">
                  <c:v>#N/A</c:v>
                </c:pt>
                <c:pt idx="7">
                  <c:v>5.53</c:v>
                </c:pt>
                <c:pt idx="8">
                  <c:v>#N/A</c:v>
                </c:pt>
                <c:pt idx="9">
                  <c:v>6.76</c:v>
                </c:pt>
              </c:numCache>
            </c:numRef>
          </c:val>
          <c:extLst>
            <c:ext xmlns:c16="http://schemas.microsoft.com/office/drawing/2014/chart" uri="{C3380CC4-5D6E-409C-BE32-E72D297353CC}">
              <c16:uniqueId val="{00000008-22D3-469D-8061-637AAFA96DA4}"/>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15.65</c:v>
                </c:pt>
                <c:pt idx="2">
                  <c:v>#N/A</c:v>
                </c:pt>
                <c:pt idx="3">
                  <c:v>16.59</c:v>
                </c:pt>
                <c:pt idx="4">
                  <c:v>#N/A</c:v>
                </c:pt>
                <c:pt idx="5">
                  <c:v>15.82</c:v>
                </c:pt>
                <c:pt idx="6">
                  <c:v>#N/A</c:v>
                </c:pt>
                <c:pt idx="7">
                  <c:v>14.36</c:v>
                </c:pt>
                <c:pt idx="8">
                  <c:v>#N/A</c:v>
                </c:pt>
                <c:pt idx="9">
                  <c:v>13.57</c:v>
                </c:pt>
              </c:numCache>
            </c:numRef>
          </c:val>
          <c:extLst>
            <c:ext xmlns:c16="http://schemas.microsoft.com/office/drawing/2014/chart" uri="{C3380CC4-5D6E-409C-BE32-E72D297353CC}">
              <c16:uniqueId val="{00000009-22D3-469D-8061-637AAFA96D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974</c:v>
                </c:pt>
                <c:pt idx="5">
                  <c:v>1011</c:v>
                </c:pt>
                <c:pt idx="8">
                  <c:v>1016</c:v>
                </c:pt>
                <c:pt idx="11">
                  <c:v>1072</c:v>
                </c:pt>
                <c:pt idx="14">
                  <c:v>1113</c:v>
                </c:pt>
              </c:numCache>
            </c:numRef>
          </c:val>
          <c:extLst>
            <c:ext xmlns:c16="http://schemas.microsoft.com/office/drawing/2014/chart" uri="{C3380CC4-5D6E-409C-BE32-E72D297353CC}">
              <c16:uniqueId val="{00000000-4B4A-4A5C-A045-BA3C78B020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4A-4A5C-A045-BA3C78B020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4B4A-4A5C-A045-BA3C78B020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4A-4A5C-A045-BA3C78B020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300</c:v>
                </c:pt>
                <c:pt idx="3">
                  <c:v>298</c:v>
                </c:pt>
                <c:pt idx="6">
                  <c:v>205</c:v>
                </c:pt>
                <c:pt idx="9">
                  <c:v>196</c:v>
                </c:pt>
                <c:pt idx="12">
                  <c:v>202</c:v>
                </c:pt>
              </c:numCache>
            </c:numRef>
          </c:val>
          <c:extLst>
            <c:ext xmlns:c16="http://schemas.microsoft.com/office/drawing/2014/chart" uri="{C3380CC4-5D6E-409C-BE32-E72D297353CC}">
              <c16:uniqueId val="{00000004-4B4A-4A5C-A045-BA3C78B020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4A-4A5C-A045-BA3C78B020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4A-4A5C-A045-BA3C78B020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1248</c:v>
                </c:pt>
                <c:pt idx="3">
                  <c:v>1232</c:v>
                </c:pt>
                <c:pt idx="6">
                  <c:v>1238</c:v>
                </c:pt>
                <c:pt idx="9">
                  <c:v>1307</c:v>
                </c:pt>
                <c:pt idx="12">
                  <c:v>1383</c:v>
                </c:pt>
              </c:numCache>
            </c:numRef>
          </c:val>
          <c:extLst>
            <c:ext xmlns:c16="http://schemas.microsoft.com/office/drawing/2014/chart" uri="{C3380CC4-5D6E-409C-BE32-E72D297353CC}">
              <c16:uniqueId val="{00000007-4B4A-4A5C-A045-BA3C78B020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576</c:v>
                </c:pt>
                <c:pt idx="2">
                  <c:v>#N/A</c:v>
                </c:pt>
                <c:pt idx="3">
                  <c:v>#N/A</c:v>
                </c:pt>
                <c:pt idx="4">
                  <c:v>519</c:v>
                </c:pt>
                <c:pt idx="5">
                  <c:v>#N/A</c:v>
                </c:pt>
                <c:pt idx="6">
                  <c:v>#N/A</c:v>
                </c:pt>
                <c:pt idx="7">
                  <c:v>427</c:v>
                </c:pt>
                <c:pt idx="8">
                  <c:v>#N/A</c:v>
                </c:pt>
                <c:pt idx="9">
                  <c:v>#N/A</c:v>
                </c:pt>
                <c:pt idx="10">
                  <c:v>431</c:v>
                </c:pt>
                <c:pt idx="11">
                  <c:v>#N/A</c:v>
                </c:pt>
                <c:pt idx="12">
                  <c:v>#N/A</c:v>
                </c:pt>
                <c:pt idx="13">
                  <c:v>472</c:v>
                </c:pt>
                <c:pt idx="14">
                  <c:v>#N/A</c:v>
                </c:pt>
              </c:numCache>
            </c:numRef>
          </c:val>
          <c:smooth val="0"/>
          <c:extLst>
            <c:ext xmlns:c16="http://schemas.microsoft.com/office/drawing/2014/chart" uri="{C3380CC4-5D6E-409C-BE32-E72D297353CC}">
              <c16:uniqueId val="{00000008-4B4A-4A5C-A045-BA3C78B020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10524</c:v>
                </c:pt>
                <c:pt idx="5">
                  <c:v>10497</c:v>
                </c:pt>
                <c:pt idx="8">
                  <c:v>10261</c:v>
                </c:pt>
                <c:pt idx="11">
                  <c:v>9883</c:v>
                </c:pt>
                <c:pt idx="14">
                  <c:v>9485</c:v>
                </c:pt>
              </c:numCache>
            </c:numRef>
          </c:val>
          <c:extLst>
            <c:ext xmlns:c16="http://schemas.microsoft.com/office/drawing/2014/chart" uri="{C3380CC4-5D6E-409C-BE32-E72D297353CC}">
              <c16:uniqueId val="{00000000-5DCF-445B-99AF-E6326682E0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533</c:v>
                </c:pt>
                <c:pt idx="5">
                  <c:v>479</c:v>
                </c:pt>
                <c:pt idx="8">
                  <c:v>420</c:v>
                </c:pt>
                <c:pt idx="11">
                  <c:v>344</c:v>
                </c:pt>
                <c:pt idx="14">
                  <c:v>302</c:v>
                </c:pt>
              </c:numCache>
            </c:numRef>
          </c:val>
          <c:extLst>
            <c:ext xmlns:c16="http://schemas.microsoft.com/office/drawing/2014/chart" uri="{C3380CC4-5D6E-409C-BE32-E72D297353CC}">
              <c16:uniqueId val="{00000001-5DCF-445B-99AF-E6326682E0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3773</c:v>
                </c:pt>
                <c:pt idx="5">
                  <c:v>3703</c:v>
                </c:pt>
                <c:pt idx="8">
                  <c:v>3851</c:v>
                </c:pt>
                <c:pt idx="11">
                  <c:v>4542</c:v>
                </c:pt>
                <c:pt idx="14">
                  <c:v>4693</c:v>
                </c:pt>
              </c:numCache>
            </c:numRef>
          </c:val>
          <c:extLst>
            <c:ext xmlns:c16="http://schemas.microsoft.com/office/drawing/2014/chart" uri="{C3380CC4-5D6E-409C-BE32-E72D297353CC}">
              <c16:uniqueId val="{00000002-5DCF-445B-99AF-E6326682E0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CF-445B-99AF-E6326682E0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CF-445B-99AF-E6326682E0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CF-445B-99AF-E6326682E0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2264</c:v>
                </c:pt>
                <c:pt idx="3">
                  <c:v>2293</c:v>
                </c:pt>
                <c:pt idx="6">
                  <c:v>2308</c:v>
                </c:pt>
                <c:pt idx="9">
                  <c:v>2243</c:v>
                </c:pt>
                <c:pt idx="12">
                  <c:v>2090</c:v>
                </c:pt>
              </c:numCache>
            </c:numRef>
          </c:val>
          <c:extLst>
            <c:ext xmlns:c16="http://schemas.microsoft.com/office/drawing/2014/chart" uri="{C3380CC4-5D6E-409C-BE32-E72D297353CC}">
              <c16:uniqueId val="{00000006-5DCF-445B-99AF-E6326682E0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DCF-445B-99AF-E6326682E0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2812</c:v>
                </c:pt>
                <c:pt idx="3">
                  <c:v>2715</c:v>
                </c:pt>
                <c:pt idx="6">
                  <c:v>2565</c:v>
                </c:pt>
                <c:pt idx="9">
                  <c:v>2332</c:v>
                </c:pt>
                <c:pt idx="12">
                  <c:v>2101</c:v>
                </c:pt>
              </c:numCache>
            </c:numRef>
          </c:val>
          <c:extLst>
            <c:ext xmlns:c16="http://schemas.microsoft.com/office/drawing/2014/chart" uri="{C3380CC4-5D6E-409C-BE32-E72D297353CC}">
              <c16:uniqueId val="{00000008-5DCF-445B-99AF-E6326682E0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5DCF-445B-99AF-E6326682E0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11574</c:v>
                </c:pt>
                <c:pt idx="3">
                  <c:v>11151</c:v>
                </c:pt>
                <c:pt idx="6">
                  <c:v>10648</c:v>
                </c:pt>
                <c:pt idx="9">
                  <c:v>10130</c:v>
                </c:pt>
                <c:pt idx="12">
                  <c:v>9669</c:v>
                </c:pt>
              </c:numCache>
            </c:numRef>
          </c:val>
          <c:extLst>
            <c:ext xmlns:c16="http://schemas.microsoft.com/office/drawing/2014/chart" uri="{C3380CC4-5D6E-409C-BE32-E72D297353CC}">
              <c16:uniqueId val="{0000000A-5DCF-445B-99AF-E6326682E0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1822</c:v>
                </c:pt>
                <c:pt idx="2">
                  <c:v>#N/A</c:v>
                </c:pt>
                <c:pt idx="3">
                  <c:v>#N/A</c:v>
                </c:pt>
                <c:pt idx="4">
                  <c:v>1479</c:v>
                </c:pt>
                <c:pt idx="5">
                  <c:v>#N/A</c:v>
                </c:pt>
                <c:pt idx="6">
                  <c:v>#N/A</c:v>
                </c:pt>
                <c:pt idx="7">
                  <c:v>989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CF-445B-99AF-E6326682E0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1028</c:v>
                </c:pt>
                <c:pt idx="1">
                  <c:v>1188</c:v>
                </c:pt>
                <c:pt idx="2">
                  <c:v>1224</c:v>
                </c:pt>
              </c:numCache>
            </c:numRef>
          </c:val>
          <c:extLst>
            <c:ext xmlns:c16="http://schemas.microsoft.com/office/drawing/2014/chart" uri="{C3380CC4-5D6E-409C-BE32-E72D297353CC}">
              <c16:uniqueId val="{00000000-2CC4-4566-BA91-9EA4244752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388</c:v>
                </c:pt>
                <c:pt idx="1">
                  <c:v>589</c:v>
                </c:pt>
                <c:pt idx="2">
                  <c:v>690</c:v>
                </c:pt>
              </c:numCache>
            </c:numRef>
          </c:val>
          <c:extLst>
            <c:ext xmlns:c16="http://schemas.microsoft.com/office/drawing/2014/chart" uri="{C3380CC4-5D6E-409C-BE32-E72D297353CC}">
              <c16:uniqueId val="{00000001-2CC4-4566-BA91-9EA4244752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1979</c:v>
                </c:pt>
                <c:pt idx="1">
                  <c:v>2268</c:v>
                </c:pt>
                <c:pt idx="2">
                  <c:v>2241</c:v>
                </c:pt>
              </c:numCache>
            </c:numRef>
          </c:val>
          <c:extLst>
            <c:ext xmlns:c16="http://schemas.microsoft.com/office/drawing/2014/chart" uri="{C3380CC4-5D6E-409C-BE32-E72D297353CC}">
              <c16:uniqueId val="{00000002-2CC4-4566-BA91-9EA4244752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過疎対策事業債の償還等により、元利償還金が昨年度より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　　今後も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大型事業に伴う地方債の発行が予定されていることから、実質公債費比率の上昇が懸念される。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そのため、後年度の負担を軽減するべく、これまで以上に公債費の適正化に取り組んでいく必要がある。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満期一括償還方式による借入を行っていないため。</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消防庁舎建設の際に借り入れた緊急防災・減災事業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年の台風第</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号災害等に伴う災害復旧事業債の償還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が進</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んだため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地方債の残高は減少し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た。また、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公営企業債残高</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も下水道整備事業債の償還により減少し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。しかしながら、今後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により、新規地方債の発行が見込まれることから、事業の精査や地方債発行の抑制に努め、更なる健全化を目指す。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大分県津久見市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事業充当等によりふるさと創生事業基金等</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278</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が、財政調整基金への決算剰余金等の積み立てや公共施設等整備基金、ふるさと創生事業基金等の積み立てにより、全体としては昨年度より</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災害復旧事業等の財源不足により基金</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を取り崩してきたが</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を予定していること</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、災害時の財源が著しく不足した場合の調整等で必要となることから、現在の基金は保持していきたいと考えている。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公共施設等の整備に要する経費</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・庁舎管理建設推進基金　　庁舎補修及び増改築並びに建設に要する経費</a:t>
          </a:r>
          <a:endParaRPr kumimoji="0"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・福祉対策基金　　　　　　福祉施設の整備促進及び高齢者社会の福祉活動に要する経費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・ふるさと創生事業基金　　ふるさと創生事業に要する経費</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・退職手当準備基金　　　　市長、副市長、教育長及び職員の退職手当の支給に要する経費</a:t>
          </a:r>
          <a:endParaRPr kumimoji="0"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公共施設等整備基金や</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ふるさと創生事業基金</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百万円を積み立て、事業充当等によりふるさと創生事業基金等</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百万円を取り崩したため、昨年度より</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百万円の減額となった。</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ふるさと創生事業基金については、ふるさと創生事業に充当し</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事業実施を推進していきたい。</a:t>
          </a:r>
          <a:endParaRPr kumimoji="0"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各目的のため</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積み立てている基金</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であるため</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、現状の基金残高を保持していきたいと考えている。</a:t>
          </a:r>
          <a:endParaRPr kumimoji="0"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決算剰余金等</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百万円を積み立てたうえで、財源不足により</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を予定していること</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、災害時の財源が著しく不足した場合の調整等で必要となることから、現在の基金は保持していきたいと考えている。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百万円を積み立て、基金の取り崩しがなかったため、</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災害復旧事業債の償還や今後予定している大型事業による新規地方債の発行が行われることから、現状の基金残高を保持していきたいと考えている。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15,868
15,823
79.48
11,257,569
10,832,271
400,850
5,926,829
9,669,464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昨年度と横ばいであり、全国平均及び類似団体内平均値を下回っている。引き続き、徴収強化や市有地売却等により自主財源の確保に努め、財政力の維持・強化を図る。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514850" y="6043507"/>
          <a:ext cx="0" cy="1397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4584700" y="741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425950" y="74407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4584700" y="57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425950" y="6043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3752850" y="7207038"/>
          <a:ext cx="762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4584700" y="67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464050" y="6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2940050" y="718693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3702050" y="6862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4099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127250" y="71869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2889250" y="684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59715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333500" y="7166822"/>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095500" y="684212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78435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282700" y="68220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971550" y="659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464050" y="7176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4584700" y="714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3702050" y="7156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409950" y="72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2889250" y="713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5971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095500" y="71361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7843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282700" y="71160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971550" y="72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数値としては全国平均及び類似団体内平均値を上回っている。要因として２つの有人離島と半島部を抱えていることから行政効率が良くないことや、市単独で消防本部を有していること、学校給食の一部が自校式であること等により人件費比率が高い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今後、事務事業の優先度の精査を行うことや、民間委託・指定管理者制度の活用等により、経常経費の削減を図る。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514850" y="9769687"/>
          <a:ext cx="0" cy="1526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4584700" y="952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425950" y="9769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65</xdr:row>
      <xdr:rowOff>69004</xdr:rowOff>
    </xdr:to>
    <xdr:cxnSp macro="">
      <xdr:nvCxnSpPr>
        <xdr:cNvPr id="132" name="直線コネクタ 131"/>
        <xdr:cNvCxnSpPr/>
      </xdr:nvCxnSpPr>
      <xdr:spPr>
        <a:xfrm>
          <a:off x="3752850" y="10643447"/>
          <a:ext cx="762000" cy="3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4584700" y="10401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464050"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66</xdr:row>
      <xdr:rowOff>10160</xdr:rowOff>
    </xdr:to>
    <xdr:cxnSp macro="">
      <xdr:nvCxnSpPr>
        <xdr:cNvPr id="135" name="直線コネクタ 134"/>
        <xdr:cNvCxnSpPr/>
      </xdr:nvCxnSpPr>
      <xdr:spPr>
        <a:xfrm flipV="1">
          <a:off x="2940050" y="10643447"/>
          <a:ext cx="812800" cy="4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370205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409950" y="1004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98637</xdr:rowOff>
    </xdr:to>
    <xdr:cxnSp macro="">
      <xdr:nvCxnSpPr>
        <xdr:cNvPr id="138" name="直線コネクタ 137"/>
        <xdr:cNvCxnSpPr/>
      </xdr:nvCxnSpPr>
      <xdr:spPr>
        <a:xfrm flipV="1">
          <a:off x="2127250" y="11074400"/>
          <a:ext cx="8128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2889250" y="1060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597150" y="1038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98637</xdr:rowOff>
    </xdr:from>
    <xdr:to>
      <xdr:col>11</xdr:col>
      <xdr:colOff>31750</xdr:colOff>
      <xdr:row>67</xdr:row>
      <xdr:rowOff>23706</xdr:rowOff>
    </xdr:to>
    <xdr:cxnSp macro="">
      <xdr:nvCxnSpPr>
        <xdr:cNvPr id="141" name="直線コネクタ 140"/>
        <xdr:cNvCxnSpPr/>
      </xdr:nvCxnSpPr>
      <xdr:spPr>
        <a:xfrm flipV="1">
          <a:off x="1333500" y="11162877"/>
          <a:ext cx="79375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095500" y="106972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78435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282700" y="1064090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971550" y="104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51" name="楕円 150"/>
        <xdr:cNvSpPr/>
      </xdr:nvSpPr>
      <xdr:spPr>
        <a:xfrm>
          <a:off x="4464050" y="109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161731</xdr:rowOff>
    </xdr:from>
    <xdr:ext cx="762000" cy="259045"/>
    <xdr:sp macro="" textlink="">
      <xdr:nvSpPr>
        <xdr:cNvPr id="152" name="財政構造の弾力性該当値テキスト"/>
        <xdr:cNvSpPr txBox="1"/>
      </xdr:nvSpPr>
      <xdr:spPr>
        <a:xfrm>
          <a:off x="4584700" y="1089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3" name="楕円 152"/>
        <xdr:cNvSpPr/>
      </xdr:nvSpPr>
      <xdr:spPr>
        <a:xfrm>
          <a:off x="3702050" y="10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4" name="テキスト ボックス 153"/>
        <xdr:cNvSpPr txBox="1"/>
      </xdr:nvSpPr>
      <xdr:spPr>
        <a:xfrm>
          <a:off x="3409950" y="1067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5" name="楕円 154"/>
        <xdr:cNvSpPr/>
      </xdr:nvSpPr>
      <xdr:spPr>
        <a:xfrm>
          <a:off x="2889250" y="11027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6" name="テキスト ボックス 155"/>
        <xdr:cNvSpPr txBox="1"/>
      </xdr:nvSpPr>
      <xdr:spPr>
        <a:xfrm>
          <a:off x="2597150" y="111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47837</xdr:rowOff>
    </xdr:from>
    <xdr:to>
      <xdr:col>11</xdr:col>
      <xdr:colOff>82550</xdr:colOff>
      <xdr:row>66</xdr:row>
      <xdr:rowOff>149437</xdr:rowOff>
    </xdr:to>
    <xdr:sp macro="" textlink="">
      <xdr:nvSpPr>
        <xdr:cNvPr id="157" name="楕円 156"/>
        <xdr:cNvSpPr/>
      </xdr:nvSpPr>
      <xdr:spPr>
        <a:xfrm>
          <a:off x="2095500" y="111120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134214</xdr:rowOff>
    </xdr:from>
    <xdr:ext cx="762000" cy="259045"/>
    <xdr:sp macro="" textlink="">
      <xdr:nvSpPr>
        <xdr:cNvPr id="158" name="テキスト ボックス 157"/>
        <xdr:cNvSpPr txBox="1"/>
      </xdr:nvSpPr>
      <xdr:spPr>
        <a:xfrm>
          <a:off x="1784350" y="111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144356</xdr:rowOff>
    </xdr:from>
    <xdr:to>
      <xdr:col>7</xdr:col>
      <xdr:colOff>31750</xdr:colOff>
      <xdr:row>67</xdr:row>
      <xdr:rowOff>74506</xdr:rowOff>
    </xdr:to>
    <xdr:sp macro="" textlink="">
      <xdr:nvSpPr>
        <xdr:cNvPr id="159" name="楕円 158"/>
        <xdr:cNvSpPr/>
      </xdr:nvSpPr>
      <xdr:spPr>
        <a:xfrm>
          <a:off x="1282700" y="1120859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59283</xdr:rowOff>
    </xdr:from>
    <xdr:ext cx="762000" cy="259045"/>
    <xdr:sp macro="" textlink="">
      <xdr:nvSpPr>
        <xdr:cNvPr id="160" name="テキスト ボックス 159"/>
        <xdr:cNvSpPr txBox="1"/>
      </xdr:nvSpPr>
      <xdr:spPr>
        <a:xfrm>
          <a:off x="971550" y="112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円増加し、全国平均及び類似団体内平均値を上回っている。増加の要因としては、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光熱水費やふるさと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納税事業費等に伴う物件費の増加によるものである。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人件費については、会計年度任用職員制度等の影響もあり昨年度と比べて増加しており、民間委託の利用等を含めて検討し、コストの低減を図っていく方針である。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514850" y="13591537"/>
          <a:ext cx="0" cy="1474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4584700" y="150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425950" y="15065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4584700" y="1334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425950" y="13591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53772</xdr:rowOff>
    </xdr:from>
    <xdr:to>
      <xdr:col>23</xdr:col>
      <xdr:colOff>133350</xdr:colOff>
      <xdr:row>85</xdr:row>
      <xdr:rowOff>55494</xdr:rowOff>
    </xdr:to>
    <xdr:cxnSp macro="">
      <xdr:nvCxnSpPr>
        <xdr:cNvPr id="195" name="直線コネクタ 194"/>
        <xdr:cNvCxnSpPr/>
      </xdr:nvCxnSpPr>
      <xdr:spPr>
        <a:xfrm>
          <a:off x="3752850" y="14303172"/>
          <a:ext cx="762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4584700" y="13919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464050" y="1407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156831</xdr:rowOff>
    </xdr:from>
    <xdr:to>
      <xdr:col>19</xdr:col>
      <xdr:colOff>133350</xdr:colOff>
      <xdr:row>85</xdr:row>
      <xdr:rowOff>53772</xdr:rowOff>
    </xdr:to>
    <xdr:cxnSp macro="">
      <xdr:nvCxnSpPr>
        <xdr:cNvPr id="198" name="直線コネクタ 197"/>
        <xdr:cNvCxnSpPr/>
      </xdr:nvCxnSpPr>
      <xdr:spPr>
        <a:xfrm>
          <a:off x="2940050" y="14238591"/>
          <a:ext cx="812800" cy="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3702050" y="14013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409950" y="1378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42430</xdr:rowOff>
    </xdr:from>
    <xdr:to>
      <xdr:col>15</xdr:col>
      <xdr:colOff>82550</xdr:colOff>
      <xdr:row>84</xdr:row>
      <xdr:rowOff>156831</xdr:rowOff>
    </xdr:to>
    <xdr:cxnSp macro="">
      <xdr:nvCxnSpPr>
        <xdr:cNvPr id="201" name="直線コネクタ 200"/>
        <xdr:cNvCxnSpPr/>
      </xdr:nvCxnSpPr>
      <xdr:spPr>
        <a:xfrm>
          <a:off x="2127250" y="14124190"/>
          <a:ext cx="812800" cy="1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2889250" y="139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597150" y="137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125299</xdr:rowOff>
    </xdr:from>
    <xdr:to>
      <xdr:col>11</xdr:col>
      <xdr:colOff>31750</xdr:colOff>
      <xdr:row>84</xdr:row>
      <xdr:rowOff>42430</xdr:rowOff>
    </xdr:to>
    <xdr:cxnSp macro="">
      <xdr:nvCxnSpPr>
        <xdr:cNvPr id="204" name="直線コネクタ 203"/>
        <xdr:cNvCxnSpPr/>
      </xdr:nvCxnSpPr>
      <xdr:spPr>
        <a:xfrm>
          <a:off x="1333500" y="14039419"/>
          <a:ext cx="793750" cy="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095500" y="13795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784350" y="1357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282700" y="137532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xdr:cNvSpPr txBox="1"/>
      </xdr:nvSpPr>
      <xdr:spPr>
        <a:xfrm>
          <a:off x="971550" y="1352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4694</xdr:rowOff>
    </xdr:from>
    <xdr:to>
      <xdr:col>23</xdr:col>
      <xdr:colOff>184150</xdr:colOff>
      <xdr:row>85</xdr:row>
      <xdr:rowOff>106294</xdr:rowOff>
    </xdr:to>
    <xdr:sp macro="" textlink="">
      <xdr:nvSpPr>
        <xdr:cNvPr id="214" name="楕円 213"/>
        <xdr:cNvSpPr/>
      </xdr:nvSpPr>
      <xdr:spPr>
        <a:xfrm>
          <a:off x="4464050" y="142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148221</xdr:rowOff>
    </xdr:from>
    <xdr:ext cx="762000" cy="259045"/>
    <xdr:sp macro="" textlink="">
      <xdr:nvSpPr>
        <xdr:cNvPr id="215" name="人件費・物件費等の状況該当値テキスト"/>
        <xdr:cNvSpPr txBox="1"/>
      </xdr:nvSpPr>
      <xdr:spPr>
        <a:xfrm>
          <a:off x="4584700" y="142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2972</xdr:rowOff>
    </xdr:from>
    <xdr:to>
      <xdr:col>19</xdr:col>
      <xdr:colOff>184150</xdr:colOff>
      <xdr:row>85</xdr:row>
      <xdr:rowOff>104572</xdr:rowOff>
    </xdr:to>
    <xdr:sp macro="" textlink="">
      <xdr:nvSpPr>
        <xdr:cNvPr id="216" name="楕円 215"/>
        <xdr:cNvSpPr/>
      </xdr:nvSpPr>
      <xdr:spPr>
        <a:xfrm>
          <a:off x="3702050" y="142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89349</xdr:rowOff>
    </xdr:from>
    <xdr:ext cx="736600" cy="259045"/>
    <xdr:sp macro="" textlink="">
      <xdr:nvSpPr>
        <xdr:cNvPr id="217" name="テキスト ボックス 216"/>
        <xdr:cNvSpPr txBox="1"/>
      </xdr:nvSpPr>
      <xdr:spPr>
        <a:xfrm>
          <a:off x="3409950" y="143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106031</xdr:rowOff>
    </xdr:from>
    <xdr:to>
      <xdr:col>15</xdr:col>
      <xdr:colOff>133350</xdr:colOff>
      <xdr:row>85</xdr:row>
      <xdr:rowOff>36181</xdr:rowOff>
    </xdr:to>
    <xdr:sp macro="" textlink="">
      <xdr:nvSpPr>
        <xdr:cNvPr id="218" name="楕円 217"/>
        <xdr:cNvSpPr/>
      </xdr:nvSpPr>
      <xdr:spPr>
        <a:xfrm>
          <a:off x="2889250" y="14187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20958</xdr:rowOff>
    </xdr:from>
    <xdr:ext cx="762000" cy="259045"/>
    <xdr:sp macro="" textlink="">
      <xdr:nvSpPr>
        <xdr:cNvPr id="219" name="テキスト ボックス 218"/>
        <xdr:cNvSpPr txBox="1"/>
      </xdr:nvSpPr>
      <xdr:spPr>
        <a:xfrm>
          <a:off x="2597150" y="1427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163080</xdr:rowOff>
    </xdr:from>
    <xdr:to>
      <xdr:col>11</xdr:col>
      <xdr:colOff>82550</xdr:colOff>
      <xdr:row>84</xdr:row>
      <xdr:rowOff>93230</xdr:rowOff>
    </xdr:to>
    <xdr:sp macro="" textlink="">
      <xdr:nvSpPr>
        <xdr:cNvPr id="220" name="楕円 219"/>
        <xdr:cNvSpPr/>
      </xdr:nvSpPr>
      <xdr:spPr>
        <a:xfrm>
          <a:off x="2095500" y="140772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78007</xdr:rowOff>
    </xdr:from>
    <xdr:ext cx="762000" cy="259045"/>
    <xdr:sp macro="" textlink="">
      <xdr:nvSpPr>
        <xdr:cNvPr id="221" name="テキスト ボックス 220"/>
        <xdr:cNvSpPr txBox="1"/>
      </xdr:nvSpPr>
      <xdr:spPr>
        <a:xfrm>
          <a:off x="1784350" y="1415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74499</xdr:rowOff>
    </xdr:from>
    <xdr:to>
      <xdr:col>7</xdr:col>
      <xdr:colOff>31750</xdr:colOff>
      <xdr:row>84</xdr:row>
      <xdr:rowOff>4649</xdr:rowOff>
    </xdr:to>
    <xdr:sp macro="" textlink="">
      <xdr:nvSpPr>
        <xdr:cNvPr id="222" name="楕円 221"/>
        <xdr:cNvSpPr/>
      </xdr:nvSpPr>
      <xdr:spPr>
        <a:xfrm>
          <a:off x="1282700" y="139886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160876</xdr:rowOff>
    </xdr:from>
    <xdr:ext cx="762000" cy="259045"/>
    <xdr:sp macro="" textlink="">
      <xdr:nvSpPr>
        <xdr:cNvPr id="223" name="テキスト ボックス 222"/>
        <xdr:cNvSpPr txBox="1"/>
      </xdr:nvSpPr>
      <xdr:spPr>
        <a:xfrm>
          <a:off x="971550" y="140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昨年度と横ばいの状況であるが、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国や県、ほかの自治体の状況等を調査・検証しながら、総人件費の抑制に努める。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1664950" y="15166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0979150" y="150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1664950" y="145789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0979150" y="144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1664950" y="139871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0979150" y="138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1664950" y="133991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0979150" y="132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5474950" y="1357630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5563850" y="149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5405100" y="14989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56356</xdr:rowOff>
    </xdr:from>
    <xdr:to>
      <xdr:col>81</xdr:col>
      <xdr:colOff>44450</xdr:colOff>
      <xdr:row>86</xdr:row>
      <xdr:rowOff>71438</xdr:rowOff>
    </xdr:to>
    <xdr:cxnSp macro="">
      <xdr:nvCxnSpPr>
        <xdr:cNvPr id="261" name="直線コネクタ 260"/>
        <xdr:cNvCxnSpPr/>
      </xdr:nvCxnSpPr>
      <xdr:spPr>
        <a:xfrm flipV="1">
          <a:off x="14712950" y="14473396"/>
          <a:ext cx="762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5563850" y="14007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5427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116681</xdr:rowOff>
    </xdr:to>
    <xdr:cxnSp macro="">
      <xdr:nvCxnSpPr>
        <xdr:cNvPr id="264" name="直線コネクタ 263"/>
        <xdr:cNvCxnSpPr/>
      </xdr:nvCxnSpPr>
      <xdr:spPr>
        <a:xfrm flipV="1">
          <a:off x="13903960" y="14488478"/>
          <a:ext cx="80899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4665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4370050" y="1393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116681</xdr:rowOff>
    </xdr:to>
    <xdr:cxnSp macro="">
      <xdr:nvCxnSpPr>
        <xdr:cNvPr id="267" name="直線コネクタ 266"/>
        <xdr:cNvCxnSpPr/>
      </xdr:nvCxnSpPr>
      <xdr:spPr>
        <a:xfrm>
          <a:off x="13106400" y="14488478"/>
          <a:ext cx="79756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3868400" y="14188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355725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46831</xdr:rowOff>
    </xdr:from>
    <xdr:to>
      <xdr:col>68</xdr:col>
      <xdr:colOff>152400</xdr:colOff>
      <xdr:row>86</xdr:row>
      <xdr:rowOff>71438</xdr:rowOff>
    </xdr:to>
    <xdr:cxnSp macro="">
      <xdr:nvCxnSpPr>
        <xdr:cNvPr id="270" name="直線コネクタ 269"/>
        <xdr:cNvCxnSpPr/>
      </xdr:nvCxnSpPr>
      <xdr:spPr>
        <a:xfrm>
          <a:off x="12293600" y="14296231"/>
          <a:ext cx="812800" cy="19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3055600" y="141889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276350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2242800" y="14219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1950700" y="139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5556</xdr:rowOff>
    </xdr:from>
    <xdr:to>
      <xdr:col>81</xdr:col>
      <xdr:colOff>95250</xdr:colOff>
      <xdr:row>86</xdr:row>
      <xdr:rowOff>107156</xdr:rowOff>
    </xdr:to>
    <xdr:sp macro="" textlink="">
      <xdr:nvSpPr>
        <xdr:cNvPr id="280" name="楕円 279"/>
        <xdr:cNvSpPr/>
      </xdr:nvSpPr>
      <xdr:spPr>
        <a:xfrm>
          <a:off x="15427960" y="1442259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149083</xdr:rowOff>
    </xdr:from>
    <xdr:ext cx="762000" cy="259045"/>
    <xdr:sp macro="" textlink="">
      <xdr:nvSpPr>
        <xdr:cNvPr id="281" name="給与水準   （国との比較）該当値テキスト"/>
        <xdr:cNvSpPr txBox="1"/>
      </xdr:nvSpPr>
      <xdr:spPr>
        <a:xfrm>
          <a:off x="15563850" y="14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82" name="楕円 281"/>
        <xdr:cNvSpPr/>
      </xdr:nvSpPr>
      <xdr:spPr>
        <a:xfrm>
          <a:off x="14665960" y="144376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83" name="テキスト ボックス 282"/>
        <xdr:cNvSpPr txBox="1"/>
      </xdr:nvSpPr>
      <xdr:spPr>
        <a:xfrm>
          <a:off x="14370050" y="1452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65881</xdr:rowOff>
    </xdr:from>
    <xdr:to>
      <xdr:col>73</xdr:col>
      <xdr:colOff>44450</xdr:colOff>
      <xdr:row>86</xdr:row>
      <xdr:rowOff>167481</xdr:rowOff>
    </xdr:to>
    <xdr:sp macro="" textlink="">
      <xdr:nvSpPr>
        <xdr:cNvPr id="284" name="楕円 283"/>
        <xdr:cNvSpPr/>
      </xdr:nvSpPr>
      <xdr:spPr>
        <a:xfrm>
          <a:off x="13868400" y="14482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152258</xdr:rowOff>
    </xdr:from>
    <xdr:ext cx="762000" cy="259045"/>
    <xdr:sp macro="" textlink="">
      <xdr:nvSpPr>
        <xdr:cNvPr id="285" name="テキスト ボックス 284"/>
        <xdr:cNvSpPr txBox="1"/>
      </xdr:nvSpPr>
      <xdr:spPr>
        <a:xfrm>
          <a:off x="13557250" y="1456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6" name="楕円 285"/>
        <xdr:cNvSpPr/>
      </xdr:nvSpPr>
      <xdr:spPr>
        <a:xfrm>
          <a:off x="13055600" y="1443767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87" name="テキスト ボックス 286"/>
        <xdr:cNvSpPr txBox="1"/>
      </xdr:nvSpPr>
      <xdr:spPr>
        <a:xfrm>
          <a:off x="12763500" y="1452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167481</xdr:rowOff>
    </xdr:from>
    <xdr:to>
      <xdr:col>64</xdr:col>
      <xdr:colOff>152400</xdr:colOff>
      <xdr:row>85</xdr:row>
      <xdr:rowOff>97631</xdr:rowOff>
    </xdr:to>
    <xdr:sp macro="" textlink="">
      <xdr:nvSpPr>
        <xdr:cNvPr id="288" name="楕円 287"/>
        <xdr:cNvSpPr/>
      </xdr:nvSpPr>
      <xdr:spPr>
        <a:xfrm>
          <a:off x="12242800" y="14249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82408</xdr:rowOff>
    </xdr:from>
    <xdr:ext cx="762000" cy="259045"/>
    <xdr:sp macro="" textlink="">
      <xdr:nvSpPr>
        <xdr:cNvPr id="289" name="テキスト ボックス 288"/>
        <xdr:cNvSpPr txBox="1"/>
      </xdr:nvSpPr>
      <xdr:spPr>
        <a:xfrm>
          <a:off x="11950700" y="1433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加となった。これまで職員数の見直しや退職勧奨を進めて一定の成果は得られたが、離島半島部を抱えているため行政効率が良くないこと、市単独で消防本部を有していること、学校給食の一部が自校式であること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及び類似団体内平均値を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を上回っている。今後も職員数の適正化を図りつつ、適正な配置に努める。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5474950" y="10025945"/>
          <a:ext cx="0" cy="1390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5563850" y="1139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5405100" y="11416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5563850" y="977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5405100" y="1002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22084</xdr:rowOff>
    </xdr:from>
    <xdr:to>
      <xdr:col>81</xdr:col>
      <xdr:colOff>44450</xdr:colOff>
      <xdr:row>65</xdr:row>
      <xdr:rowOff>40852</xdr:rowOff>
    </xdr:to>
    <xdr:cxnSp macro="">
      <xdr:nvCxnSpPr>
        <xdr:cNvPr id="324" name="直線コネクタ 323"/>
        <xdr:cNvCxnSpPr/>
      </xdr:nvCxnSpPr>
      <xdr:spPr>
        <a:xfrm>
          <a:off x="14712950" y="10918684"/>
          <a:ext cx="762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5563850" y="10344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5427960" y="104959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153317</xdr:rowOff>
    </xdr:from>
    <xdr:to>
      <xdr:col>77</xdr:col>
      <xdr:colOff>44450</xdr:colOff>
      <xdr:row>65</xdr:row>
      <xdr:rowOff>22084</xdr:rowOff>
    </xdr:to>
    <xdr:cxnSp macro="">
      <xdr:nvCxnSpPr>
        <xdr:cNvPr id="327" name="直線コネクタ 326"/>
        <xdr:cNvCxnSpPr/>
      </xdr:nvCxnSpPr>
      <xdr:spPr>
        <a:xfrm>
          <a:off x="13903960" y="10882277"/>
          <a:ext cx="80899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4665960" y="1048787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4370050" y="1026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114441</xdr:rowOff>
    </xdr:from>
    <xdr:to>
      <xdr:col>72</xdr:col>
      <xdr:colOff>203200</xdr:colOff>
      <xdr:row>64</xdr:row>
      <xdr:rowOff>153317</xdr:rowOff>
    </xdr:to>
    <xdr:cxnSp macro="">
      <xdr:nvCxnSpPr>
        <xdr:cNvPr id="330" name="直線コネクタ 329"/>
        <xdr:cNvCxnSpPr/>
      </xdr:nvCxnSpPr>
      <xdr:spPr>
        <a:xfrm>
          <a:off x="13106400" y="10843401"/>
          <a:ext cx="79756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3868400" y="104436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xdr:cNvSpPr txBox="1"/>
      </xdr:nvSpPr>
      <xdr:spPr>
        <a:xfrm>
          <a:off x="13557250" y="1022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72884</xdr:rowOff>
    </xdr:from>
    <xdr:to>
      <xdr:col>68</xdr:col>
      <xdr:colOff>152400</xdr:colOff>
      <xdr:row>64</xdr:row>
      <xdr:rowOff>114441</xdr:rowOff>
    </xdr:to>
    <xdr:cxnSp macro="">
      <xdr:nvCxnSpPr>
        <xdr:cNvPr id="333" name="直線コネクタ 332"/>
        <xdr:cNvCxnSpPr/>
      </xdr:nvCxnSpPr>
      <xdr:spPr>
        <a:xfrm>
          <a:off x="12293600" y="10801844"/>
          <a:ext cx="8128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3055600" y="1041414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xdr:cNvSpPr txBox="1"/>
      </xdr:nvSpPr>
      <xdr:spPr>
        <a:xfrm>
          <a:off x="12763500" y="1019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2242800" y="103884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xdr:cNvSpPr txBox="1"/>
      </xdr:nvSpPr>
      <xdr:spPr>
        <a:xfrm>
          <a:off x="11950700" y="1016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161502</xdr:rowOff>
    </xdr:from>
    <xdr:to>
      <xdr:col>81</xdr:col>
      <xdr:colOff>95250</xdr:colOff>
      <xdr:row>65</xdr:row>
      <xdr:rowOff>91652</xdr:rowOff>
    </xdr:to>
    <xdr:sp macro="" textlink="">
      <xdr:nvSpPr>
        <xdr:cNvPr id="343" name="楕円 342"/>
        <xdr:cNvSpPr/>
      </xdr:nvSpPr>
      <xdr:spPr>
        <a:xfrm>
          <a:off x="15427960" y="108904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133579</xdr:rowOff>
    </xdr:from>
    <xdr:ext cx="762000" cy="259045"/>
    <xdr:sp macro="" textlink="">
      <xdr:nvSpPr>
        <xdr:cNvPr id="344" name="定員管理の状況該当値テキスト"/>
        <xdr:cNvSpPr txBox="1"/>
      </xdr:nvSpPr>
      <xdr:spPr>
        <a:xfrm>
          <a:off x="15563850" y="1086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142734</xdr:rowOff>
    </xdr:from>
    <xdr:to>
      <xdr:col>77</xdr:col>
      <xdr:colOff>95250</xdr:colOff>
      <xdr:row>65</xdr:row>
      <xdr:rowOff>72884</xdr:rowOff>
    </xdr:to>
    <xdr:sp macro="" textlink="">
      <xdr:nvSpPr>
        <xdr:cNvPr id="345" name="楕円 344"/>
        <xdr:cNvSpPr/>
      </xdr:nvSpPr>
      <xdr:spPr>
        <a:xfrm>
          <a:off x="14665960" y="108716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57661</xdr:rowOff>
    </xdr:from>
    <xdr:ext cx="736600" cy="259045"/>
    <xdr:sp macro="" textlink="">
      <xdr:nvSpPr>
        <xdr:cNvPr id="346" name="テキスト ボックス 345"/>
        <xdr:cNvSpPr txBox="1"/>
      </xdr:nvSpPr>
      <xdr:spPr>
        <a:xfrm>
          <a:off x="14370050" y="1095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102517</xdr:rowOff>
    </xdr:from>
    <xdr:to>
      <xdr:col>73</xdr:col>
      <xdr:colOff>44450</xdr:colOff>
      <xdr:row>65</xdr:row>
      <xdr:rowOff>32667</xdr:rowOff>
    </xdr:to>
    <xdr:sp macro="" textlink="">
      <xdr:nvSpPr>
        <xdr:cNvPr id="347" name="楕円 346"/>
        <xdr:cNvSpPr/>
      </xdr:nvSpPr>
      <xdr:spPr>
        <a:xfrm>
          <a:off x="13868400" y="108314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17444</xdr:rowOff>
    </xdr:from>
    <xdr:ext cx="762000" cy="259045"/>
    <xdr:sp macro="" textlink="">
      <xdr:nvSpPr>
        <xdr:cNvPr id="348" name="テキスト ボックス 347"/>
        <xdr:cNvSpPr txBox="1"/>
      </xdr:nvSpPr>
      <xdr:spPr>
        <a:xfrm>
          <a:off x="13557250" y="1091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63641</xdr:rowOff>
    </xdr:from>
    <xdr:to>
      <xdr:col>68</xdr:col>
      <xdr:colOff>203200</xdr:colOff>
      <xdr:row>64</xdr:row>
      <xdr:rowOff>165241</xdr:rowOff>
    </xdr:to>
    <xdr:sp macro="" textlink="">
      <xdr:nvSpPr>
        <xdr:cNvPr id="349" name="楕円 348"/>
        <xdr:cNvSpPr/>
      </xdr:nvSpPr>
      <xdr:spPr>
        <a:xfrm>
          <a:off x="13055600" y="1079260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150018</xdr:rowOff>
    </xdr:from>
    <xdr:ext cx="762000" cy="259045"/>
    <xdr:sp macro="" textlink="">
      <xdr:nvSpPr>
        <xdr:cNvPr id="350" name="テキスト ボックス 349"/>
        <xdr:cNvSpPr txBox="1"/>
      </xdr:nvSpPr>
      <xdr:spPr>
        <a:xfrm>
          <a:off x="12763500" y="108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22084</xdr:rowOff>
    </xdr:from>
    <xdr:to>
      <xdr:col>64</xdr:col>
      <xdr:colOff>152400</xdr:colOff>
      <xdr:row>64</xdr:row>
      <xdr:rowOff>123684</xdr:rowOff>
    </xdr:to>
    <xdr:sp macro="" textlink="">
      <xdr:nvSpPr>
        <xdr:cNvPr id="351" name="楕円 350"/>
        <xdr:cNvSpPr/>
      </xdr:nvSpPr>
      <xdr:spPr>
        <a:xfrm>
          <a:off x="12242800" y="10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108461</xdr:rowOff>
    </xdr:from>
    <xdr:ext cx="762000" cy="259045"/>
    <xdr:sp macro="" textlink="">
      <xdr:nvSpPr>
        <xdr:cNvPr id="352" name="テキスト ボックス 351"/>
        <xdr:cNvSpPr txBox="1"/>
      </xdr:nvSpPr>
      <xdr:spPr>
        <a:xfrm>
          <a:off x="11950700" y="1083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全国平均及び類似団体内平均値を上回る状況が続いている。今後は大型事業に伴う地方債の発行が予定されていることから、実質公債費比率の上昇が懸念される。後年度の負担を軽減するよう、これまで以上に公債費の適正化に取り組んでいく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5474950" y="5989864"/>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5563850" y="75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5405100" y="7594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556385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540510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13909</xdr:rowOff>
    </xdr:to>
    <xdr:cxnSp macro="">
      <xdr:nvCxnSpPr>
        <xdr:cNvPr id="388" name="直線コネクタ 387"/>
        <xdr:cNvCxnSpPr/>
      </xdr:nvCxnSpPr>
      <xdr:spPr>
        <a:xfrm flipV="1">
          <a:off x="14712950" y="7001147"/>
          <a:ext cx="76200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5563850" y="673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5427960" y="6881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163285</xdr:rowOff>
    </xdr:to>
    <xdr:cxnSp macro="">
      <xdr:nvCxnSpPr>
        <xdr:cNvPr id="391" name="直線コネクタ 390"/>
        <xdr:cNvCxnSpPr/>
      </xdr:nvCxnSpPr>
      <xdr:spPr>
        <a:xfrm flipV="1">
          <a:off x="13903960" y="7054789"/>
          <a:ext cx="80899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4665960" y="68737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4370050" y="664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83759</xdr:rowOff>
    </xdr:to>
    <xdr:cxnSp macro="">
      <xdr:nvCxnSpPr>
        <xdr:cNvPr id="394" name="直線コネクタ 393"/>
        <xdr:cNvCxnSpPr/>
      </xdr:nvCxnSpPr>
      <xdr:spPr>
        <a:xfrm flipV="1">
          <a:off x="13106400" y="7204165"/>
          <a:ext cx="797560" cy="8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3868400" y="6904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3557250" y="668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83759</xdr:rowOff>
    </xdr:from>
    <xdr:to>
      <xdr:col>68</xdr:col>
      <xdr:colOff>152400</xdr:colOff>
      <xdr:row>43</xdr:row>
      <xdr:rowOff>106741</xdr:rowOff>
    </xdr:to>
    <xdr:cxnSp macro="">
      <xdr:nvCxnSpPr>
        <xdr:cNvPr id="397" name="直線コネクタ 396"/>
        <xdr:cNvCxnSpPr/>
      </xdr:nvCxnSpPr>
      <xdr:spPr>
        <a:xfrm flipV="1">
          <a:off x="12293600" y="7292279"/>
          <a:ext cx="8128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3055600" y="697332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2763500" y="674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224280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195070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7" name="楕円 406"/>
        <xdr:cNvSpPr/>
      </xdr:nvSpPr>
      <xdr:spPr>
        <a:xfrm>
          <a:off x="15427960" y="6950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8" name="公債費負担の状況該当値テキスト"/>
        <xdr:cNvSpPr txBox="1"/>
      </xdr:nvSpPr>
      <xdr:spPr>
        <a:xfrm>
          <a:off x="1556385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9" name="楕円 408"/>
        <xdr:cNvSpPr/>
      </xdr:nvSpPr>
      <xdr:spPr>
        <a:xfrm>
          <a:off x="14665960" y="70077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0" name="テキスト ボックス 409"/>
        <xdr:cNvSpPr txBox="1"/>
      </xdr:nvSpPr>
      <xdr:spPr>
        <a:xfrm>
          <a:off x="14370050" y="709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112485</xdr:rowOff>
    </xdr:from>
    <xdr:to>
      <xdr:col>73</xdr:col>
      <xdr:colOff>44450</xdr:colOff>
      <xdr:row>43</xdr:row>
      <xdr:rowOff>42635</xdr:rowOff>
    </xdr:to>
    <xdr:sp macro="" textlink="">
      <xdr:nvSpPr>
        <xdr:cNvPr id="411" name="楕円 410"/>
        <xdr:cNvSpPr/>
      </xdr:nvSpPr>
      <xdr:spPr>
        <a:xfrm>
          <a:off x="13868400" y="7153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412" name="テキスト ボックス 411"/>
        <xdr:cNvSpPr txBox="1"/>
      </xdr:nvSpPr>
      <xdr:spPr>
        <a:xfrm>
          <a:off x="13557250" y="72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32959</xdr:rowOff>
    </xdr:from>
    <xdr:to>
      <xdr:col>68</xdr:col>
      <xdr:colOff>203200</xdr:colOff>
      <xdr:row>43</xdr:row>
      <xdr:rowOff>134559</xdr:rowOff>
    </xdr:to>
    <xdr:sp macro="" textlink="">
      <xdr:nvSpPr>
        <xdr:cNvPr id="413" name="楕円 412"/>
        <xdr:cNvSpPr/>
      </xdr:nvSpPr>
      <xdr:spPr>
        <a:xfrm>
          <a:off x="13055600" y="724147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119336</xdr:rowOff>
    </xdr:from>
    <xdr:ext cx="762000" cy="259045"/>
    <xdr:sp macro="" textlink="">
      <xdr:nvSpPr>
        <xdr:cNvPr id="414" name="テキスト ボックス 413"/>
        <xdr:cNvSpPr txBox="1"/>
      </xdr:nvSpPr>
      <xdr:spPr>
        <a:xfrm>
          <a:off x="12763500" y="732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55941</xdr:rowOff>
    </xdr:from>
    <xdr:to>
      <xdr:col>64</xdr:col>
      <xdr:colOff>152400</xdr:colOff>
      <xdr:row>43</xdr:row>
      <xdr:rowOff>157541</xdr:rowOff>
    </xdr:to>
    <xdr:sp macro="" textlink="">
      <xdr:nvSpPr>
        <xdr:cNvPr id="415" name="楕円 414"/>
        <xdr:cNvSpPr/>
      </xdr:nvSpPr>
      <xdr:spPr>
        <a:xfrm>
          <a:off x="12242800" y="72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142318</xdr:rowOff>
    </xdr:from>
    <xdr:ext cx="762000" cy="259045"/>
    <xdr:sp macro="" textlink="">
      <xdr:nvSpPr>
        <xdr:cNvPr id="416" name="テキスト ボックス 415"/>
        <xdr:cNvSpPr txBox="1"/>
      </xdr:nvSpPr>
      <xdr:spPr>
        <a:xfrm>
          <a:off x="11950700" y="735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全国平均及び類似団体内平均値を下回っている。今後、大型事業に伴う地方債の発行が予定されていることから、事業実施の適正化を図り、健全化に努める。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5474950" y="2397760"/>
          <a:ext cx="0" cy="110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5563850" y="34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5405100" y="3506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150216</xdr:rowOff>
    </xdr:from>
    <xdr:to>
      <xdr:col>72</xdr:col>
      <xdr:colOff>203200</xdr:colOff>
      <xdr:row>15</xdr:row>
      <xdr:rowOff>33782</xdr:rowOff>
    </xdr:to>
    <xdr:cxnSp macro="">
      <xdr:nvCxnSpPr>
        <xdr:cNvPr id="448" name="直線コネクタ 447"/>
        <xdr:cNvCxnSpPr/>
      </xdr:nvCxnSpPr>
      <xdr:spPr>
        <a:xfrm flipV="1">
          <a:off x="13106400" y="2497176"/>
          <a:ext cx="79756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xdr:cNvSpPr txBox="1"/>
      </xdr:nvSpPr>
      <xdr:spPr>
        <a:xfrm>
          <a:off x="15563850" y="2403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5427960" y="24318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33782</xdr:rowOff>
    </xdr:from>
    <xdr:to>
      <xdr:col>68</xdr:col>
      <xdr:colOff>152400</xdr:colOff>
      <xdr:row>15</xdr:row>
      <xdr:rowOff>69494</xdr:rowOff>
    </xdr:to>
    <xdr:cxnSp macro="">
      <xdr:nvCxnSpPr>
        <xdr:cNvPr id="451" name="直線コネクタ 450"/>
        <xdr:cNvCxnSpPr/>
      </xdr:nvCxnSpPr>
      <xdr:spPr>
        <a:xfrm flipV="1">
          <a:off x="12293600" y="2548382"/>
          <a:ext cx="8128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4665960" y="24680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4370050" y="224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4" name="フローチャート: 判断 453"/>
        <xdr:cNvSpPr/>
      </xdr:nvSpPr>
      <xdr:spPr>
        <a:xfrm>
          <a:off x="13868400" y="2523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5" name="テキスト ボックス 454"/>
        <xdr:cNvSpPr txBox="1"/>
      </xdr:nvSpPr>
      <xdr:spPr>
        <a:xfrm>
          <a:off x="13557250" y="260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6" name="フローチャート: 判断 455"/>
        <xdr:cNvSpPr/>
      </xdr:nvSpPr>
      <xdr:spPr>
        <a:xfrm>
          <a:off x="13055600" y="258300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7" name="テキスト ボックス 456"/>
        <xdr:cNvSpPr txBox="1"/>
      </xdr:nvSpPr>
      <xdr:spPr>
        <a:xfrm>
          <a:off x="12763500" y="266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8" name="フローチャート: 判断 457"/>
        <xdr:cNvSpPr/>
      </xdr:nvSpPr>
      <xdr:spPr>
        <a:xfrm>
          <a:off x="12242800" y="2597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9" name="テキスト ボックス 458"/>
        <xdr:cNvSpPr txBox="1"/>
      </xdr:nvSpPr>
      <xdr:spPr>
        <a:xfrm>
          <a:off x="11950700" y="26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99416</xdr:rowOff>
    </xdr:from>
    <xdr:to>
      <xdr:col>73</xdr:col>
      <xdr:colOff>44450</xdr:colOff>
      <xdr:row>15</xdr:row>
      <xdr:rowOff>29566</xdr:rowOff>
    </xdr:to>
    <xdr:sp macro="" textlink="">
      <xdr:nvSpPr>
        <xdr:cNvPr id="465" name="楕円 464"/>
        <xdr:cNvSpPr/>
      </xdr:nvSpPr>
      <xdr:spPr>
        <a:xfrm>
          <a:off x="13868400" y="24463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39743</xdr:rowOff>
    </xdr:from>
    <xdr:ext cx="762000" cy="259045"/>
    <xdr:sp macro="" textlink="">
      <xdr:nvSpPr>
        <xdr:cNvPr id="466" name="テキスト ボックス 465"/>
        <xdr:cNvSpPr txBox="1"/>
      </xdr:nvSpPr>
      <xdr:spPr>
        <a:xfrm>
          <a:off x="13557250" y="221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67" name="楕円 466"/>
        <xdr:cNvSpPr/>
      </xdr:nvSpPr>
      <xdr:spPr>
        <a:xfrm>
          <a:off x="13055600" y="250139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68" name="テキスト ボックス 467"/>
        <xdr:cNvSpPr txBox="1"/>
      </xdr:nvSpPr>
      <xdr:spPr>
        <a:xfrm>
          <a:off x="12763500" y="227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18694</xdr:rowOff>
    </xdr:from>
    <xdr:to>
      <xdr:col>64</xdr:col>
      <xdr:colOff>152400</xdr:colOff>
      <xdr:row>15</xdr:row>
      <xdr:rowOff>120294</xdr:rowOff>
    </xdr:to>
    <xdr:sp macro="" textlink="">
      <xdr:nvSpPr>
        <xdr:cNvPr id="469" name="楕円 468"/>
        <xdr:cNvSpPr/>
      </xdr:nvSpPr>
      <xdr:spPr>
        <a:xfrm>
          <a:off x="12242800" y="25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130471</xdr:rowOff>
    </xdr:from>
    <xdr:ext cx="762000" cy="259045"/>
    <xdr:sp macro="" textlink="">
      <xdr:nvSpPr>
        <xdr:cNvPr id="470" name="テキスト ボックス 469"/>
        <xdr:cNvSpPr txBox="1"/>
      </xdr:nvSpPr>
      <xdr:spPr>
        <a:xfrm>
          <a:off x="11950700" y="23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15,868
15,823
79.48
11,257,569
10,832,271
400,850
5,926,829
9,669,464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を上回っている。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つの有人離島と半島部を抱えているため行政効率が良くないことや、市単独で消防本部を有していること、学校給食の一部が自校式であること等により、人件費比率が高くなっている。人件費の抑制に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向けては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民間委託の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検討し、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人件費の抑制に努める。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165100</xdr:rowOff>
    </xdr:from>
    <xdr:to>
      <xdr:col>24</xdr:col>
      <xdr:colOff>25400</xdr:colOff>
      <xdr:row>41</xdr:row>
      <xdr:rowOff>146050</xdr:rowOff>
    </xdr:to>
    <xdr:cxnSp macro="">
      <xdr:nvCxnSpPr>
        <xdr:cNvPr id="66" name="直線コネクタ 65"/>
        <xdr:cNvCxnSpPr/>
      </xdr:nvCxnSpPr>
      <xdr:spPr>
        <a:xfrm>
          <a:off x="3987800" y="7023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165100</xdr:rowOff>
    </xdr:from>
    <xdr:to>
      <xdr:col>19</xdr:col>
      <xdr:colOff>187325</xdr:colOff>
      <xdr:row>41</xdr:row>
      <xdr:rowOff>120650</xdr:rowOff>
    </xdr:to>
    <xdr:cxnSp macro="">
      <xdr:nvCxnSpPr>
        <xdr:cNvPr id="69" name="直線コネクタ 68"/>
        <xdr:cNvCxnSpPr/>
      </xdr:nvCxnSpPr>
      <xdr:spPr>
        <a:xfrm flipV="1">
          <a:off x="3098800" y="7023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120650</xdr:rowOff>
    </xdr:from>
    <xdr:to>
      <xdr:col>15</xdr:col>
      <xdr:colOff>98425</xdr:colOff>
      <xdr:row>41</xdr:row>
      <xdr:rowOff>133350</xdr:rowOff>
    </xdr:to>
    <xdr:cxnSp macro="">
      <xdr:nvCxnSpPr>
        <xdr:cNvPr id="72" name="直線コネクタ 71"/>
        <xdr:cNvCxnSpPr/>
      </xdr:nvCxnSpPr>
      <xdr:spPr>
        <a:xfrm flipV="1">
          <a:off x="2209800" y="715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133350</xdr:rowOff>
    </xdr:from>
    <xdr:to>
      <xdr:col>11</xdr:col>
      <xdr:colOff>9525</xdr:colOff>
      <xdr:row>41</xdr:row>
      <xdr:rowOff>158750</xdr:rowOff>
    </xdr:to>
    <xdr:cxnSp macro="">
      <xdr:nvCxnSpPr>
        <xdr:cNvPr id="75" name="直線コネクタ 74"/>
        <xdr:cNvCxnSpPr/>
      </xdr:nvCxnSpPr>
      <xdr:spPr>
        <a:xfrm flipV="1">
          <a:off x="1320800" y="716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95250</xdr:rowOff>
    </xdr:from>
    <xdr:to>
      <xdr:col>24</xdr:col>
      <xdr:colOff>76200</xdr:colOff>
      <xdr:row>42</xdr:row>
      <xdr:rowOff>25400</xdr:rowOff>
    </xdr:to>
    <xdr:sp macro="" textlink="">
      <xdr:nvSpPr>
        <xdr:cNvPr id="85" name="楕円 84"/>
        <xdr:cNvSpPr/>
      </xdr:nvSpPr>
      <xdr:spPr>
        <a:xfrm>
          <a:off x="4775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3827</xdr:rowOff>
    </xdr:from>
    <xdr:ext cx="762000" cy="259045"/>
    <xdr:sp macro="" textlink="">
      <xdr:nvSpPr>
        <xdr:cNvPr id="86" name="人件費該当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69850</xdr:rowOff>
    </xdr:from>
    <xdr:to>
      <xdr:col>15</xdr:col>
      <xdr:colOff>149225</xdr:colOff>
      <xdr:row>42</xdr:row>
      <xdr:rowOff>0</xdr:rowOff>
    </xdr:to>
    <xdr:sp macro="" textlink="">
      <xdr:nvSpPr>
        <xdr:cNvPr id="89" name="楕円 88"/>
        <xdr:cNvSpPr/>
      </xdr:nvSpPr>
      <xdr:spPr>
        <a:xfrm>
          <a:off x="3048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156227</xdr:rowOff>
    </xdr:from>
    <xdr:ext cx="762000" cy="259045"/>
    <xdr:sp macro="" textlink="">
      <xdr:nvSpPr>
        <xdr:cNvPr id="90" name="テキスト ボックス 89"/>
        <xdr:cNvSpPr txBox="1"/>
      </xdr:nvSpPr>
      <xdr:spPr>
        <a:xfrm>
          <a:off x="2717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82550</xdr:rowOff>
    </xdr:from>
    <xdr:to>
      <xdr:col>11</xdr:col>
      <xdr:colOff>60325</xdr:colOff>
      <xdr:row>42</xdr:row>
      <xdr:rowOff>12700</xdr:rowOff>
    </xdr:to>
    <xdr:sp macro="" textlink="">
      <xdr:nvSpPr>
        <xdr:cNvPr id="91" name="楕円 90"/>
        <xdr:cNvSpPr/>
      </xdr:nvSpPr>
      <xdr:spPr>
        <a:xfrm>
          <a:off x="2159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168927</xdr:rowOff>
    </xdr:from>
    <xdr:ext cx="762000" cy="259045"/>
    <xdr:sp macro="" textlink="">
      <xdr:nvSpPr>
        <xdr:cNvPr id="92" name="テキスト ボックス 91"/>
        <xdr:cNvSpPr txBox="1"/>
      </xdr:nvSpPr>
      <xdr:spPr>
        <a:xfrm>
          <a:off x="1828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107950</xdr:rowOff>
    </xdr:from>
    <xdr:to>
      <xdr:col>6</xdr:col>
      <xdr:colOff>171450</xdr:colOff>
      <xdr:row>42</xdr:row>
      <xdr:rowOff>38100</xdr:rowOff>
    </xdr:to>
    <xdr:sp macro="" textlink="">
      <xdr:nvSpPr>
        <xdr:cNvPr id="93" name="楕円 92"/>
        <xdr:cNvSpPr/>
      </xdr:nvSpPr>
      <xdr:spPr>
        <a:xfrm>
          <a:off x="1270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22877</xdr:rowOff>
    </xdr:from>
    <xdr:ext cx="762000" cy="259045"/>
    <xdr:sp macro="" textlink="">
      <xdr:nvSpPr>
        <xdr:cNvPr id="94" name="テキスト ボックス 93"/>
        <xdr:cNvSpPr txBox="1"/>
      </xdr:nvSpPr>
      <xdr:spPr>
        <a:xfrm>
          <a:off x="939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、事業の必要性を十分精査し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、適正な事業実施に努める。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130810</xdr:rowOff>
    </xdr:to>
    <xdr:cxnSp macro="">
      <xdr:nvCxnSpPr>
        <xdr:cNvPr id="127" name="直線コネクタ 126"/>
        <xdr:cNvCxnSpPr/>
      </xdr:nvCxnSpPr>
      <xdr:spPr>
        <a:xfrm>
          <a:off x="15671800" y="267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100330</xdr:rowOff>
    </xdr:to>
    <xdr:cxnSp macro="">
      <xdr:nvCxnSpPr>
        <xdr:cNvPr id="130" name="直線コネクタ 129"/>
        <xdr:cNvCxnSpPr/>
      </xdr:nvCxnSpPr>
      <xdr:spPr>
        <a:xfrm>
          <a:off x="14782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92710</xdr:rowOff>
    </xdr:to>
    <xdr:cxnSp macro="">
      <xdr:nvCxnSpPr>
        <xdr:cNvPr id="133" name="直線コネクタ 132"/>
        <xdr:cNvCxnSpPr/>
      </xdr:nvCxnSpPr>
      <xdr:spPr>
        <a:xfrm flipV="1">
          <a:off x="13893800" y="265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153670</xdr:rowOff>
    </xdr:to>
    <xdr:cxnSp macro="">
      <xdr:nvCxnSpPr>
        <xdr:cNvPr id="136" name="直線コネクタ 135"/>
        <xdr:cNvCxnSpPr/>
      </xdr:nvCxnSpPr>
      <xdr:spPr>
        <a:xfrm flipV="1">
          <a:off x="13004800" y="266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8" name="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50" name="楕円 149"/>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1" name="テキスト ボックス 150"/>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大きな割合を占めているのは、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保育所運営費、介護給付費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生活保護扶助費等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子育て施策の拡充や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により、扶助費は高い水準で推移していくものと予測される。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82550</xdr:rowOff>
    </xdr:to>
    <xdr:cxnSp macro="">
      <xdr:nvCxnSpPr>
        <xdr:cNvPr id="188" name="直線コネクタ 187"/>
        <xdr:cNvCxnSpPr/>
      </xdr:nvCxnSpPr>
      <xdr:spPr>
        <a:xfrm>
          <a:off x="3987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38100</xdr:rowOff>
    </xdr:to>
    <xdr:cxnSp macro="">
      <xdr:nvCxnSpPr>
        <xdr:cNvPr id="191" name="直線コネクタ 190"/>
        <xdr:cNvCxnSpPr/>
      </xdr:nvCxnSpPr>
      <xdr:spPr>
        <a:xfrm flipV="1">
          <a:off x="3098800" y="9804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38100</xdr:rowOff>
    </xdr:to>
    <xdr:cxnSp macro="">
      <xdr:nvCxnSpPr>
        <xdr:cNvPr id="194" name="直線コネクタ 193"/>
        <xdr:cNvCxnSpPr/>
      </xdr:nvCxnSpPr>
      <xdr:spPr>
        <a:xfrm>
          <a:off x="2209800" y="998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38100</xdr:rowOff>
    </xdr:to>
    <xdr:cxnSp macro="">
      <xdr:nvCxnSpPr>
        <xdr:cNvPr id="197" name="直線コネクタ 196"/>
        <xdr:cNvCxnSpPr/>
      </xdr:nvCxnSpPr>
      <xdr:spPr>
        <a:xfrm>
          <a:off x="1320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7" name="楕円 206"/>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08"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0" name="テキスト ボックス 20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1" name="楕円 210"/>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2" name="テキスト ボックス 211"/>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3" name="楕円 212"/>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4" name="テキスト ボックス 213"/>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後期高齢者医療特別会計が増加している状況があり、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内容等を十分精査し、安易な繰出は行わないよう努める。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81280</xdr:rowOff>
    </xdr:to>
    <xdr:cxnSp macro="">
      <xdr:nvCxnSpPr>
        <xdr:cNvPr id="249" name="直線コネクタ 248"/>
        <xdr:cNvCxnSpPr/>
      </xdr:nvCxnSpPr>
      <xdr:spPr>
        <a:xfrm>
          <a:off x="15671800" y="1001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60</xdr:row>
      <xdr:rowOff>50800</xdr:rowOff>
    </xdr:to>
    <xdr:cxnSp macro="">
      <xdr:nvCxnSpPr>
        <xdr:cNvPr id="252" name="直線コネクタ 251"/>
        <xdr:cNvCxnSpPr/>
      </xdr:nvCxnSpPr>
      <xdr:spPr>
        <a:xfrm flipV="1">
          <a:off x="14782800" y="100177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96520</xdr:rowOff>
    </xdr:to>
    <xdr:cxnSp macro="">
      <xdr:nvCxnSpPr>
        <xdr:cNvPr id="255" name="直線コネクタ 254"/>
        <xdr:cNvCxnSpPr/>
      </xdr:nvCxnSpPr>
      <xdr:spPr>
        <a:xfrm flipV="1">
          <a:off x="13893800" y="1033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81280</xdr:rowOff>
    </xdr:from>
    <xdr:to>
      <xdr:col>69</xdr:col>
      <xdr:colOff>92075</xdr:colOff>
      <xdr:row>60</xdr:row>
      <xdr:rowOff>96520</xdr:rowOff>
    </xdr:to>
    <xdr:cxnSp macro="">
      <xdr:nvCxnSpPr>
        <xdr:cNvPr id="258" name="直線コネクタ 257"/>
        <xdr:cNvCxnSpPr/>
      </xdr:nvCxnSpPr>
      <xdr:spPr>
        <a:xfrm>
          <a:off x="13004800" y="1036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8" name="楕円 267"/>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9"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0" name="楕円 269"/>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1" name="テキスト ボックス 27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2" name="楕円 271"/>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3" name="テキスト ボックス 272"/>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45720</xdr:rowOff>
    </xdr:from>
    <xdr:to>
      <xdr:col>69</xdr:col>
      <xdr:colOff>142875</xdr:colOff>
      <xdr:row>60</xdr:row>
      <xdr:rowOff>147320</xdr:rowOff>
    </xdr:to>
    <xdr:sp macro="" textlink="">
      <xdr:nvSpPr>
        <xdr:cNvPr id="274" name="楕円 273"/>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132097</xdr:rowOff>
    </xdr:from>
    <xdr:ext cx="762000" cy="259045"/>
    <xdr:sp macro="" textlink="">
      <xdr:nvSpPr>
        <xdr:cNvPr id="275" name="テキスト ボックス 274"/>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76" name="楕円 275"/>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77" name="テキスト ボックス 276"/>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全国平均及び類似団体内平均値を下回っている。今後も補助の妥当性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必要性、有効性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を精査し、経費の縮減に努める。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149860</xdr:rowOff>
    </xdr:from>
    <xdr:to>
      <xdr:col>82</xdr:col>
      <xdr:colOff>107950</xdr:colOff>
      <xdr:row>33</xdr:row>
      <xdr:rowOff>153670</xdr:rowOff>
    </xdr:to>
    <xdr:cxnSp macro="">
      <xdr:nvCxnSpPr>
        <xdr:cNvPr id="309" name="直線コネクタ 308"/>
        <xdr:cNvCxnSpPr/>
      </xdr:nvCxnSpPr>
      <xdr:spPr>
        <a:xfrm>
          <a:off x="15671800" y="5807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111760</xdr:rowOff>
    </xdr:from>
    <xdr:to>
      <xdr:col>78</xdr:col>
      <xdr:colOff>69850</xdr:colOff>
      <xdr:row>33</xdr:row>
      <xdr:rowOff>149860</xdr:rowOff>
    </xdr:to>
    <xdr:cxnSp macro="">
      <xdr:nvCxnSpPr>
        <xdr:cNvPr id="312" name="直線コネクタ 311"/>
        <xdr:cNvCxnSpPr/>
      </xdr:nvCxnSpPr>
      <xdr:spPr>
        <a:xfrm>
          <a:off x="14782800" y="5769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111760</xdr:rowOff>
    </xdr:from>
    <xdr:to>
      <xdr:col>73</xdr:col>
      <xdr:colOff>180975</xdr:colOff>
      <xdr:row>33</xdr:row>
      <xdr:rowOff>111760</xdr:rowOff>
    </xdr:to>
    <xdr:cxnSp macro="">
      <xdr:nvCxnSpPr>
        <xdr:cNvPr id="315" name="直線コネクタ 314"/>
        <xdr:cNvCxnSpPr/>
      </xdr:nvCxnSpPr>
      <xdr:spPr>
        <a:xfrm>
          <a:off x="13893800" y="5769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111760</xdr:rowOff>
    </xdr:from>
    <xdr:to>
      <xdr:col>69</xdr:col>
      <xdr:colOff>92075</xdr:colOff>
      <xdr:row>33</xdr:row>
      <xdr:rowOff>123190</xdr:rowOff>
    </xdr:to>
    <xdr:cxnSp macro="">
      <xdr:nvCxnSpPr>
        <xdr:cNvPr id="318" name="直線コネクタ 317"/>
        <xdr:cNvCxnSpPr/>
      </xdr:nvCxnSpPr>
      <xdr:spPr>
        <a:xfrm flipV="1">
          <a:off x="13004800" y="5769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28" name="楕円 327"/>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11447</xdr:rowOff>
    </xdr:from>
    <xdr:ext cx="762000" cy="259045"/>
    <xdr:sp macro="" textlink="">
      <xdr:nvSpPr>
        <xdr:cNvPr id="329" name="補助費等該当値テキスト"/>
        <xdr:cNvSpPr txBox="1"/>
      </xdr:nvSpPr>
      <xdr:spPr>
        <a:xfrm>
          <a:off x="16598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99060</xdr:rowOff>
    </xdr:from>
    <xdr:to>
      <xdr:col>78</xdr:col>
      <xdr:colOff>120650</xdr:colOff>
      <xdr:row>34</xdr:row>
      <xdr:rowOff>29210</xdr:rowOff>
    </xdr:to>
    <xdr:sp macro="" textlink="">
      <xdr:nvSpPr>
        <xdr:cNvPr id="330" name="楕円 329"/>
        <xdr:cNvSpPr/>
      </xdr:nvSpPr>
      <xdr:spPr>
        <a:xfrm>
          <a:off x="15621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39387</xdr:rowOff>
    </xdr:from>
    <xdr:ext cx="736600" cy="259045"/>
    <xdr:sp macro="" textlink="">
      <xdr:nvSpPr>
        <xdr:cNvPr id="331" name="テキスト ボックス 330"/>
        <xdr:cNvSpPr txBox="1"/>
      </xdr:nvSpPr>
      <xdr:spPr>
        <a:xfrm>
          <a:off x="15290800" y="552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60960</xdr:rowOff>
    </xdr:from>
    <xdr:to>
      <xdr:col>74</xdr:col>
      <xdr:colOff>31750</xdr:colOff>
      <xdr:row>33</xdr:row>
      <xdr:rowOff>162560</xdr:rowOff>
    </xdr:to>
    <xdr:sp macro="" textlink="">
      <xdr:nvSpPr>
        <xdr:cNvPr id="332" name="楕円 331"/>
        <xdr:cNvSpPr/>
      </xdr:nvSpPr>
      <xdr:spPr>
        <a:xfrm>
          <a:off x="147320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1287</xdr:rowOff>
    </xdr:from>
    <xdr:ext cx="762000" cy="259045"/>
    <xdr:sp macro="" textlink="">
      <xdr:nvSpPr>
        <xdr:cNvPr id="333" name="テキスト ボックス 332"/>
        <xdr:cNvSpPr txBox="1"/>
      </xdr:nvSpPr>
      <xdr:spPr>
        <a:xfrm>
          <a:off x="14401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60960</xdr:rowOff>
    </xdr:from>
    <xdr:to>
      <xdr:col>69</xdr:col>
      <xdr:colOff>142875</xdr:colOff>
      <xdr:row>33</xdr:row>
      <xdr:rowOff>162560</xdr:rowOff>
    </xdr:to>
    <xdr:sp macro="" textlink="">
      <xdr:nvSpPr>
        <xdr:cNvPr id="334" name="楕円 333"/>
        <xdr:cNvSpPr/>
      </xdr:nvSpPr>
      <xdr:spPr>
        <a:xfrm>
          <a:off x="138430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1287</xdr:rowOff>
    </xdr:from>
    <xdr:ext cx="762000" cy="259045"/>
    <xdr:sp macro="" textlink="">
      <xdr:nvSpPr>
        <xdr:cNvPr id="335" name="テキスト ボックス 334"/>
        <xdr:cNvSpPr txBox="1"/>
      </xdr:nvSpPr>
      <xdr:spPr>
        <a:xfrm>
          <a:off x="13512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36" name="楕円 335"/>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37" name="テキスト ボックス 336"/>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増加しており、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いる。過疎対策事業債・災害復旧事業債の償還等が影響しており、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今後も大型事業を予定していることから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事業の実施に当たっては、内容を慎重に精査するとともに、補助事業等を有効に活用しながら、後年度の負担の軽減を図る。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101854</xdr:rowOff>
    </xdr:to>
    <xdr:cxnSp macro="">
      <xdr:nvCxnSpPr>
        <xdr:cNvPr id="367" name="直線コネクタ 366"/>
        <xdr:cNvCxnSpPr/>
      </xdr:nvCxnSpPr>
      <xdr:spPr>
        <a:xfrm>
          <a:off x="3987800" y="135595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19558</xdr:rowOff>
    </xdr:to>
    <xdr:cxnSp macro="">
      <xdr:nvCxnSpPr>
        <xdr:cNvPr id="370" name="直線コネクタ 369"/>
        <xdr:cNvCxnSpPr/>
      </xdr:nvCxnSpPr>
      <xdr:spPr>
        <a:xfrm flipV="1">
          <a:off x="3098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33274</xdr:rowOff>
    </xdr:to>
    <xdr:cxnSp macro="">
      <xdr:nvCxnSpPr>
        <xdr:cNvPr id="373" name="直線コネクタ 372"/>
        <xdr:cNvCxnSpPr/>
      </xdr:nvCxnSpPr>
      <xdr:spPr>
        <a:xfrm flipV="1">
          <a:off x="2209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46989</xdr:rowOff>
    </xdr:to>
    <xdr:cxnSp macro="">
      <xdr:nvCxnSpPr>
        <xdr:cNvPr id="376" name="直線コネクタ 375"/>
        <xdr:cNvCxnSpPr/>
      </xdr:nvCxnSpPr>
      <xdr:spPr>
        <a:xfrm flipV="1">
          <a:off x="1320800" y="13577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51054</xdr:rowOff>
    </xdr:from>
    <xdr:to>
      <xdr:col>24</xdr:col>
      <xdr:colOff>76200</xdr:colOff>
      <xdr:row>79</xdr:row>
      <xdr:rowOff>152654</xdr:rowOff>
    </xdr:to>
    <xdr:sp macro="" textlink="">
      <xdr:nvSpPr>
        <xdr:cNvPr id="386" name="楕円 385"/>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23131</xdr:rowOff>
    </xdr:from>
    <xdr:ext cx="762000" cy="259045"/>
    <xdr:sp macro="" textlink="">
      <xdr:nvSpPr>
        <xdr:cNvPr id="387" name="公債費該当値テキスト"/>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88" name="楕円 387"/>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89" name="テキスト ボックス 388"/>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0" name="楕円 389"/>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1" name="テキスト ボックス 390"/>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92" name="楕円 391"/>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93" name="テキスト ボックス 392"/>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4" name="楕円 393"/>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5" name="テキスト ボックス 394"/>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全国平均及び類似団体内平均値を下回っている。高齢化率が高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、今後も扶助費等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が高い水準で推移していくものと予測されるが、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財政改革の推進等により経常経費の削減に努め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104139</xdr:rowOff>
    </xdr:to>
    <xdr:cxnSp macro="">
      <xdr:nvCxnSpPr>
        <xdr:cNvPr id="426" name="直線コネクタ 425"/>
        <xdr:cNvCxnSpPr/>
      </xdr:nvCxnSpPr>
      <xdr:spPr>
        <a:xfrm>
          <a:off x="15671800" y="13033756"/>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77</xdr:row>
      <xdr:rowOff>78994</xdr:rowOff>
    </xdr:to>
    <xdr:cxnSp macro="">
      <xdr:nvCxnSpPr>
        <xdr:cNvPr id="429" name="直線コネクタ 428"/>
        <xdr:cNvCxnSpPr/>
      </xdr:nvCxnSpPr>
      <xdr:spPr>
        <a:xfrm flipV="1">
          <a:off x="14782800" y="1303375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115570</xdr:rowOff>
    </xdr:to>
    <xdr:cxnSp macro="">
      <xdr:nvCxnSpPr>
        <xdr:cNvPr id="432" name="直線コネクタ 431"/>
        <xdr:cNvCxnSpPr/>
      </xdr:nvCxnSpPr>
      <xdr:spPr>
        <a:xfrm flipV="1">
          <a:off x="13893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156718</xdr:rowOff>
    </xdr:to>
    <xdr:cxnSp macro="">
      <xdr:nvCxnSpPr>
        <xdr:cNvPr id="435" name="直線コネクタ 434"/>
        <xdr:cNvCxnSpPr/>
      </xdr:nvCxnSpPr>
      <xdr:spPr>
        <a:xfrm flipV="1">
          <a:off x="13004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5" name="楕円 444"/>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6"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7" name="楕円 446"/>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8" name="テキスト ボックス 447"/>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9" name="楕円 448"/>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0" name="テキスト ボックス 449"/>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1" name="楕円 450"/>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2" name="テキスト ボックス 451"/>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3" name="楕円 452"/>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4" name="テキスト ボックス 453"/>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6075</xdr:rowOff>
    </xdr:from>
    <xdr:to>
      <xdr:col>29</xdr:col>
      <xdr:colOff>127000</xdr:colOff>
      <xdr:row>14</xdr:row>
      <xdr:rowOff>44509</xdr:rowOff>
    </xdr:to>
    <xdr:cxnSp macro="">
      <xdr:nvCxnSpPr>
        <xdr:cNvPr id="54" name="直線コネクタ 53"/>
        <xdr:cNvCxnSpPr/>
      </xdr:nvCxnSpPr>
      <xdr:spPr bwMode="auto">
        <a:xfrm flipV="1">
          <a:off x="5003800" y="2454000"/>
          <a:ext cx="647700" cy="38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44509</xdr:rowOff>
    </xdr:from>
    <xdr:to>
      <xdr:col>26</xdr:col>
      <xdr:colOff>50800</xdr:colOff>
      <xdr:row>14</xdr:row>
      <xdr:rowOff>106474</xdr:rowOff>
    </xdr:to>
    <xdr:cxnSp macro="">
      <xdr:nvCxnSpPr>
        <xdr:cNvPr id="57" name="直線コネクタ 56"/>
        <xdr:cNvCxnSpPr/>
      </xdr:nvCxnSpPr>
      <xdr:spPr bwMode="auto">
        <a:xfrm flipV="1">
          <a:off x="4305300" y="2492434"/>
          <a:ext cx="698500" cy="6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106474</xdr:rowOff>
    </xdr:from>
    <xdr:to>
      <xdr:col>22</xdr:col>
      <xdr:colOff>114300</xdr:colOff>
      <xdr:row>14</xdr:row>
      <xdr:rowOff>155080</xdr:rowOff>
    </xdr:to>
    <xdr:cxnSp macro="">
      <xdr:nvCxnSpPr>
        <xdr:cNvPr id="60" name="直線コネクタ 59"/>
        <xdr:cNvCxnSpPr/>
      </xdr:nvCxnSpPr>
      <xdr:spPr bwMode="auto">
        <a:xfrm flipV="1">
          <a:off x="3606800" y="2554399"/>
          <a:ext cx="698500" cy="4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155080</xdr:rowOff>
    </xdr:from>
    <xdr:to>
      <xdr:col>18</xdr:col>
      <xdr:colOff>177800</xdr:colOff>
      <xdr:row>14</xdr:row>
      <xdr:rowOff>170553</xdr:rowOff>
    </xdr:to>
    <xdr:cxnSp macro="">
      <xdr:nvCxnSpPr>
        <xdr:cNvPr id="63" name="直線コネクタ 62"/>
        <xdr:cNvCxnSpPr/>
      </xdr:nvCxnSpPr>
      <xdr:spPr bwMode="auto">
        <a:xfrm flipV="1">
          <a:off x="2908300" y="2603005"/>
          <a:ext cx="698500" cy="1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126725</xdr:rowOff>
    </xdr:from>
    <xdr:to>
      <xdr:col>29</xdr:col>
      <xdr:colOff>177800</xdr:colOff>
      <xdr:row>14</xdr:row>
      <xdr:rowOff>56875</xdr:rowOff>
    </xdr:to>
    <xdr:sp macro="" textlink="">
      <xdr:nvSpPr>
        <xdr:cNvPr id="73" name="楕円 72"/>
        <xdr:cNvSpPr/>
      </xdr:nvSpPr>
      <xdr:spPr bwMode="auto">
        <a:xfrm>
          <a:off x="5600700" y="240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143252</xdr:rowOff>
    </xdr:from>
    <xdr:ext cx="762000" cy="259045"/>
    <xdr:sp macro="" textlink="">
      <xdr:nvSpPr>
        <xdr:cNvPr id="74" name="人口1人当たり決算額の推移該当値テキスト130"/>
        <xdr:cNvSpPr txBox="1"/>
      </xdr:nvSpPr>
      <xdr:spPr>
        <a:xfrm>
          <a:off x="5740400" y="22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165159</xdr:rowOff>
    </xdr:from>
    <xdr:to>
      <xdr:col>26</xdr:col>
      <xdr:colOff>101600</xdr:colOff>
      <xdr:row>14</xdr:row>
      <xdr:rowOff>95309</xdr:rowOff>
    </xdr:to>
    <xdr:sp macro="" textlink="">
      <xdr:nvSpPr>
        <xdr:cNvPr id="75" name="楕円 74"/>
        <xdr:cNvSpPr/>
      </xdr:nvSpPr>
      <xdr:spPr bwMode="auto">
        <a:xfrm>
          <a:off x="4953000" y="244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105486</xdr:rowOff>
    </xdr:from>
    <xdr:ext cx="736600" cy="259045"/>
    <xdr:sp macro="" textlink="">
      <xdr:nvSpPr>
        <xdr:cNvPr id="76" name="テキスト ボックス 75"/>
        <xdr:cNvSpPr txBox="1"/>
      </xdr:nvSpPr>
      <xdr:spPr>
        <a:xfrm>
          <a:off x="4622800" y="221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55674</xdr:rowOff>
    </xdr:from>
    <xdr:to>
      <xdr:col>22</xdr:col>
      <xdr:colOff>165100</xdr:colOff>
      <xdr:row>14</xdr:row>
      <xdr:rowOff>157274</xdr:rowOff>
    </xdr:to>
    <xdr:sp macro="" textlink="">
      <xdr:nvSpPr>
        <xdr:cNvPr id="77" name="楕円 76"/>
        <xdr:cNvSpPr/>
      </xdr:nvSpPr>
      <xdr:spPr bwMode="auto">
        <a:xfrm>
          <a:off x="4254500" y="250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167451</xdr:rowOff>
    </xdr:from>
    <xdr:ext cx="762000" cy="259045"/>
    <xdr:sp macro="" textlink="">
      <xdr:nvSpPr>
        <xdr:cNvPr id="78" name="テキスト ボックス 77"/>
        <xdr:cNvSpPr txBox="1"/>
      </xdr:nvSpPr>
      <xdr:spPr>
        <a:xfrm>
          <a:off x="3924300" y="227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104280</xdr:rowOff>
    </xdr:from>
    <xdr:to>
      <xdr:col>19</xdr:col>
      <xdr:colOff>38100</xdr:colOff>
      <xdr:row>15</xdr:row>
      <xdr:rowOff>34430</xdr:rowOff>
    </xdr:to>
    <xdr:sp macro="" textlink="">
      <xdr:nvSpPr>
        <xdr:cNvPr id="79" name="楕円 78"/>
        <xdr:cNvSpPr/>
      </xdr:nvSpPr>
      <xdr:spPr bwMode="auto">
        <a:xfrm>
          <a:off x="3556000" y="255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44607</xdr:rowOff>
    </xdr:from>
    <xdr:ext cx="762000" cy="259045"/>
    <xdr:sp macro="" textlink="">
      <xdr:nvSpPr>
        <xdr:cNvPr id="80" name="テキスト ボックス 79"/>
        <xdr:cNvSpPr txBox="1"/>
      </xdr:nvSpPr>
      <xdr:spPr>
        <a:xfrm>
          <a:off x="3225800" y="232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119753</xdr:rowOff>
    </xdr:from>
    <xdr:to>
      <xdr:col>15</xdr:col>
      <xdr:colOff>101600</xdr:colOff>
      <xdr:row>15</xdr:row>
      <xdr:rowOff>49903</xdr:rowOff>
    </xdr:to>
    <xdr:sp macro="" textlink="">
      <xdr:nvSpPr>
        <xdr:cNvPr id="81" name="楕円 80"/>
        <xdr:cNvSpPr/>
      </xdr:nvSpPr>
      <xdr:spPr bwMode="auto">
        <a:xfrm>
          <a:off x="2857500" y="256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60080</xdr:rowOff>
    </xdr:from>
    <xdr:ext cx="762000" cy="259045"/>
    <xdr:sp macro="" textlink="">
      <xdr:nvSpPr>
        <xdr:cNvPr id="82" name="テキスト ボックス 81"/>
        <xdr:cNvSpPr txBox="1"/>
      </xdr:nvSpPr>
      <xdr:spPr>
        <a:xfrm>
          <a:off x="2527300" y="233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28277</xdr:rowOff>
    </xdr:from>
    <xdr:to>
      <xdr:col>29</xdr:col>
      <xdr:colOff>127000</xdr:colOff>
      <xdr:row>35</xdr:row>
      <xdr:rowOff>135916</xdr:rowOff>
    </xdr:to>
    <xdr:cxnSp macro="">
      <xdr:nvCxnSpPr>
        <xdr:cNvPr id="118" name="直線コネクタ 117"/>
        <xdr:cNvCxnSpPr/>
      </xdr:nvCxnSpPr>
      <xdr:spPr bwMode="auto">
        <a:xfrm flipV="1">
          <a:off x="5003800" y="6638627"/>
          <a:ext cx="647700" cy="10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135916</xdr:rowOff>
    </xdr:from>
    <xdr:to>
      <xdr:col>26</xdr:col>
      <xdr:colOff>50800</xdr:colOff>
      <xdr:row>35</xdr:row>
      <xdr:rowOff>168442</xdr:rowOff>
    </xdr:to>
    <xdr:cxnSp macro="">
      <xdr:nvCxnSpPr>
        <xdr:cNvPr id="121" name="直線コネクタ 120"/>
        <xdr:cNvCxnSpPr/>
      </xdr:nvCxnSpPr>
      <xdr:spPr bwMode="auto">
        <a:xfrm flipV="1">
          <a:off x="4305300" y="6746266"/>
          <a:ext cx="698500" cy="32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12112</xdr:rowOff>
    </xdr:from>
    <xdr:to>
      <xdr:col>22</xdr:col>
      <xdr:colOff>114300</xdr:colOff>
      <xdr:row>35</xdr:row>
      <xdr:rowOff>168442</xdr:rowOff>
    </xdr:to>
    <xdr:cxnSp macro="">
      <xdr:nvCxnSpPr>
        <xdr:cNvPr id="124" name="直線コネクタ 123"/>
        <xdr:cNvCxnSpPr/>
      </xdr:nvCxnSpPr>
      <xdr:spPr bwMode="auto">
        <a:xfrm>
          <a:off x="3606800" y="6622462"/>
          <a:ext cx="698500" cy="156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276831</xdr:rowOff>
    </xdr:from>
    <xdr:to>
      <xdr:col>18</xdr:col>
      <xdr:colOff>177800</xdr:colOff>
      <xdr:row>35</xdr:row>
      <xdr:rowOff>12112</xdr:rowOff>
    </xdr:to>
    <xdr:cxnSp macro="">
      <xdr:nvCxnSpPr>
        <xdr:cNvPr id="127" name="直線コネクタ 126"/>
        <xdr:cNvCxnSpPr/>
      </xdr:nvCxnSpPr>
      <xdr:spPr bwMode="auto">
        <a:xfrm>
          <a:off x="2908300" y="6544281"/>
          <a:ext cx="6985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320377</xdr:rowOff>
    </xdr:from>
    <xdr:to>
      <xdr:col>29</xdr:col>
      <xdr:colOff>177800</xdr:colOff>
      <xdr:row>35</xdr:row>
      <xdr:rowOff>79077</xdr:rowOff>
    </xdr:to>
    <xdr:sp macro="" textlink="">
      <xdr:nvSpPr>
        <xdr:cNvPr id="137" name="楕円 136"/>
        <xdr:cNvSpPr/>
      </xdr:nvSpPr>
      <xdr:spPr bwMode="auto">
        <a:xfrm>
          <a:off x="56007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165454</xdr:rowOff>
    </xdr:from>
    <xdr:ext cx="762000" cy="259045"/>
    <xdr:sp macro="" textlink="">
      <xdr:nvSpPr>
        <xdr:cNvPr id="138" name="人口1人当たり決算額の推移該当値テキスト445"/>
        <xdr:cNvSpPr txBox="1"/>
      </xdr:nvSpPr>
      <xdr:spPr>
        <a:xfrm>
          <a:off x="5740400" y="6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85116</xdr:rowOff>
    </xdr:from>
    <xdr:to>
      <xdr:col>26</xdr:col>
      <xdr:colOff>101600</xdr:colOff>
      <xdr:row>35</xdr:row>
      <xdr:rowOff>186716</xdr:rowOff>
    </xdr:to>
    <xdr:sp macro="" textlink="">
      <xdr:nvSpPr>
        <xdr:cNvPr id="139" name="楕円 138"/>
        <xdr:cNvSpPr/>
      </xdr:nvSpPr>
      <xdr:spPr bwMode="auto">
        <a:xfrm>
          <a:off x="4953000" y="669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196893</xdr:rowOff>
    </xdr:from>
    <xdr:ext cx="736600" cy="259045"/>
    <xdr:sp macro="" textlink="">
      <xdr:nvSpPr>
        <xdr:cNvPr id="140" name="テキスト ボックス 139"/>
        <xdr:cNvSpPr txBox="1"/>
      </xdr:nvSpPr>
      <xdr:spPr>
        <a:xfrm>
          <a:off x="4622800" y="646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117642</xdr:rowOff>
    </xdr:from>
    <xdr:to>
      <xdr:col>22</xdr:col>
      <xdr:colOff>165100</xdr:colOff>
      <xdr:row>35</xdr:row>
      <xdr:rowOff>219242</xdr:rowOff>
    </xdr:to>
    <xdr:sp macro="" textlink="">
      <xdr:nvSpPr>
        <xdr:cNvPr id="141" name="楕円 140"/>
        <xdr:cNvSpPr/>
      </xdr:nvSpPr>
      <xdr:spPr bwMode="auto">
        <a:xfrm>
          <a:off x="4254500" y="672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229419</xdr:rowOff>
    </xdr:from>
    <xdr:ext cx="762000" cy="259045"/>
    <xdr:sp macro="" textlink="">
      <xdr:nvSpPr>
        <xdr:cNvPr id="142" name="テキスト ボックス 141"/>
        <xdr:cNvSpPr txBox="1"/>
      </xdr:nvSpPr>
      <xdr:spPr>
        <a:xfrm>
          <a:off x="3924300" y="649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304212</xdr:rowOff>
    </xdr:from>
    <xdr:to>
      <xdr:col>19</xdr:col>
      <xdr:colOff>38100</xdr:colOff>
      <xdr:row>35</xdr:row>
      <xdr:rowOff>62912</xdr:rowOff>
    </xdr:to>
    <xdr:sp macro="" textlink="">
      <xdr:nvSpPr>
        <xdr:cNvPr id="143" name="楕円 142"/>
        <xdr:cNvSpPr/>
      </xdr:nvSpPr>
      <xdr:spPr bwMode="auto">
        <a:xfrm>
          <a:off x="3556000" y="657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73089</xdr:rowOff>
    </xdr:from>
    <xdr:ext cx="762000" cy="259045"/>
    <xdr:sp macro="" textlink="">
      <xdr:nvSpPr>
        <xdr:cNvPr id="144" name="テキスト ボックス 143"/>
        <xdr:cNvSpPr txBox="1"/>
      </xdr:nvSpPr>
      <xdr:spPr>
        <a:xfrm>
          <a:off x="3225800" y="6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226031</xdr:rowOff>
    </xdr:from>
    <xdr:to>
      <xdr:col>15</xdr:col>
      <xdr:colOff>101600</xdr:colOff>
      <xdr:row>34</xdr:row>
      <xdr:rowOff>327631</xdr:rowOff>
    </xdr:to>
    <xdr:sp macro="" textlink="">
      <xdr:nvSpPr>
        <xdr:cNvPr id="145" name="楕円 144"/>
        <xdr:cNvSpPr/>
      </xdr:nvSpPr>
      <xdr:spPr bwMode="auto">
        <a:xfrm>
          <a:off x="2857500" y="649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337808</xdr:rowOff>
    </xdr:from>
    <xdr:ext cx="762000" cy="259045"/>
    <xdr:sp macro="" textlink="">
      <xdr:nvSpPr>
        <xdr:cNvPr id="146" name="テキスト ボックス 145"/>
        <xdr:cNvSpPr txBox="1"/>
      </xdr:nvSpPr>
      <xdr:spPr>
        <a:xfrm>
          <a:off x="2527300" y="626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15,868
15,823
79.48
11,257,569
10,832,271
400,850
5,926,829
9,669,464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107337</xdr:rowOff>
    </xdr:from>
    <xdr:to>
      <xdr:col>24</xdr:col>
      <xdr:colOff>63500</xdr:colOff>
      <xdr:row>31</xdr:row>
      <xdr:rowOff>89473</xdr:rowOff>
    </xdr:to>
    <xdr:cxnSp macro="">
      <xdr:nvCxnSpPr>
        <xdr:cNvPr id="63" name="直線コネクタ 62"/>
        <xdr:cNvCxnSpPr/>
      </xdr:nvCxnSpPr>
      <xdr:spPr>
        <a:xfrm flipV="1">
          <a:off x="3797300" y="5250837"/>
          <a:ext cx="838200" cy="15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89473</xdr:rowOff>
    </xdr:from>
    <xdr:to>
      <xdr:col>19</xdr:col>
      <xdr:colOff>177800</xdr:colOff>
      <xdr:row>32</xdr:row>
      <xdr:rowOff>64311</xdr:rowOff>
    </xdr:to>
    <xdr:cxnSp macro="">
      <xdr:nvCxnSpPr>
        <xdr:cNvPr id="66" name="直線コネクタ 65"/>
        <xdr:cNvCxnSpPr/>
      </xdr:nvCxnSpPr>
      <xdr:spPr>
        <a:xfrm flipV="1">
          <a:off x="2908300" y="5404423"/>
          <a:ext cx="889000" cy="14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64311</xdr:rowOff>
    </xdr:from>
    <xdr:to>
      <xdr:col>15</xdr:col>
      <xdr:colOff>50800</xdr:colOff>
      <xdr:row>32</xdr:row>
      <xdr:rowOff>165074</xdr:rowOff>
    </xdr:to>
    <xdr:cxnSp macro="">
      <xdr:nvCxnSpPr>
        <xdr:cNvPr id="69" name="直線コネクタ 68"/>
        <xdr:cNvCxnSpPr/>
      </xdr:nvCxnSpPr>
      <xdr:spPr>
        <a:xfrm flipV="1">
          <a:off x="2019300" y="5550711"/>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153383</xdr:rowOff>
    </xdr:from>
    <xdr:to>
      <xdr:col>10</xdr:col>
      <xdr:colOff>114300</xdr:colOff>
      <xdr:row>32</xdr:row>
      <xdr:rowOff>165074</xdr:rowOff>
    </xdr:to>
    <xdr:cxnSp macro="">
      <xdr:nvCxnSpPr>
        <xdr:cNvPr id="72" name="直線コネクタ 71"/>
        <xdr:cNvCxnSpPr/>
      </xdr:nvCxnSpPr>
      <xdr:spPr>
        <a:xfrm>
          <a:off x="1130300" y="5639783"/>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56537</xdr:rowOff>
    </xdr:from>
    <xdr:to>
      <xdr:col>24</xdr:col>
      <xdr:colOff>114300</xdr:colOff>
      <xdr:row>30</xdr:row>
      <xdr:rowOff>158137</xdr:rowOff>
    </xdr:to>
    <xdr:sp macro="" textlink="">
      <xdr:nvSpPr>
        <xdr:cNvPr id="82" name="楕円 81"/>
        <xdr:cNvSpPr/>
      </xdr:nvSpPr>
      <xdr:spPr>
        <a:xfrm>
          <a:off x="4584700" y="52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142914</xdr:rowOff>
    </xdr:from>
    <xdr:ext cx="599010" cy="259045"/>
    <xdr:sp macro="" textlink="">
      <xdr:nvSpPr>
        <xdr:cNvPr id="83" name="人件費該当値テキスト"/>
        <xdr:cNvSpPr txBox="1"/>
      </xdr:nvSpPr>
      <xdr:spPr>
        <a:xfrm>
          <a:off x="4686300" y="511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38673</xdr:rowOff>
    </xdr:from>
    <xdr:to>
      <xdr:col>20</xdr:col>
      <xdr:colOff>38100</xdr:colOff>
      <xdr:row>31</xdr:row>
      <xdr:rowOff>140273</xdr:rowOff>
    </xdr:to>
    <xdr:sp macro="" textlink="">
      <xdr:nvSpPr>
        <xdr:cNvPr id="84" name="楕円 83"/>
        <xdr:cNvSpPr/>
      </xdr:nvSpPr>
      <xdr:spPr>
        <a:xfrm>
          <a:off x="3746500" y="53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156800</xdr:rowOff>
    </xdr:from>
    <xdr:ext cx="599010" cy="259045"/>
    <xdr:sp macro="" textlink="">
      <xdr:nvSpPr>
        <xdr:cNvPr id="85" name="テキスト ボックス 84"/>
        <xdr:cNvSpPr txBox="1"/>
      </xdr:nvSpPr>
      <xdr:spPr>
        <a:xfrm>
          <a:off x="3497795" y="512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13511</xdr:rowOff>
    </xdr:from>
    <xdr:to>
      <xdr:col>15</xdr:col>
      <xdr:colOff>101600</xdr:colOff>
      <xdr:row>32</xdr:row>
      <xdr:rowOff>115111</xdr:rowOff>
    </xdr:to>
    <xdr:sp macro="" textlink="">
      <xdr:nvSpPr>
        <xdr:cNvPr id="86" name="楕円 85"/>
        <xdr:cNvSpPr/>
      </xdr:nvSpPr>
      <xdr:spPr>
        <a:xfrm>
          <a:off x="2857500" y="54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131638</xdr:rowOff>
    </xdr:from>
    <xdr:ext cx="599010" cy="259045"/>
    <xdr:sp macro="" textlink="">
      <xdr:nvSpPr>
        <xdr:cNvPr id="87" name="テキスト ボックス 86"/>
        <xdr:cNvSpPr txBox="1"/>
      </xdr:nvSpPr>
      <xdr:spPr>
        <a:xfrm>
          <a:off x="2608795" y="52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114274</xdr:rowOff>
    </xdr:from>
    <xdr:to>
      <xdr:col>10</xdr:col>
      <xdr:colOff>165100</xdr:colOff>
      <xdr:row>33</xdr:row>
      <xdr:rowOff>44424</xdr:rowOff>
    </xdr:to>
    <xdr:sp macro="" textlink="">
      <xdr:nvSpPr>
        <xdr:cNvPr id="88" name="楕円 87"/>
        <xdr:cNvSpPr/>
      </xdr:nvSpPr>
      <xdr:spPr>
        <a:xfrm>
          <a:off x="1968500" y="56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60951</xdr:rowOff>
    </xdr:from>
    <xdr:ext cx="599010" cy="259045"/>
    <xdr:sp macro="" textlink="">
      <xdr:nvSpPr>
        <xdr:cNvPr id="89" name="テキスト ボックス 88"/>
        <xdr:cNvSpPr txBox="1"/>
      </xdr:nvSpPr>
      <xdr:spPr>
        <a:xfrm>
          <a:off x="1719795" y="53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102583</xdr:rowOff>
    </xdr:from>
    <xdr:to>
      <xdr:col>6</xdr:col>
      <xdr:colOff>38100</xdr:colOff>
      <xdr:row>33</xdr:row>
      <xdr:rowOff>32733</xdr:rowOff>
    </xdr:to>
    <xdr:sp macro="" textlink="">
      <xdr:nvSpPr>
        <xdr:cNvPr id="90" name="楕円 89"/>
        <xdr:cNvSpPr/>
      </xdr:nvSpPr>
      <xdr:spPr>
        <a:xfrm>
          <a:off x="1079500" y="55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49260</xdr:rowOff>
    </xdr:from>
    <xdr:ext cx="599010" cy="259045"/>
    <xdr:sp macro="" textlink="">
      <xdr:nvSpPr>
        <xdr:cNvPr id="91" name="テキスト ボックス 90"/>
        <xdr:cNvSpPr txBox="1"/>
      </xdr:nvSpPr>
      <xdr:spPr>
        <a:xfrm>
          <a:off x="830795" y="536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148725</xdr:rowOff>
    </xdr:from>
    <xdr:to>
      <xdr:col>24</xdr:col>
      <xdr:colOff>63500</xdr:colOff>
      <xdr:row>56</xdr:row>
      <xdr:rowOff>165907</xdr:rowOff>
    </xdr:to>
    <xdr:cxnSp macro="">
      <xdr:nvCxnSpPr>
        <xdr:cNvPr id="119" name="直線コネクタ 118"/>
        <xdr:cNvCxnSpPr/>
      </xdr:nvCxnSpPr>
      <xdr:spPr>
        <a:xfrm>
          <a:off x="3797300" y="9749925"/>
          <a:ext cx="8382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148725</xdr:rowOff>
    </xdr:from>
    <xdr:to>
      <xdr:col>19</xdr:col>
      <xdr:colOff>177800</xdr:colOff>
      <xdr:row>57</xdr:row>
      <xdr:rowOff>28298</xdr:rowOff>
    </xdr:to>
    <xdr:cxnSp macro="">
      <xdr:nvCxnSpPr>
        <xdr:cNvPr id="122" name="直線コネクタ 121"/>
        <xdr:cNvCxnSpPr/>
      </xdr:nvCxnSpPr>
      <xdr:spPr>
        <a:xfrm flipV="1">
          <a:off x="2908300" y="9749925"/>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28298</xdr:rowOff>
    </xdr:from>
    <xdr:to>
      <xdr:col>15</xdr:col>
      <xdr:colOff>50800</xdr:colOff>
      <xdr:row>57</xdr:row>
      <xdr:rowOff>116593</xdr:rowOff>
    </xdr:to>
    <xdr:cxnSp macro="">
      <xdr:nvCxnSpPr>
        <xdr:cNvPr id="125" name="直線コネクタ 124"/>
        <xdr:cNvCxnSpPr/>
      </xdr:nvCxnSpPr>
      <xdr:spPr>
        <a:xfrm flipV="1">
          <a:off x="2019300" y="9800948"/>
          <a:ext cx="8890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116593</xdr:rowOff>
    </xdr:from>
    <xdr:to>
      <xdr:col>10</xdr:col>
      <xdr:colOff>114300</xdr:colOff>
      <xdr:row>58</xdr:row>
      <xdr:rowOff>40725</xdr:rowOff>
    </xdr:to>
    <xdr:cxnSp macro="">
      <xdr:nvCxnSpPr>
        <xdr:cNvPr id="128" name="直線コネクタ 127"/>
        <xdr:cNvCxnSpPr/>
      </xdr:nvCxnSpPr>
      <xdr:spPr>
        <a:xfrm flipV="1">
          <a:off x="1130300" y="9889243"/>
          <a:ext cx="889000" cy="9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115107</xdr:rowOff>
    </xdr:from>
    <xdr:to>
      <xdr:col>24</xdr:col>
      <xdr:colOff>114300</xdr:colOff>
      <xdr:row>57</xdr:row>
      <xdr:rowOff>45257</xdr:rowOff>
    </xdr:to>
    <xdr:sp macro="" textlink="">
      <xdr:nvSpPr>
        <xdr:cNvPr id="138" name="楕円 137"/>
        <xdr:cNvSpPr/>
      </xdr:nvSpPr>
      <xdr:spPr>
        <a:xfrm>
          <a:off x="4584700" y="9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93534</xdr:rowOff>
    </xdr:from>
    <xdr:ext cx="534377" cy="259045"/>
    <xdr:sp macro="" textlink="">
      <xdr:nvSpPr>
        <xdr:cNvPr id="139" name="物件費該当値テキスト"/>
        <xdr:cNvSpPr txBox="1"/>
      </xdr:nvSpPr>
      <xdr:spPr>
        <a:xfrm>
          <a:off x="4686300" y="96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97925</xdr:rowOff>
    </xdr:from>
    <xdr:to>
      <xdr:col>20</xdr:col>
      <xdr:colOff>38100</xdr:colOff>
      <xdr:row>57</xdr:row>
      <xdr:rowOff>28075</xdr:rowOff>
    </xdr:to>
    <xdr:sp macro="" textlink="">
      <xdr:nvSpPr>
        <xdr:cNvPr id="140" name="楕円 139"/>
        <xdr:cNvSpPr/>
      </xdr:nvSpPr>
      <xdr:spPr>
        <a:xfrm>
          <a:off x="3746500" y="96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44602</xdr:rowOff>
    </xdr:from>
    <xdr:ext cx="534377" cy="259045"/>
    <xdr:sp macro="" textlink="">
      <xdr:nvSpPr>
        <xdr:cNvPr id="141" name="テキスト ボックス 140"/>
        <xdr:cNvSpPr txBox="1"/>
      </xdr:nvSpPr>
      <xdr:spPr>
        <a:xfrm>
          <a:off x="3530111" y="94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148948</xdr:rowOff>
    </xdr:from>
    <xdr:to>
      <xdr:col>15</xdr:col>
      <xdr:colOff>101600</xdr:colOff>
      <xdr:row>57</xdr:row>
      <xdr:rowOff>79098</xdr:rowOff>
    </xdr:to>
    <xdr:sp macro="" textlink="">
      <xdr:nvSpPr>
        <xdr:cNvPr id="142" name="楕円 141"/>
        <xdr:cNvSpPr/>
      </xdr:nvSpPr>
      <xdr:spPr>
        <a:xfrm>
          <a:off x="2857500" y="975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95625</xdr:rowOff>
    </xdr:from>
    <xdr:ext cx="534377" cy="259045"/>
    <xdr:sp macro="" textlink="">
      <xdr:nvSpPr>
        <xdr:cNvPr id="143" name="テキスト ボックス 142"/>
        <xdr:cNvSpPr txBox="1"/>
      </xdr:nvSpPr>
      <xdr:spPr>
        <a:xfrm>
          <a:off x="2641111" y="952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65793</xdr:rowOff>
    </xdr:from>
    <xdr:to>
      <xdr:col>10</xdr:col>
      <xdr:colOff>165100</xdr:colOff>
      <xdr:row>57</xdr:row>
      <xdr:rowOff>167393</xdr:rowOff>
    </xdr:to>
    <xdr:sp macro="" textlink="">
      <xdr:nvSpPr>
        <xdr:cNvPr id="144" name="楕円 143"/>
        <xdr:cNvSpPr/>
      </xdr:nvSpPr>
      <xdr:spPr>
        <a:xfrm>
          <a:off x="1968500" y="98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158520</xdr:rowOff>
    </xdr:from>
    <xdr:ext cx="534377" cy="259045"/>
    <xdr:sp macro="" textlink="">
      <xdr:nvSpPr>
        <xdr:cNvPr id="145" name="テキスト ボックス 144"/>
        <xdr:cNvSpPr txBox="1"/>
      </xdr:nvSpPr>
      <xdr:spPr>
        <a:xfrm>
          <a:off x="1752111" y="99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161375</xdr:rowOff>
    </xdr:from>
    <xdr:to>
      <xdr:col>6</xdr:col>
      <xdr:colOff>38100</xdr:colOff>
      <xdr:row>58</xdr:row>
      <xdr:rowOff>91525</xdr:rowOff>
    </xdr:to>
    <xdr:sp macro="" textlink="">
      <xdr:nvSpPr>
        <xdr:cNvPr id="146" name="楕円 145"/>
        <xdr:cNvSpPr/>
      </xdr:nvSpPr>
      <xdr:spPr>
        <a:xfrm>
          <a:off x="1079500" y="99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82652</xdr:rowOff>
    </xdr:from>
    <xdr:ext cx="534377" cy="259045"/>
    <xdr:sp macro="" textlink="">
      <xdr:nvSpPr>
        <xdr:cNvPr id="147" name="テキスト ボックス 146"/>
        <xdr:cNvSpPr txBox="1"/>
      </xdr:nvSpPr>
      <xdr:spPr>
        <a:xfrm>
          <a:off x="863111" y="100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80538</xdr:rowOff>
    </xdr:from>
    <xdr:to>
      <xdr:col>24</xdr:col>
      <xdr:colOff>63500</xdr:colOff>
      <xdr:row>78</xdr:row>
      <xdr:rowOff>89453</xdr:rowOff>
    </xdr:to>
    <xdr:cxnSp macro="">
      <xdr:nvCxnSpPr>
        <xdr:cNvPr id="174" name="直線コネクタ 173"/>
        <xdr:cNvCxnSpPr/>
      </xdr:nvCxnSpPr>
      <xdr:spPr>
        <a:xfrm>
          <a:off x="3797300" y="13453638"/>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45380</xdr:rowOff>
    </xdr:from>
    <xdr:to>
      <xdr:col>19</xdr:col>
      <xdr:colOff>177800</xdr:colOff>
      <xdr:row>78</xdr:row>
      <xdr:rowOff>80538</xdr:rowOff>
    </xdr:to>
    <xdr:cxnSp macro="">
      <xdr:nvCxnSpPr>
        <xdr:cNvPr id="177" name="直線コネクタ 176"/>
        <xdr:cNvCxnSpPr/>
      </xdr:nvCxnSpPr>
      <xdr:spPr>
        <a:xfrm>
          <a:off x="2908300" y="13418480"/>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45380</xdr:rowOff>
    </xdr:from>
    <xdr:to>
      <xdr:col>15</xdr:col>
      <xdr:colOff>50800</xdr:colOff>
      <xdr:row>78</xdr:row>
      <xdr:rowOff>56079</xdr:rowOff>
    </xdr:to>
    <xdr:cxnSp macro="">
      <xdr:nvCxnSpPr>
        <xdr:cNvPr id="180" name="直線コネクタ 179"/>
        <xdr:cNvCxnSpPr/>
      </xdr:nvCxnSpPr>
      <xdr:spPr>
        <a:xfrm flipV="1">
          <a:off x="2019300" y="13418480"/>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56079</xdr:rowOff>
    </xdr:from>
    <xdr:to>
      <xdr:col>10</xdr:col>
      <xdr:colOff>114300</xdr:colOff>
      <xdr:row>78</xdr:row>
      <xdr:rowOff>63827</xdr:rowOff>
    </xdr:to>
    <xdr:cxnSp macro="">
      <xdr:nvCxnSpPr>
        <xdr:cNvPr id="183" name="直線コネクタ 182"/>
        <xdr:cNvCxnSpPr/>
      </xdr:nvCxnSpPr>
      <xdr:spPr>
        <a:xfrm flipV="1">
          <a:off x="1130300" y="13429179"/>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38653</xdr:rowOff>
    </xdr:from>
    <xdr:to>
      <xdr:col>24</xdr:col>
      <xdr:colOff>114300</xdr:colOff>
      <xdr:row>78</xdr:row>
      <xdr:rowOff>140253</xdr:rowOff>
    </xdr:to>
    <xdr:sp macro="" textlink="">
      <xdr:nvSpPr>
        <xdr:cNvPr id="193" name="楕円 192"/>
        <xdr:cNvSpPr/>
      </xdr:nvSpPr>
      <xdr:spPr>
        <a:xfrm>
          <a:off x="4584700" y="134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125030</xdr:rowOff>
    </xdr:from>
    <xdr:ext cx="469744" cy="259045"/>
    <xdr:sp macro="" textlink="">
      <xdr:nvSpPr>
        <xdr:cNvPr id="194" name="維持補修費該当値テキスト"/>
        <xdr:cNvSpPr txBox="1"/>
      </xdr:nvSpPr>
      <xdr:spPr>
        <a:xfrm>
          <a:off x="4686300" y="1332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29738</xdr:rowOff>
    </xdr:from>
    <xdr:to>
      <xdr:col>20</xdr:col>
      <xdr:colOff>38100</xdr:colOff>
      <xdr:row>78</xdr:row>
      <xdr:rowOff>131338</xdr:rowOff>
    </xdr:to>
    <xdr:sp macro="" textlink="">
      <xdr:nvSpPr>
        <xdr:cNvPr id="195" name="楕円 194"/>
        <xdr:cNvSpPr/>
      </xdr:nvSpPr>
      <xdr:spPr>
        <a:xfrm>
          <a:off x="3746500" y="134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122465</xdr:rowOff>
    </xdr:from>
    <xdr:ext cx="469744" cy="259045"/>
    <xdr:sp macro="" textlink="">
      <xdr:nvSpPr>
        <xdr:cNvPr id="196" name="テキスト ボックス 195"/>
        <xdr:cNvSpPr txBox="1"/>
      </xdr:nvSpPr>
      <xdr:spPr>
        <a:xfrm>
          <a:off x="3562428" y="1349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166030</xdr:rowOff>
    </xdr:from>
    <xdr:to>
      <xdr:col>15</xdr:col>
      <xdr:colOff>101600</xdr:colOff>
      <xdr:row>78</xdr:row>
      <xdr:rowOff>96180</xdr:rowOff>
    </xdr:to>
    <xdr:sp macro="" textlink="">
      <xdr:nvSpPr>
        <xdr:cNvPr id="197" name="楕円 196"/>
        <xdr:cNvSpPr/>
      </xdr:nvSpPr>
      <xdr:spPr>
        <a:xfrm>
          <a:off x="2857500" y="133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87307</xdr:rowOff>
    </xdr:from>
    <xdr:ext cx="469744" cy="259045"/>
    <xdr:sp macro="" textlink="">
      <xdr:nvSpPr>
        <xdr:cNvPr id="198" name="テキスト ボックス 197"/>
        <xdr:cNvSpPr txBox="1"/>
      </xdr:nvSpPr>
      <xdr:spPr>
        <a:xfrm>
          <a:off x="2673428" y="134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5279</xdr:rowOff>
    </xdr:from>
    <xdr:to>
      <xdr:col>10</xdr:col>
      <xdr:colOff>165100</xdr:colOff>
      <xdr:row>78</xdr:row>
      <xdr:rowOff>106879</xdr:rowOff>
    </xdr:to>
    <xdr:sp macro="" textlink="">
      <xdr:nvSpPr>
        <xdr:cNvPr id="199" name="楕円 198"/>
        <xdr:cNvSpPr/>
      </xdr:nvSpPr>
      <xdr:spPr>
        <a:xfrm>
          <a:off x="1968500" y="13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98006</xdr:rowOff>
    </xdr:from>
    <xdr:ext cx="469744" cy="259045"/>
    <xdr:sp macro="" textlink="">
      <xdr:nvSpPr>
        <xdr:cNvPr id="200" name="テキスト ボックス 199"/>
        <xdr:cNvSpPr txBox="1"/>
      </xdr:nvSpPr>
      <xdr:spPr>
        <a:xfrm>
          <a:off x="1784428"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13027</xdr:rowOff>
    </xdr:from>
    <xdr:to>
      <xdr:col>6</xdr:col>
      <xdr:colOff>38100</xdr:colOff>
      <xdr:row>78</xdr:row>
      <xdr:rowOff>114627</xdr:rowOff>
    </xdr:to>
    <xdr:sp macro="" textlink="">
      <xdr:nvSpPr>
        <xdr:cNvPr id="201" name="楕円 200"/>
        <xdr:cNvSpPr/>
      </xdr:nvSpPr>
      <xdr:spPr>
        <a:xfrm>
          <a:off x="1079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105754</xdr:rowOff>
    </xdr:from>
    <xdr:ext cx="469744" cy="259045"/>
    <xdr:sp macro="" textlink="">
      <xdr:nvSpPr>
        <xdr:cNvPr id="202" name="テキスト ボックス 201"/>
        <xdr:cNvSpPr txBox="1"/>
      </xdr:nvSpPr>
      <xdr:spPr>
        <a:xfrm>
          <a:off x="895428"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153149</xdr:rowOff>
    </xdr:from>
    <xdr:to>
      <xdr:col>24</xdr:col>
      <xdr:colOff>63500</xdr:colOff>
      <xdr:row>94</xdr:row>
      <xdr:rowOff>169151</xdr:rowOff>
    </xdr:to>
    <xdr:cxnSp macro="">
      <xdr:nvCxnSpPr>
        <xdr:cNvPr id="232" name="直線コネクタ 231"/>
        <xdr:cNvCxnSpPr/>
      </xdr:nvCxnSpPr>
      <xdr:spPr>
        <a:xfrm flipV="1">
          <a:off x="3797300" y="16097999"/>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146558</xdr:rowOff>
    </xdr:from>
    <xdr:to>
      <xdr:col>19</xdr:col>
      <xdr:colOff>177800</xdr:colOff>
      <xdr:row>94</xdr:row>
      <xdr:rowOff>169151</xdr:rowOff>
    </xdr:to>
    <xdr:cxnSp macro="">
      <xdr:nvCxnSpPr>
        <xdr:cNvPr id="235" name="直線コネクタ 234"/>
        <xdr:cNvCxnSpPr/>
      </xdr:nvCxnSpPr>
      <xdr:spPr>
        <a:xfrm>
          <a:off x="2908300" y="1626285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146558</xdr:rowOff>
    </xdr:from>
    <xdr:to>
      <xdr:col>15</xdr:col>
      <xdr:colOff>50800</xdr:colOff>
      <xdr:row>95</xdr:row>
      <xdr:rowOff>558</xdr:rowOff>
    </xdr:to>
    <xdr:cxnSp macro="">
      <xdr:nvCxnSpPr>
        <xdr:cNvPr id="238" name="直線コネクタ 237"/>
        <xdr:cNvCxnSpPr/>
      </xdr:nvCxnSpPr>
      <xdr:spPr>
        <a:xfrm flipV="1">
          <a:off x="2019300" y="16262858"/>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558</xdr:rowOff>
    </xdr:from>
    <xdr:to>
      <xdr:col>10</xdr:col>
      <xdr:colOff>114300</xdr:colOff>
      <xdr:row>95</xdr:row>
      <xdr:rowOff>90449</xdr:rowOff>
    </xdr:to>
    <xdr:cxnSp macro="">
      <xdr:nvCxnSpPr>
        <xdr:cNvPr id="241" name="直線コネクタ 240"/>
        <xdr:cNvCxnSpPr/>
      </xdr:nvCxnSpPr>
      <xdr:spPr>
        <a:xfrm flipV="1">
          <a:off x="1130300" y="16288308"/>
          <a:ext cx="889000" cy="8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102349</xdr:rowOff>
    </xdr:from>
    <xdr:to>
      <xdr:col>24</xdr:col>
      <xdr:colOff>114300</xdr:colOff>
      <xdr:row>94</xdr:row>
      <xdr:rowOff>32499</xdr:rowOff>
    </xdr:to>
    <xdr:sp macro="" textlink="">
      <xdr:nvSpPr>
        <xdr:cNvPr id="251" name="楕円 250"/>
        <xdr:cNvSpPr/>
      </xdr:nvSpPr>
      <xdr:spPr>
        <a:xfrm>
          <a:off x="4584700" y="160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125226</xdr:rowOff>
    </xdr:from>
    <xdr:ext cx="599010" cy="259045"/>
    <xdr:sp macro="" textlink="">
      <xdr:nvSpPr>
        <xdr:cNvPr id="252" name="扶助費該当値テキスト"/>
        <xdr:cNvSpPr txBox="1"/>
      </xdr:nvSpPr>
      <xdr:spPr>
        <a:xfrm>
          <a:off x="4686300" y="1589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118351</xdr:rowOff>
    </xdr:from>
    <xdr:to>
      <xdr:col>20</xdr:col>
      <xdr:colOff>38100</xdr:colOff>
      <xdr:row>95</xdr:row>
      <xdr:rowOff>48501</xdr:rowOff>
    </xdr:to>
    <xdr:sp macro="" textlink="">
      <xdr:nvSpPr>
        <xdr:cNvPr id="253" name="楕円 252"/>
        <xdr:cNvSpPr/>
      </xdr:nvSpPr>
      <xdr:spPr>
        <a:xfrm>
          <a:off x="3746500" y="162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65028</xdr:rowOff>
    </xdr:from>
    <xdr:ext cx="599010" cy="259045"/>
    <xdr:sp macro="" textlink="">
      <xdr:nvSpPr>
        <xdr:cNvPr id="254" name="テキスト ボックス 253"/>
        <xdr:cNvSpPr txBox="1"/>
      </xdr:nvSpPr>
      <xdr:spPr>
        <a:xfrm>
          <a:off x="3497795" y="1600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95758</xdr:rowOff>
    </xdr:from>
    <xdr:to>
      <xdr:col>15</xdr:col>
      <xdr:colOff>101600</xdr:colOff>
      <xdr:row>95</xdr:row>
      <xdr:rowOff>25908</xdr:rowOff>
    </xdr:to>
    <xdr:sp macro="" textlink="">
      <xdr:nvSpPr>
        <xdr:cNvPr id="255" name="楕円 254"/>
        <xdr:cNvSpPr/>
      </xdr:nvSpPr>
      <xdr:spPr>
        <a:xfrm>
          <a:off x="2857500" y="162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42435</xdr:rowOff>
    </xdr:from>
    <xdr:ext cx="599010" cy="259045"/>
    <xdr:sp macro="" textlink="">
      <xdr:nvSpPr>
        <xdr:cNvPr id="256" name="テキスト ボックス 255"/>
        <xdr:cNvSpPr txBox="1"/>
      </xdr:nvSpPr>
      <xdr:spPr>
        <a:xfrm>
          <a:off x="2608795" y="1598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121208</xdr:rowOff>
    </xdr:from>
    <xdr:to>
      <xdr:col>10</xdr:col>
      <xdr:colOff>165100</xdr:colOff>
      <xdr:row>95</xdr:row>
      <xdr:rowOff>51358</xdr:rowOff>
    </xdr:to>
    <xdr:sp macro="" textlink="">
      <xdr:nvSpPr>
        <xdr:cNvPr id="257" name="楕円 256"/>
        <xdr:cNvSpPr/>
      </xdr:nvSpPr>
      <xdr:spPr>
        <a:xfrm>
          <a:off x="1968500" y="162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67885</xdr:rowOff>
    </xdr:from>
    <xdr:ext cx="599010" cy="259045"/>
    <xdr:sp macro="" textlink="">
      <xdr:nvSpPr>
        <xdr:cNvPr id="258" name="テキスト ボックス 257"/>
        <xdr:cNvSpPr txBox="1"/>
      </xdr:nvSpPr>
      <xdr:spPr>
        <a:xfrm>
          <a:off x="1719795" y="1601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39649</xdr:rowOff>
    </xdr:from>
    <xdr:to>
      <xdr:col>6</xdr:col>
      <xdr:colOff>38100</xdr:colOff>
      <xdr:row>95</xdr:row>
      <xdr:rowOff>141249</xdr:rowOff>
    </xdr:to>
    <xdr:sp macro="" textlink="">
      <xdr:nvSpPr>
        <xdr:cNvPr id="259" name="楕円 258"/>
        <xdr:cNvSpPr/>
      </xdr:nvSpPr>
      <xdr:spPr>
        <a:xfrm>
          <a:off x="1079500" y="163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157776</xdr:rowOff>
    </xdr:from>
    <xdr:ext cx="599010" cy="259045"/>
    <xdr:sp macro="" textlink="">
      <xdr:nvSpPr>
        <xdr:cNvPr id="260" name="テキスト ボックス 259"/>
        <xdr:cNvSpPr txBox="1"/>
      </xdr:nvSpPr>
      <xdr:spPr>
        <a:xfrm>
          <a:off x="830795" y="1610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110386</xdr:rowOff>
    </xdr:from>
    <xdr:to>
      <xdr:col>55</xdr:col>
      <xdr:colOff>0</xdr:colOff>
      <xdr:row>37</xdr:row>
      <xdr:rowOff>38872</xdr:rowOff>
    </xdr:to>
    <xdr:cxnSp macro="">
      <xdr:nvCxnSpPr>
        <xdr:cNvPr id="289" name="直線コネクタ 288"/>
        <xdr:cNvCxnSpPr/>
      </xdr:nvCxnSpPr>
      <xdr:spPr>
        <a:xfrm>
          <a:off x="9639300" y="6282586"/>
          <a:ext cx="838200" cy="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54181</xdr:rowOff>
    </xdr:from>
    <xdr:to>
      <xdr:col>50</xdr:col>
      <xdr:colOff>114300</xdr:colOff>
      <xdr:row>36</xdr:row>
      <xdr:rowOff>110386</xdr:rowOff>
    </xdr:to>
    <xdr:cxnSp macro="">
      <xdr:nvCxnSpPr>
        <xdr:cNvPr id="292" name="直線コネクタ 291"/>
        <xdr:cNvCxnSpPr/>
      </xdr:nvCxnSpPr>
      <xdr:spPr>
        <a:xfrm>
          <a:off x="8750300" y="5712031"/>
          <a:ext cx="889000" cy="57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54181</xdr:rowOff>
    </xdr:from>
    <xdr:to>
      <xdr:col>45</xdr:col>
      <xdr:colOff>177800</xdr:colOff>
      <xdr:row>38</xdr:row>
      <xdr:rowOff>36525</xdr:rowOff>
    </xdr:to>
    <xdr:cxnSp macro="">
      <xdr:nvCxnSpPr>
        <xdr:cNvPr id="295" name="直線コネクタ 294"/>
        <xdr:cNvCxnSpPr/>
      </xdr:nvCxnSpPr>
      <xdr:spPr>
        <a:xfrm flipV="1">
          <a:off x="7861300" y="5712031"/>
          <a:ext cx="889000" cy="83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166956</xdr:rowOff>
    </xdr:from>
    <xdr:to>
      <xdr:col>41</xdr:col>
      <xdr:colOff>50800</xdr:colOff>
      <xdr:row>38</xdr:row>
      <xdr:rowOff>36525</xdr:rowOff>
    </xdr:to>
    <xdr:cxnSp macro="">
      <xdr:nvCxnSpPr>
        <xdr:cNvPr id="298" name="直線コネクタ 297"/>
        <xdr:cNvCxnSpPr/>
      </xdr:nvCxnSpPr>
      <xdr:spPr>
        <a:xfrm>
          <a:off x="6972300" y="6510606"/>
          <a:ext cx="889000" cy="4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159522</xdr:rowOff>
    </xdr:from>
    <xdr:to>
      <xdr:col>55</xdr:col>
      <xdr:colOff>50800</xdr:colOff>
      <xdr:row>37</xdr:row>
      <xdr:rowOff>89672</xdr:rowOff>
    </xdr:to>
    <xdr:sp macro="" textlink="">
      <xdr:nvSpPr>
        <xdr:cNvPr id="308" name="楕円 307"/>
        <xdr:cNvSpPr/>
      </xdr:nvSpPr>
      <xdr:spPr>
        <a:xfrm>
          <a:off x="10426700" y="6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74449</xdr:rowOff>
    </xdr:from>
    <xdr:ext cx="534377" cy="259045"/>
    <xdr:sp macro="" textlink="">
      <xdr:nvSpPr>
        <xdr:cNvPr id="309" name="補助費等該当値テキスト"/>
        <xdr:cNvSpPr txBox="1"/>
      </xdr:nvSpPr>
      <xdr:spPr>
        <a:xfrm>
          <a:off x="10528300" y="62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59586</xdr:rowOff>
    </xdr:from>
    <xdr:to>
      <xdr:col>50</xdr:col>
      <xdr:colOff>165100</xdr:colOff>
      <xdr:row>36</xdr:row>
      <xdr:rowOff>161186</xdr:rowOff>
    </xdr:to>
    <xdr:sp macro="" textlink="">
      <xdr:nvSpPr>
        <xdr:cNvPr id="310" name="楕円 309"/>
        <xdr:cNvSpPr/>
      </xdr:nvSpPr>
      <xdr:spPr>
        <a:xfrm>
          <a:off x="9588500" y="62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152313</xdr:rowOff>
    </xdr:from>
    <xdr:ext cx="534377" cy="259045"/>
    <xdr:sp macro="" textlink="">
      <xdr:nvSpPr>
        <xdr:cNvPr id="311" name="テキスト ボックス 310"/>
        <xdr:cNvSpPr txBox="1"/>
      </xdr:nvSpPr>
      <xdr:spPr>
        <a:xfrm>
          <a:off x="9372111" y="632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3381</xdr:rowOff>
    </xdr:from>
    <xdr:to>
      <xdr:col>46</xdr:col>
      <xdr:colOff>38100</xdr:colOff>
      <xdr:row>33</xdr:row>
      <xdr:rowOff>104981</xdr:rowOff>
    </xdr:to>
    <xdr:sp macro="" textlink="">
      <xdr:nvSpPr>
        <xdr:cNvPr id="312" name="楕円 311"/>
        <xdr:cNvSpPr/>
      </xdr:nvSpPr>
      <xdr:spPr>
        <a:xfrm>
          <a:off x="8699500" y="56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96108</xdr:rowOff>
    </xdr:from>
    <xdr:ext cx="599010" cy="259045"/>
    <xdr:sp macro="" textlink="">
      <xdr:nvSpPr>
        <xdr:cNvPr id="313" name="テキスト ボックス 312"/>
        <xdr:cNvSpPr txBox="1"/>
      </xdr:nvSpPr>
      <xdr:spPr>
        <a:xfrm>
          <a:off x="8450795" y="575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157175</xdr:rowOff>
    </xdr:from>
    <xdr:to>
      <xdr:col>41</xdr:col>
      <xdr:colOff>101600</xdr:colOff>
      <xdr:row>38</xdr:row>
      <xdr:rowOff>87325</xdr:rowOff>
    </xdr:to>
    <xdr:sp macro="" textlink="">
      <xdr:nvSpPr>
        <xdr:cNvPr id="314" name="楕円 313"/>
        <xdr:cNvSpPr/>
      </xdr:nvSpPr>
      <xdr:spPr>
        <a:xfrm>
          <a:off x="78105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78452</xdr:rowOff>
    </xdr:from>
    <xdr:ext cx="534377" cy="259045"/>
    <xdr:sp macro="" textlink="">
      <xdr:nvSpPr>
        <xdr:cNvPr id="315" name="テキスト ボックス 314"/>
        <xdr:cNvSpPr txBox="1"/>
      </xdr:nvSpPr>
      <xdr:spPr>
        <a:xfrm>
          <a:off x="7594111" y="65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116157</xdr:rowOff>
    </xdr:from>
    <xdr:to>
      <xdr:col>36</xdr:col>
      <xdr:colOff>165100</xdr:colOff>
      <xdr:row>38</xdr:row>
      <xdr:rowOff>46307</xdr:rowOff>
    </xdr:to>
    <xdr:sp macro="" textlink="">
      <xdr:nvSpPr>
        <xdr:cNvPr id="316" name="楕円 315"/>
        <xdr:cNvSpPr/>
      </xdr:nvSpPr>
      <xdr:spPr>
        <a:xfrm>
          <a:off x="6921500" y="64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37433</xdr:rowOff>
    </xdr:from>
    <xdr:ext cx="534377" cy="259045"/>
    <xdr:sp macro="" textlink="">
      <xdr:nvSpPr>
        <xdr:cNvPr id="317" name="テキスト ボックス 316"/>
        <xdr:cNvSpPr txBox="1"/>
      </xdr:nvSpPr>
      <xdr:spPr>
        <a:xfrm>
          <a:off x="6705111" y="65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146619</xdr:rowOff>
    </xdr:from>
    <xdr:to>
      <xdr:col>55</xdr:col>
      <xdr:colOff>0</xdr:colOff>
      <xdr:row>56</xdr:row>
      <xdr:rowOff>65953</xdr:rowOff>
    </xdr:to>
    <xdr:cxnSp macro="">
      <xdr:nvCxnSpPr>
        <xdr:cNvPr id="346" name="直線コネクタ 345"/>
        <xdr:cNvCxnSpPr/>
      </xdr:nvCxnSpPr>
      <xdr:spPr>
        <a:xfrm flipV="1">
          <a:off x="9639300" y="9576369"/>
          <a:ext cx="838200" cy="9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65953</xdr:rowOff>
    </xdr:from>
    <xdr:to>
      <xdr:col>50</xdr:col>
      <xdr:colOff>114300</xdr:colOff>
      <xdr:row>56</xdr:row>
      <xdr:rowOff>157127</xdr:rowOff>
    </xdr:to>
    <xdr:cxnSp macro="">
      <xdr:nvCxnSpPr>
        <xdr:cNvPr id="349" name="直線コネクタ 348"/>
        <xdr:cNvCxnSpPr/>
      </xdr:nvCxnSpPr>
      <xdr:spPr>
        <a:xfrm flipV="1">
          <a:off x="8750300" y="9667153"/>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157127</xdr:rowOff>
    </xdr:from>
    <xdr:to>
      <xdr:col>45</xdr:col>
      <xdr:colOff>177800</xdr:colOff>
      <xdr:row>57</xdr:row>
      <xdr:rowOff>31062</xdr:rowOff>
    </xdr:to>
    <xdr:cxnSp macro="">
      <xdr:nvCxnSpPr>
        <xdr:cNvPr id="352" name="直線コネクタ 351"/>
        <xdr:cNvCxnSpPr/>
      </xdr:nvCxnSpPr>
      <xdr:spPr>
        <a:xfrm flipV="1">
          <a:off x="7861300" y="9758327"/>
          <a:ext cx="889000" cy="4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31062</xdr:rowOff>
    </xdr:from>
    <xdr:to>
      <xdr:col>41</xdr:col>
      <xdr:colOff>50800</xdr:colOff>
      <xdr:row>57</xdr:row>
      <xdr:rowOff>47056</xdr:rowOff>
    </xdr:to>
    <xdr:cxnSp macro="">
      <xdr:nvCxnSpPr>
        <xdr:cNvPr id="355" name="直線コネクタ 354"/>
        <xdr:cNvCxnSpPr/>
      </xdr:nvCxnSpPr>
      <xdr:spPr>
        <a:xfrm flipV="1">
          <a:off x="6972300" y="9803712"/>
          <a:ext cx="8890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95819</xdr:rowOff>
    </xdr:from>
    <xdr:to>
      <xdr:col>55</xdr:col>
      <xdr:colOff>50800</xdr:colOff>
      <xdr:row>56</xdr:row>
      <xdr:rowOff>25969</xdr:rowOff>
    </xdr:to>
    <xdr:sp macro="" textlink="">
      <xdr:nvSpPr>
        <xdr:cNvPr id="365" name="楕円 364"/>
        <xdr:cNvSpPr/>
      </xdr:nvSpPr>
      <xdr:spPr>
        <a:xfrm>
          <a:off x="10426700" y="95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118696</xdr:rowOff>
    </xdr:from>
    <xdr:ext cx="534377" cy="259045"/>
    <xdr:sp macro="" textlink="">
      <xdr:nvSpPr>
        <xdr:cNvPr id="366" name="普通建設事業費該当値テキスト"/>
        <xdr:cNvSpPr txBox="1"/>
      </xdr:nvSpPr>
      <xdr:spPr>
        <a:xfrm>
          <a:off x="10528300" y="9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15153</xdr:rowOff>
    </xdr:from>
    <xdr:to>
      <xdr:col>50</xdr:col>
      <xdr:colOff>165100</xdr:colOff>
      <xdr:row>56</xdr:row>
      <xdr:rowOff>116753</xdr:rowOff>
    </xdr:to>
    <xdr:sp macro="" textlink="">
      <xdr:nvSpPr>
        <xdr:cNvPr id="367" name="楕円 366"/>
        <xdr:cNvSpPr/>
      </xdr:nvSpPr>
      <xdr:spPr>
        <a:xfrm>
          <a:off x="9588500" y="96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107880</xdr:rowOff>
    </xdr:from>
    <xdr:ext cx="534377" cy="259045"/>
    <xdr:sp macro="" textlink="">
      <xdr:nvSpPr>
        <xdr:cNvPr id="368" name="テキスト ボックス 367"/>
        <xdr:cNvSpPr txBox="1"/>
      </xdr:nvSpPr>
      <xdr:spPr>
        <a:xfrm>
          <a:off x="9372111" y="970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106327</xdr:rowOff>
    </xdr:from>
    <xdr:to>
      <xdr:col>46</xdr:col>
      <xdr:colOff>38100</xdr:colOff>
      <xdr:row>57</xdr:row>
      <xdr:rowOff>36477</xdr:rowOff>
    </xdr:to>
    <xdr:sp macro="" textlink="">
      <xdr:nvSpPr>
        <xdr:cNvPr id="369" name="楕円 368"/>
        <xdr:cNvSpPr/>
      </xdr:nvSpPr>
      <xdr:spPr>
        <a:xfrm>
          <a:off x="8699500" y="97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27604</xdr:rowOff>
    </xdr:from>
    <xdr:ext cx="534377" cy="259045"/>
    <xdr:sp macro="" textlink="">
      <xdr:nvSpPr>
        <xdr:cNvPr id="370" name="テキスト ボックス 369"/>
        <xdr:cNvSpPr txBox="1"/>
      </xdr:nvSpPr>
      <xdr:spPr>
        <a:xfrm>
          <a:off x="8483111" y="98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151712</xdr:rowOff>
    </xdr:from>
    <xdr:to>
      <xdr:col>41</xdr:col>
      <xdr:colOff>101600</xdr:colOff>
      <xdr:row>57</xdr:row>
      <xdr:rowOff>81862</xdr:rowOff>
    </xdr:to>
    <xdr:sp macro="" textlink="">
      <xdr:nvSpPr>
        <xdr:cNvPr id="371" name="楕円 370"/>
        <xdr:cNvSpPr/>
      </xdr:nvSpPr>
      <xdr:spPr>
        <a:xfrm>
          <a:off x="7810500" y="97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72989</xdr:rowOff>
    </xdr:from>
    <xdr:ext cx="534377" cy="259045"/>
    <xdr:sp macro="" textlink="">
      <xdr:nvSpPr>
        <xdr:cNvPr id="372" name="テキスト ボックス 371"/>
        <xdr:cNvSpPr txBox="1"/>
      </xdr:nvSpPr>
      <xdr:spPr>
        <a:xfrm>
          <a:off x="7594111" y="98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167706</xdr:rowOff>
    </xdr:from>
    <xdr:to>
      <xdr:col>36</xdr:col>
      <xdr:colOff>165100</xdr:colOff>
      <xdr:row>57</xdr:row>
      <xdr:rowOff>97856</xdr:rowOff>
    </xdr:to>
    <xdr:sp macro="" textlink="">
      <xdr:nvSpPr>
        <xdr:cNvPr id="373" name="楕円 372"/>
        <xdr:cNvSpPr/>
      </xdr:nvSpPr>
      <xdr:spPr>
        <a:xfrm>
          <a:off x="6921500" y="97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88983</xdr:rowOff>
    </xdr:from>
    <xdr:ext cx="534377" cy="259045"/>
    <xdr:sp macro="" textlink="">
      <xdr:nvSpPr>
        <xdr:cNvPr id="374" name="テキスト ボックス 373"/>
        <xdr:cNvSpPr txBox="1"/>
      </xdr:nvSpPr>
      <xdr:spPr>
        <a:xfrm>
          <a:off x="6705111" y="98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144957</xdr:rowOff>
    </xdr:from>
    <xdr:to>
      <xdr:col>55</xdr:col>
      <xdr:colOff>0</xdr:colOff>
      <xdr:row>79</xdr:row>
      <xdr:rowOff>54116</xdr:rowOff>
    </xdr:to>
    <xdr:cxnSp macro="">
      <xdr:nvCxnSpPr>
        <xdr:cNvPr id="405" name="直線コネクタ 404"/>
        <xdr:cNvCxnSpPr/>
      </xdr:nvCxnSpPr>
      <xdr:spPr>
        <a:xfrm flipV="1">
          <a:off x="9639300" y="13518057"/>
          <a:ext cx="838200" cy="8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125374</xdr:rowOff>
    </xdr:from>
    <xdr:to>
      <xdr:col>50</xdr:col>
      <xdr:colOff>114300</xdr:colOff>
      <xdr:row>79</xdr:row>
      <xdr:rowOff>54116</xdr:rowOff>
    </xdr:to>
    <xdr:cxnSp macro="">
      <xdr:nvCxnSpPr>
        <xdr:cNvPr id="408" name="直線コネクタ 407"/>
        <xdr:cNvCxnSpPr/>
      </xdr:nvCxnSpPr>
      <xdr:spPr>
        <a:xfrm>
          <a:off x="8750300" y="13498474"/>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125374</xdr:rowOff>
    </xdr:from>
    <xdr:to>
      <xdr:col>45</xdr:col>
      <xdr:colOff>177800</xdr:colOff>
      <xdr:row>78</xdr:row>
      <xdr:rowOff>147886</xdr:rowOff>
    </xdr:to>
    <xdr:cxnSp macro="">
      <xdr:nvCxnSpPr>
        <xdr:cNvPr id="411" name="直線コネクタ 410"/>
        <xdr:cNvCxnSpPr/>
      </xdr:nvCxnSpPr>
      <xdr:spPr>
        <a:xfrm flipV="1">
          <a:off x="7861300" y="13498474"/>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147886</xdr:rowOff>
    </xdr:from>
    <xdr:to>
      <xdr:col>41</xdr:col>
      <xdr:colOff>50800</xdr:colOff>
      <xdr:row>78</xdr:row>
      <xdr:rowOff>160328</xdr:rowOff>
    </xdr:to>
    <xdr:cxnSp macro="">
      <xdr:nvCxnSpPr>
        <xdr:cNvPr id="414" name="直線コネクタ 413"/>
        <xdr:cNvCxnSpPr/>
      </xdr:nvCxnSpPr>
      <xdr:spPr>
        <a:xfrm flipV="1">
          <a:off x="6972300" y="1352098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94157</xdr:rowOff>
    </xdr:from>
    <xdr:to>
      <xdr:col>55</xdr:col>
      <xdr:colOff>50800</xdr:colOff>
      <xdr:row>79</xdr:row>
      <xdr:rowOff>24307</xdr:rowOff>
    </xdr:to>
    <xdr:sp macro="" textlink="">
      <xdr:nvSpPr>
        <xdr:cNvPr id="424" name="楕円 423"/>
        <xdr:cNvSpPr/>
      </xdr:nvSpPr>
      <xdr:spPr>
        <a:xfrm>
          <a:off x="10426700" y="134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9084</xdr:rowOff>
    </xdr:from>
    <xdr:ext cx="534377" cy="259045"/>
    <xdr:sp macro="" textlink="">
      <xdr:nvSpPr>
        <xdr:cNvPr id="425" name="普通建設事業費 （ うち新規整備　）該当値テキスト"/>
        <xdr:cNvSpPr txBox="1"/>
      </xdr:nvSpPr>
      <xdr:spPr>
        <a:xfrm>
          <a:off x="10528300" y="1338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3316</xdr:rowOff>
    </xdr:from>
    <xdr:to>
      <xdr:col>50</xdr:col>
      <xdr:colOff>165100</xdr:colOff>
      <xdr:row>79</xdr:row>
      <xdr:rowOff>104916</xdr:rowOff>
    </xdr:to>
    <xdr:sp macro="" textlink="">
      <xdr:nvSpPr>
        <xdr:cNvPr id="426" name="楕円 425"/>
        <xdr:cNvSpPr/>
      </xdr:nvSpPr>
      <xdr:spPr>
        <a:xfrm>
          <a:off x="9588500" y="135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96043</xdr:rowOff>
    </xdr:from>
    <xdr:ext cx="469744" cy="259045"/>
    <xdr:sp macro="" textlink="">
      <xdr:nvSpPr>
        <xdr:cNvPr id="427" name="テキスト ボックス 426"/>
        <xdr:cNvSpPr txBox="1"/>
      </xdr:nvSpPr>
      <xdr:spPr>
        <a:xfrm>
          <a:off x="9404428" y="136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74574</xdr:rowOff>
    </xdr:from>
    <xdr:to>
      <xdr:col>46</xdr:col>
      <xdr:colOff>38100</xdr:colOff>
      <xdr:row>79</xdr:row>
      <xdr:rowOff>4724</xdr:rowOff>
    </xdr:to>
    <xdr:sp macro="" textlink="">
      <xdr:nvSpPr>
        <xdr:cNvPr id="428" name="楕円 427"/>
        <xdr:cNvSpPr/>
      </xdr:nvSpPr>
      <xdr:spPr>
        <a:xfrm>
          <a:off x="8699500" y="134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167301</xdr:rowOff>
    </xdr:from>
    <xdr:ext cx="534377" cy="259045"/>
    <xdr:sp macro="" textlink="">
      <xdr:nvSpPr>
        <xdr:cNvPr id="429" name="テキスト ボックス 428"/>
        <xdr:cNvSpPr txBox="1"/>
      </xdr:nvSpPr>
      <xdr:spPr>
        <a:xfrm>
          <a:off x="8483111" y="135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97086</xdr:rowOff>
    </xdr:from>
    <xdr:to>
      <xdr:col>41</xdr:col>
      <xdr:colOff>101600</xdr:colOff>
      <xdr:row>79</xdr:row>
      <xdr:rowOff>27236</xdr:rowOff>
    </xdr:to>
    <xdr:sp macro="" textlink="">
      <xdr:nvSpPr>
        <xdr:cNvPr id="430" name="楕円 429"/>
        <xdr:cNvSpPr/>
      </xdr:nvSpPr>
      <xdr:spPr>
        <a:xfrm>
          <a:off x="7810500" y="134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18363</xdr:rowOff>
    </xdr:from>
    <xdr:ext cx="534377" cy="259045"/>
    <xdr:sp macro="" textlink="">
      <xdr:nvSpPr>
        <xdr:cNvPr id="431" name="テキスト ボックス 430"/>
        <xdr:cNvSpPr txBox="1"/>
      </xdr:nvSpPr>
      <xdr:spPr>
        <a:xfrm>
          <a:off x="7594111" y="135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109528</xdr:rowOff>
    </xdr:from>
    <xdr:to>
      <xdr:col>36</xdr:col>
      <xdr:colOff>165100</xdr:colOff>
      <xdr:row>79</xdr:row>
      <xdr:rowOff>39678</xdr:rowOff>
    </xdr:to>
    <xdr:sp macro="" textlink="">
      <xdr:nvSpPr>
        <xdr:cNvPr id="432" name="楕円 431"/>
        <xdr:cNvSpPr/>
      </xdr:nvSpPr>
      <xdr:spPr>
        <a:xfrm>
          <a:off x="6921500" y="134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30805</xdr:rowOff>
    </xdr:from>
    <xdr:ext cx="534377" cy="259045"/>
    <xdr:sp macro="" textlink="">
      <xdr:nvSpPr>
        <xdr:cNvPr id="433" name="テキスト ボックス 432"/>
        <xdr:cNvSpPr txBox="1"/>
      </xdr:nvSpPr>
      <xdr:spPr>
        <a:xfrm>
          <a:off x="6705111" y="135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91308</xdr:rowOff>
    </xdr:from>
    <xdr:to>
      <xdr:col>55</xdr:col>
      <xdr:colOff>0</xdr:colOff>
      <xdr:row>97</xdr:row>
      <xdr:rowOff>137629</xdr:rowOff>
    </xdr:to>
    <xdr:cxnSp macro="">
      <xdr:nvCxnSpPr>
        <xdr:cNvPr id="466" name="直線コネクタ 465"/>
        <xdr:cNvCxnSpPr/>
      </xdr:nvCxnSpPr>
      <xdr:spPr>
        <a:xfrm flipV="1">
          <a:off x="9639300" y="16550508"/>
          <a:ext cx="838200" cy="21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80321</xdr:rowOff>
    </xdr:from>
    <xdr:to>
      <xdr:col>50</xdr:col>
      <xdr:colOff>114300</xdr:colOff>
      <xdr:row>97</xdr:row>
      <xdr:rowOff>137629</xdr:rowOff>
    </xdr:to>
    <xdr:cxnSp macro="">
      <xdr:nvCxnSpPr>
        <xdr:cNvPr id="469" name="直線コネクタ 468"/>
        <xdr:cNvCxnSpPr/>
      </xdr:nvCxnSpPr>
      <xdr:spPr>
        <a:xfrm>
          <a:off x="8750300" y="16710971"/>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74220</xdr:rowOff>
    </xdr:from>
    <xdr:to>
      <xdr:col>45</xdr:col>
      <xdr:colOff>177800</xdr:colOff>
      <xdr:row>97</xdr:row>
      <xdr:rowOff>80321</xdr:rowOff>
    </xdr:to>
    <xdr:cxnSp macro="">
      <xdr:nvCxnSpPr>
        <xdr:cNvPr id="472" name="直線コネクタ 471"/>
        <xdr:cNvCxnSpPr/>
      </xdr:nvCxnSpPr>
      <xdr:spPr>
        <a:xfrm>
          <a:off x="7861300" y="16704870"/>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74220</xdr:rowOff>
    </xdr:from>
    <xdr:to>
      <xdr:col>41</xdr:col>
      <xdr:colOff>50800</xdr:colOff>
      <xdr:row>97</xdr:row>
      <xdr:rowOff>133186</xdr:rowOff>
    </xdr:to>
    <xdr:cxnSp macro="">
      <xdr:nvCxnSpPr>
        <xdr:cNvPr id="475" name="直線コネクタ 474"/>
        <xdr:cNvCxnSpPr/>
      </xdr:nvCxnSpPr>
      <xdr:spPr>
        <a:xfrm flipV="1">
          <a:off x="6972300" y="16704870"/>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40508</xdr:rowOff>
    </xdr:from>
    <xdr:to>
      <xdr:col>55</xdr:col>
      <xdr:colOff>50800</xdr:colOff>
      <xdr:row>96</xdr:row>
      <xdr:rowOff>142108</xdr:rowOff>
    </xdr:to>
    <xdr:sp macro="" textlink="">
      <xdr:nvSpPr>
        <xdr:cNvPr id="485" name="楕円 484"/>
        <xdr:cNvSpPr/>
      </xdr:nvSpPr>
      <xdr:spPr>
        <a:xfrm>
          <a:off x="10426700" y="164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18935</xdr:rowOff>
    </xdr:from>
    <xdr:ext cx="534377" cy="259045"/>
    <xdr:sp macro="" textlink="">
      <xdr:nvSpPr>
        <xdr:cNvPr id="486" name="普通建設事業費 （ うち更新整備　）該当値テキスト"/>
        <xdr:cNvSpPr txBox="1"/>
      </xdr:nvSpPr>
      <xdr:spPr>
        <a:xfrm>
          <a:off x="10528300" y="164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86829</xdr:rowOff>
    </xdr:from>
    <xdr:to>
      <xdr:col>50</xdr:col>
      <xdr:colOff>165100</xdr:colOff>
      <xdr:row>98</xdr:row>
      <xdr:rowOff>16979</xdr:rowOff>
    </xdr:to>
    <xdr:sp macro="" textlink="">
      <xdr:nvSpPr>
        <xdr:cNvPr id="487" name="楕円 486"/>
        <xdr:cNvSpPr/>
      </xdr:nvSpPr>
      <xdr:spPr>
        <a:xfrm>
          <a:off x="9588500" y="167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8106</xdr:rowOff>
    </xdr:from>
    <xdr:ext cx="534377" cy="259045"/>
    <xdr:sp macro="" textlink="">
      <xdr:nvSpPr>
        <xdr:cNvPr id="488" name="テキスト ボックス 487"/>
        <xdr:cNvSpPr txBox="1"/>
      </xdr:nvSpPr>
      <xdr:spPr>
        <a:xfrm>
          <a:off x="9372111" y="168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29521</xdr:rowOff>
    </xdr:from>
    <xdr:to>
      <xdr:col>46</xdr:col>
      <xdr:colOff>38100</xdr:colOff>
      <xdr:row>97</xdr:row>
      <xdr:rowOff>131121</xdr:rowOff>
    </xdr:to>
    <xdr:sp macro="" textlink="">
      <xdr:nvSpPr>
        <xdr:cNvPr id="489" name="楕円 488"/>
        <xdr:cNvSpPr/>
      </xdr:nvSpPr>
      <xdr:spPr>
        <a:xfrm>
          <a:off x="8699500" y="166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122248</xdr:rowOff>
    </xdr:from>
    <xdr:ext cx="534377" cy="259045"/>
    <xdr:sp macro="" textlink="">
      <xdr:nvSpPr>
        <xdr:cNvPr id="490" name="テキスト ボックス 489"/>
        <xdr:cNvSpPr txBox="1"/>
      </xdr:nvSpPr>
      <xdr:spPr>
        <a:xfrm>
          <a:off x="8483111" y="167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23420</xdr:rowOff>
    </xdr:from>
    <xdr:to>
      <xdr:col>41</xdr:col>
      <xdr:colOff>101600</xdr:colOff>
      <xdr:row>97</xdr:row>
      <xdr:rowOff>125020</xdr:rowOff>
    </xdr:to>
    <xdr:sp macro="" textlink="">
      <xdr:nvSpPr>
        <xdr:cNvPr id="491" name="楕円 490"/>
        <xdr:cNvSpPr/>
      </xdr:nvSpPr>
      <xdr:spPr>
        <a:xfrm>
          <a:off x="7810500" y="166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116147</xdr:rowOff>
    </xdr:from>
    <xdr:ext cx="534377" cy="259045"/>
    <xdr:sp macro="" textlink="">
      <xdr:nvSpPr>
        <xdr:cNvPr id="492" name="テキスト ボックス 491"/>
        <xdr:cNvSpPr txBox="1"/>
      </xdr:nvSpPr>
      <xdr:spPr>
        <a:xfrm>
          <a:off x="7594111" y="167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82386</xdr:rowOff>
    </xdr:from>
    <xdr:to>
      <xdr:col>36</xdr:col>
      <xdr:colOff>165100</xdr:colOff>
      <xdr:row>98</xdr:row>
      <xdr:rowOff>12536</xdr:rowOff>
    </xdr:to>
    <xdr:sp macro="" textlink="">
      <xdr:nvSpPr>
        <xdr:cNvPr id="493" name="楕円 492"/>
        <xdr:cNvSpPr/>
      </xdr:nvSpPr>
      <xdr:spPr>
        <a:xfrm>
          <a:off x="69215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3663</xdr:rowOff>
    </xdr:from>
    <xdr:ext cx="534377" cy="259045"/>
    <xdr:sp macro="" textlink="">
      <xdr:nvSpPr>
        <xdr:cNvPr id="494" name="テキスト ボックス 493"/>
        <xdr:cNvSpPr txBox="1"/>
      </xdr:nvSpPr>
      <xdr:spPr>
        <a:xfrm>
          <a:off x="6705111" y="168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34658</xdr:rowOff>
    </xdr:from>
    <xdr:to>
      <xdr:col>85</xdr:col>
      <xdr:colOff>126364</xdr:colOff>
      <xdr:row>38</xdr:row>
      <xdr:rowOff>139700</xdr:rowOff>
    </xdr:to>
    <xdr:cxnSp macro="">
      <xdr:nvCxnSpPr>
        <xdr:cNvPr id="516" name="直線コネクタ 515"/>
        <xdr:cNvCxnSpPr/>
      </xdr:nvCxnSpPr>
      <xdr:spPr>
        <a:xfrm flipV="1">
          <a:off x="16317595" y="6035408"/>
          <a:ext cx="1269" cy="61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152785</xdr:rowOff>
    </xdr:from>
    <xdr:ext cx="534377" cy="259045"/>
    <xdr:sp macro="" textlink="">
      <xdr:nvSpPr>
        <xdr:cNvPr id="519" name="災害復旧事業費最大値テキスト"/>
        <xdr:cNvSpPr txBox="1"/>
      </xdr:nvSpPr>
      <xdr:spPr>
        <a:xfrm>
          <a:off x="16370300" y="58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34658</xdr:rowOff>
    </xdr:from>
    <xdr:to>
      <xdr:col>86</xdr:col>
      <xdr:colOff>25400</xdr:colOff>
      <xdr:row>35</xdr:row>
      <xdr:rowOff>34658</xdr:rowOff>
    </xdr:to>
    <xdr:cxnSp macro="">
      <xdr:nvCxnSpPr>
        <xdr:cNvPr id="520" name="直線コネクタ 519"/>
        <xdr:cNvCxnSpPr/>
      </xdr:nvCxnSpPr>
      <xdr:spPr>
        <a:xfrm>
          <a:off x="16230600" y="603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82893</xdr:rowOff>
    </xdr:from>
    <xdr:to>
      <xdr:col>85</xdr:col>
      <xdr:colOff>127000</xdr:colOff>
      <xdr:row>38</xdr:row>
      <xdr:rowOff>123858</xdr:rowOff>
    </xdr:to>
    <xdr:cxnSp macro="">
      <xdr:nvCxnSpPr>
        <xdr:cNvPr id="521" name="直線コネクタ 520"/>
        <xdr:cNvCxnSpPr/>
      </xdr:nvCxnSpPr>
      <xdr:spPr>
        <a:xfrm flipV="1">
          <a:off x="15481300" y="6597993"/>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32338</xdr:rowOff>
    </xdr:from>
    <xdr:ext cx="469744" cy="259045"/>
    <xdr:sp macro="" textlink="">
      <xdr:nvSpPr>
        <xdr:cNvPr id="522" name="災害復旧事業費平均値テキスト"/>
        <xdr:cNvSpPr txBox="1"/>
      </xdr:nvSpPr>
      <xdr:spPr>
        <a:xfrm>
          <a:off x="16370300" y="63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9461</xdr:rowOff>
    </xdr:from>
    <xdr:to>
      <xdr:col>85</xdr:col>
      <xdr:colOff>177800</xdr:colOff>
      <xdr:row>38</xdr:row>
      <xdr:rowOff>111061</xdr:rowOff>
    </xdr:to>
    <xdr:sp macro="" textlink="">
      <xdr:nvSpPr>
        <xdr:cNvPr id="523" name="フローチャート: 判断 522"/>
        <xdr:cNvSpPr/>
      </xdr:nvSpPr>
      <xdr:spPr>
        <a:xfrm>
          <a:off x="16268700" y="652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104884</xdr:rowOff>
    </xdr:from>
    <xdr:to>
      <xdr:col>81</xdr:col>
      <xdr:colOff>50800</xdr:colOff>
      <xdr:row>38</xdr:row>
      <xdr:rowOff>123858</xdr:rowOff>
    </xdr:to>
    <xdr:cxnSp macro="">
      <xdr:nvCxnSpPr>
        <xdr:cNvPr id="524" name="直線コネクタ 523"/>
        <xdr:cNvCxnSpPr/>
      </xdr:nvCxnSpPr>
      <xdr:spPr>
        <a:xfrm>
          <a:off x="14592300" y="661998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167241</xdr:rowOff>
    </xdr:from>
    <xdr:to>
      <xdr:col>81</xdr:col>
      <xdr:colOff>101600</xdr:colOff>
      <xdr:row>38</xdr:row>
      <xdr:rowOff>97391</xdr:rowOff>
    </xdr:to>
    <xdr:sp macro="" textlink="">
      <xdr:nvSpPr>
        <xdr:cNvPr id="525" name="フローチャート: 判断 524"/>
        <xdr:cNvSpPr/>
      </xdr:nvSpPr>
      <xdr:spPr>
        <a:xfrm>
          <a:off x="15430500" y="651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113918</xdr:rowOff>
    </xdr:from>
    <xdr:ext cx="469744" cy="259045"/>
    <xdr:sp macro="" textlink="">
      <xdr:nvSpPr>
        <xdr:cNvPr id="526" name="テキスト ボックス 525"/>
        <xdr:cNvSpPr txBox="1"/>
      </xdr:nvSpPr>
      <xdr:spPr>
        <a:xfrm>
          <a:off x="15246428" y="628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95855</xdr:rowOff>
    </xdr:from>
    <xdr:to>
      <xdr:col>76</xdr:col>
      <xdr:colOff>114300</xdr:colOff>
      <xdr:row>38</xdr:row>
      <xdr:rowOff>104884</xdr:rowOff>
    </xdr:to>
    <xdr:cxnSp macro="">
      <xdr:nvCxnSpPr>
        <xdr:cNvPr id="527" name="直線コネクタ 526"/>
        <xdr:cNvCxnSpPr/>
      </xdr:nvCxnSpPr>
      <xdr:spPr>
        <a:xfrm>
          <a:off x="13703300" y="5582255"/>
          <a:ext cx="889000" cy="10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112971</xdr:rowOff>
    </xdr:from>
    <xdr:to>
      <xdr:col>76</xdr:col>
      <xdr:colOff>165100</xdr:colOff>
      <xdr:row>38</xdr:row>
      <xdr:rowOff>43121</xdr:rowOff>
    </xdr:to>
    <xdr:sp macro="" textlink="">
      <xdr:nvSpPr>
        <xdr:cNvPr id="528" name="フローチャート: 判断 527"/>
        <xdr:cNvSpPr/>
      </xdr:nvSpPr>
      <xdr:spPr>
        <a:xfrm>
          <a:off x="14541500" y="645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59648</xdr:rowOff>
    </xdr:from>
    <xdr:ext cx="469744" cy="259045"/>
    <xdr:sp macro="" textlink="">
      <xdr:nvSpPr>
        <xdr:cNvPr id="529" name="テキスト ボックス 528"/>
        <xdr:cNvSpPr txBox="1"/>
      </xdr:nvSpPr>
      <xdr:spPr>
        <a:xfrm>
          <a:off x="14357428" y="623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107124</xdr:rowOff>
    </xdr:from>
    <xdr:to>
      <xdr:col>71</xdr:col>
      <xdr:colOff>177800</xdr:colOff>
      <xdr:row>32</xdr:row>
      <xdr:rowOff>95855</xdr:rowOff>
    </xdr:to>
    <xdr:cxnSp macro="">
      <xdr:nvCxnSpPr>
        <xdr:cNvPr id="530" name="直線コネクタ 529"/>
        <xdr:cNvCxnSpPr/>
      </xdr:nvCxnSpPr>
      <xdr:spPr>
        <a:xfrm>
          <a:off x="12814300" y="5422074"/>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113817</xdr:rowOff>
    </xdr:from>
    <xdr:to>
      <xdr:col>72</xdr:col>
      <xdr:colOff>38100</xdr:colOff>
      <xdr:row>38</xdr:row>
      <xdr:rowOff>43968</xdr:rowOff>
    </xdr:to>
    <xdr:sp macro="" textlink="">
      <xdr:nvSpPr>
        <xdr:cNvPr id="531" name="フローチャート: 判断 530"/>
        <xdr:cNvSpPr/>
      </xdr:nvSpPr>
      <xdr:spPr>
        <a:xfrm>
          <a:off x="13652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35094</xdr:rowOff>
    </xdr:from>
    <xdr:ext cx="469744" cy="259045"/>
    <xdr:sp macro="" textlink="">
      <xdr:nvSpPr>
        <xdr:cNvPr id="532" name="テキスト ボックス 531"/>
        <xdr:cNvSpPr txBox="1"/>
      </xdr:nvSpPr>
      <xdr:spPr>
        <a:xfrm>
          <a:off x="13468428"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130802</xdr:rowOff>
    </xdr:from>
    <xdr:to>
      <xdr:col>67</xdr:col>
      <xdr:colOff>101600</xdr:colOff>
      <xdr:row>38</xdr:row>
      <xdr:rowOff>60953</xdr:rowOff>
    </xdr:to>
    <xdr:sp macro="" textlink="">
      <xdr:nvSpPr>
        <xdr:cNvPr id="533" name="フローチャート: 判断 532"/>
        <xdr:cNvSpPr/>
      </xdr:nvSpPr>
      <xdr:spPr>
        <a:xfrm>
          <a:off x="12763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52079</xdr:rowOff>
    </xdr:from>
    <xdr:ext cx="469744" cy="259045"/>
    <xdr:sp macro="" textlink="">
      <xdr:nvSpPr>
        <xdr:cNvPr id="534" name="テキスト ボックス 533"/>
        <xdr:cNvSpPr txBox="1"/>
      </xdr:nvSpPr>
      <xdr:spPr>
        <a:xfrm>
          <a:off x="12579428" y="656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32093</xdr:rowOff>
    </xdr:from>
    <xdr:to>
      <xdr:col>85</xdr:col>
      <xdr:colOff>177800</xdr:colOff>
      <xdr:row>38</xdr:row>
      <xdr:rowOff>133693</xdr:rowOff>
    </xdr:to>
    <xdr:sp macro="" textlink="">
      <xdr:nvSpPr>
        <xdr:cNvPr id="540" name="楕円 539"/>
        <xdr:cNvSpPr/>
      </xdr:nvSpPr>
      <xdr:spPr>
        <a:xfrm>
          <a:off x="16268700" y="65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159339</xdr:rowOff>
    </xdr:from>
    <xdr:ext cx="469744" cy="259045"/>
    <xdr:sp macro="" textlink="">
      <xdr:nvSpPr>
        <xdr:cNvPr id="541" name="災害復旧事業費該当値テキスト"/>
        <xdr:cNvSpPr txBox="1"/>
      </xdr:nvSpPr>
      <xdr:spPr>
        <a:xfrm>
          <a:off x="16370300" y="650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73058</xdr:rowOff>
    </xdr:from>
    <xdr:to>
      <xdr:col>81</xdr:col>
      <xdr:colOff>101600</xdr:colOff>
      <xdr:row>39</xdr:row>
      <xdr:rowOff>3208</xdr:rowOff>
    </xdr:to>
    <xdr:sp macro="" textlink="">
      <xdr:nvSpPr>
        <xdr:cNvPr id="542" name="楕円 541"/>
        <xdr:cNvSpPr/>
      </xdr:nvSpPr>
      <xdr:spPr>
        <a:xfrm>
          <a:off x="15430500" y="6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165785</xdr:rowOff>
    </xdr:from>
    <xdr:ext cx="378565" cy="259045"/>
    <xdr:sp macro="" textlink="">
      <xdr:nvSpPr>
        <xdr:cNvPr id="543" name="テキスト ボックス 542"/>
        <xdr:cNvSpPr txBox="1"/>
      </xdr:nvSpPr>
      <xdr:spPr>
        <a:xfrm>
          <a:off x="15292017" y="668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54084</xdr:rowOff>
    </xdr:from>
    <xdr:to>
      <xdr:col>76</xdr:col>
      <xdr:colOff>165100</xdr:colOff>
      <xdr:row>38</xdr:row>
      <xdr:rowOff>155684</xdr:rowOff>
    </xdr:to>
    <xdr:sp macro="" textlink="">
      <xdr:nvSpPr>
        <xdr:cNvPr id="544" name="楕円 543"/>
        <xdr:cNvSpPr/>
      </xdr:nvSpPr>
      <xdr:spPr>
        <a:xfrm>
          <a:off x="14541500" y="65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146811</xdr:rowOff>
    </xdr:from>
    <xdr:ext cx="469744" cy="259045"/>
    <xdr:sp macro="" textlink="">
      <xdr:nvSpPr>
        <xdr:cNvPr id="545" name="テキスト ボックス 544"/>
        <xdr:cNvSpPr txBox="1"/>
      </xdr:nvSpPr>
      <xdr:spPr>
        <a:xfrm>
          <a:off x="14357428" y="666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45055</xdr:rowOff>
    </xdr:from>
    <xdr:to>
      <xdr:col>72</xdr:col>
      <xdr:colOff>38100</xdr:colOff>
      <xdr:row>32</xdr:row>
      <xdr:rowOff>146655</xdr:rowOff>
    </xdr:to>
    <xdr:sp macro="" textlink="">
      <xdr:nvSpPr>
        <xdr:cNvPr id="546" name="楕円 545"/>
        <xdr:cNvSpPr/>
      </xdr:nvSpPr>
      <xdr:spPr>
        <a:xfrm>
          <a:off x="13652500" y="55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163182</xdr:rowOff>
    </xdr:from>
    <xdr:ext cx="534377" cy="259045"/>
    <xdr:sp macro="" textlink="">
      <xdr:nvSpPr>
        <xdr:cNvPr id="547" name="テキスト ボックス 546"/>
        <xdr:cNvSpPr txBox="1"/>
      </xdr:nvSpPr>
      <xdr:spPr>
        <a:xfrm>
          <a:off x="13436111" y="530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56324</xdr:rowOff>
    </xdr:from>
    <xdr:to>
      <xdr:col>67</xdr:col>
      <xdr:colOff>101600</xdr:colOff>
      <xdr:row>31</xdr:row>
      <xdr:rowOff>157924</xdr:rowOff>
    </xdr:to>
    <xdr:sp macro="" textlink="">
      <xdr:nvSpPr>
        <xdr:cNvPr id="548" name="楕円 547"/>
        <xdr:cNvSpPr/>
      </xdr:nvSpPr>
      <xdr:spPr>
        <a:xfrm>
          <a:off x="12763500" y="53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3001</xdr:rowOff>
    </xdr:from>
    <xdr:ext cx="534377" cy="259045"/>
    <xdr:sp macro="" textlink="">
      <xdr:nvSpPr>
        <xdr:cNvPr id="549" name="テキスト ボックス 548"/>
        <xdr:cNvSpPr txBox="1"/>
      </xdr:nvSpPr>
      <xdr:spPr>
        <a:xfrm>
          <a:off x="12547111" y="51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137630</xdr:rowOff>
    </xdr:from>
    <xdr:to>
      <xdr:col>85</xdr:col>
      <xdr:colOff>127000</xdr:colOff>
      <xdr:row>73</xdr:row>
      <xdr:rowOff>55004</xdr:rowOff>
    </xdr:to>
    <xdr:cxnSp macro="">
      <xdr:nvCxnSpPr>
        <xdr:cNvPr id="627" name="直線コネクタ 626"/>
        <xdr:cNvCxnSpPr/>
      </xdr:nvCxnSpPr>
      <xdr:spPr>
        <a:xfrm flipV="1">
          <a:off x="15481300" y="12482030"/>
          <a:ext cx="838200" cy="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8" name="公債費平均値テキスト"/>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55004</xdr:rowOff>
    </xdr:from>
    <xdr:to>
      <xdr:col>81</xdr:col>
      <xdr:colOff>50800</xdr:colOff>
      <xdr:row>73</xdr:row>
      <xdr:rowOff>134124</xdr:rowOff>
    </xdr:to>
    <xdr:cxnSp macro="">
      <xdr:nvCxnSpPr>
        <xdr:cNvPr id="630" name="直線コネクタ 629"/>
        <xdr:cNvCxnSpPr/>
      </xdr:nvCxnSpPr>
      <xdr:spPr>
        <a:xfrm flipV="1">
          <a:off x="14592300" y="12570854"/>
          <a:ext cx="889000" cy="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2" name="テキスト ボックス 631"/>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134124</xdr:rowOff>
    </xdr:from>
    <xdr:to>
      <xdr:col>76</xdr:col>
      <xdr:colOff>114300</xdr:colOff>
      <xdr:row>73</xdr:row>
      <xdr:rowOff>161430</xdr:rowOff>
    </xdr:to>
    <xdr:cxnSp macro="">
      <xdr:nvCxnSpPr>
        <xdr:cNvPr id="633" name="直線コネクタ 632"/>
        <xdr:cNvCxnSpPr/>
      </xdr:nvCxnSpPr>
      <xdr:spPr>
        <a:xfrm flipV="1">
          <a:off x="13703300" y="12649974"/>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161430</xdr:rowOff>
    </xdr:from>
    <xdr:to>
      <xdr:col>71</xdr:col>
      <xdr:colOff>177800</xdr:colOff>
      <xdr:row>74</xdr:row>
      <xdr:rowOff>3759</xdr:rowOff>
    </xdr:to>
    <xdr:cxnSp macro="">
      <xdr:nvCxnSpPr>
        <xdr:cNvPr id="636" name="直線コネクタ 635"/>
        <xdr:cNvCxnSpPr/>
      </xdr:nvCxnSpPr>
      <xdr:spPr>
        <a:xfrm flipV="1">
          <a:off x="12814300" y="12677280"/>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86830</xdr:rowOff>
    </xdr:from>
    <xdr:to>
      <xdr:col>85</xdr:col>
      <xdr:colOff>177800</xdr:colOff>
      <xdr:row>73</xdr:row>
      <xdr:rowOff>16980</xdr:rowOff>
    </xdr:to>
    <xdr:sp macro="" textlink="">
      <xdr:nvSpPr>
        <xdr:cNvPr id="646" name="楕円 645"/>
        <xdr:cNvSpPr/>
      </xdr:nvSpPr>
      <xdr:spPr>
        <a:xfrm>
          <a:off x="16268700" y="124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109707</xdr:rowOff>
    </xdr:from>
    <xdr:ext cx="534377" cy="259045"/>
    <xdr:sp macro="" textlink="">
      <xdr:nvSpPr>
        <xdr:cNvPr id="647" name="公債費該当値テキスト"/>
        <xdr:cNvSpPr txBox="1"/>
      </xdr:nvSpPr>
      <xdr:spPr>
        <a:xfrm>
          <a:off x="16370300" y="122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4204</xdr:rowOff>
    </xdr:from>
    <xdr:to>
      <xdr:col>81</xdr:col>
      <xdr:colOff>101600</xdr:colOff>
      <xdr:row>73</xdr:row>
      <xdr:rowOff>105804</xdr:rowOff>
    </xdr:to>
    <xdr:sp macro="" textlink="">
      <xdr:nvSpPr>
        <xdr:cNvPr id="648" name="楕円 647"/>
        <xdr:cNvSpPr/>
      </xdr:nvSpPr>
      <xdr:spPr>
        <a:xfrm>
          <a:off x="15430500" y="125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122331</xdr:rowOff>
    </xdr:from>
    <xdr:ext cx="534377" cy="259045"/>
    <xdr:sp macro="" textlink="">
      <xdr:nvSpPr>
        <xdr:cNvPr id="649" name="テキスト ボックス 648"/>
        <xdr:cNvSpPr txBox="1"/>
      </xdr:nvSpPr>
      <xdr:spPr>
        <a:xfrm>
          <a:off x="15214111" y="122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83324</xdr:rowOff>
    </xdr:from>
    <xdr:to>
      <xdr:col>76</xdr:col>
      <xdr:colOff>165100</xdr:colOff>
      <xdr:row>74</xdr:row>
      <xdr:rowOff>13474</xdr:rowOff>
    </xdr:to>
    <xdr:sp macro="" textlink="">
      <xdr:nvSpPr>
        <xdr:cNvPr id="650" name="楕円 649"/>
        <xdr:cNvSpPr/>
      </xdr:nvSpPr>
      <xdr:spPr>
        <a:xfrm>
          <a:off x="14541500" y="125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30001</xdr:rowOff>
    </xdr:from>
    <xdr:ext cx="534377" cy="259045"/>
    <xdr:sp macro="" textlink="">
      <xdr:nvSpPr>
        <xdr:cNvPr id="651" name="テキスト ボックス 650"/>
        <xdr:cNvSpPr txBox="1"/>
      </xdr:nvSpPr>
      <xdr:spPr>
        <a:xfrm>
          <a:off x="14325111" y="123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110630</xdr:rowOff>
    </xdr:from>
    <xdr:to>
      <xdr:col>72</xdr:col>
      <xdr:colOff>38100</xdr:colOff>
      <xdr:row>74</xdr:row>
      <xdr:rowOff>40780</xdr:rowOff>
    </xdr:to>
    <xdr:sp macro="" textlink="">
      <xdr:nvSpPr>
        <xdr:cNvPr id="652" name="楕円 651"/>
        <xdr:cNvSpPr/>
      </xdr:nvSpPr>
      <xdr:spPr>
        <a:xfrm>
          <a:off x="13652500" y="126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57307</xdr:rowOff>
    </xdr:from>
    <xdr:ext cx="534377" cy="259045"/>
    <xdr:sp macro="" textlink="">
      <xdr:nvSpPr>
        <xdr:cNvPr id="653" name="テキスト ボックス 652"/>
        <xdr:cNvSpPr txBox="1"/>
      </xdr:nvSpPr>
      <xdr:spPr>
        <a:xfrm>
          <a:off x="13436111" y="124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124409</xdr:rowOff>
    </xdr:from>
    <xdr:to>
      <xdr:col>67</xdr:col>
      <xdr:colOff>101600</xdr:colOff>
      <xdr:row>74</xdr:row>
      <xdr:rowOff>54559</xdr:rowOff>
    </xdr:to>
    <xdr:sp macro="" textlink="">
      <xdr:nvSpPr>
        <xdr:cNvPr id="654" name="楕円 653"/>
        <xdr:cNvSpPr/>
      </xdr:nvSpPr>
      <xdr:spPr>
        <a:xfrm>
          <a:off x="12763500" y="1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71086</xdr:rowOff>
    </xdr:from>
    <xdr:ext cx="534377" cy="259045"/>
    <xdr:sp macro="" textlink="">
      <xdr:nvSpPr>
        <xdr:cNvPr id="655" name="テキスト ボックス 654"/>
        <xdr:cNvSpPr txBox="1"/>
      </xdr:nvSpPr>
      <xdr:spPr>
        <a:xfrm>
          <a:off x="12547111" y="124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46101</xdr:rowOff>
    </xdr:from>
    <xdr:to>
      <xdr:col>85</xdr:col>
      <xdr:colOff>127000</xdr:colOff>
      <xdr:row>97</xdr:row>
      <xdr:rowOff>77496</xdr:rowOff>
    </xdr:to>
    <xdr:cxnSp macro="">
      <xdr:nvCxnSpPr>
        <xdr:cNvPr id="684" name="直線コネクタ 683"/>
        <xdr:cNvCxnSpPr/>
      </xdr:nvCxnSpPr>
      <xdr:spPr>
        <a:xfrm>
          <a:off x="15481300" y="16333851"/>
          <a:ext cx="838200" cy="3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46101</xdr:rowOff>
    </xdr:from>
    <xdr:to>
      <xdr:col>81</xdr:col>
      <xdr:colOff>50800</xdr:colOff>
      <xdr:row>97</xdr:row>
      <xdr:rowOff>90843</xdr:rowOff>
    </xdr:to>
    <xdr:cxnSp macro="">
      <xdr:nvCxnSpPr>
        <xdr:cNvPr id="687" name="直線コネクタ 686"/>
        <xdr:cNvCxnSpPr/>
      </xdr:nvCxnSpPr>
      <xdr:spPr>
        <a:xfrm flipV="1">
          <a:off x="14592300" y="16333851"/>
          <a:ext cx="889000" cy="3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90843</xdr:rowOff>
    </xdr:from>
    <xdr:to>
      <xdr:col>76</xdr:col>
      <xdr:colOff>114300</xdr:colOff>
      <xdr:row>98</xdr:row>
      <xdr:rowOff>37415</xdr:rowOff>
    </xdr:to>
    <xdr:cxnSp macro="">
      <xdr:nvCxnSpPr>
        <xdr:cNvPr id="690" name="直線コネクタ 689"/>
        <xdr:cNvCxnSpPr/>
      </xdr:nvCxnSpPr>
      <xdr:spPr>
        <a:xfrm flipV="1">
          <a:off x="13703300" y="16721493"/>
          <a:ext cx="889000" cy="1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2" name="テキスト ボックス 691"/>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37415</xdr:rowOff>
    </xdr:from>
    <xdr:to>
      <xdr:col>71</xdr:col>
      <xdr:colOff>177800</xdr:colOff>
      <xdr:row>98</xdr:row>
      <xdr:rowOff>65990</xdr:rowOff>
    </xdr:to>
    <xdr:cxnSp macro="">
      <xdr:nvCxnSpPr>
        <xdr:cNvPr id="693" name="直線コネクタ 692"/>
        <xdr:cNvCxnSpPr/>
      </xdr:nvCxnSpPr>
      <xdr:spPr>
        <a:xfrm flipV="1">
          <a:off x="12814300" y="16839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26696</xdr:rowOff>
    </xdr:from>
    <xdr:to>
      <xdr:col>85</xdr:col>
      <xdr:colOff>177800</xdr:colOff>
      <xdr:row>97</xdr:row>
      <xdr:rowOff>128296</xdr:rowOff>
    </xdr:to>
    <xdr:sp macro="" textlink="">
      <xdr:nvSpPr>
        <xdr:cNvPr id="703" name="楕円 702"/>
        <xdr:cNvSpPr/>
      </xdr:nvSpPr>
      <xdr:spPr>
        <a:xfrm>
          <a:off x="16268700" y="166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5123</xdr:rowOff>
    </xdr:from>
    <xdr:ext cx="534377" cy="259045"/>
    <xdr:sp macro="" textlink="">
      <xdr:nvSpPr>
        <xdr:cNvPr id="704" name="積立金該当値テキスト"/>
        <xdr:cNvSpPr txBox="1"/>
      </xdr:nvSpPr>
      <xdr:spPr>
        <a:xfrm>
          <a:off x="16370300" y="166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166751</xdr:rowOff>
    </xdr:from>
    <xdr:to>
      <xdr:col>81</xdr:col>
      <xdr:colOff>101600</xdr:colOff>
      <xdr:row>95</xdr:row>
      <xdr:rowOff>96901</xdr:rowOff>
    </xdr:to>
    <xdr:sp macro="" textlink="">
      <xdr:nvSpPr>
        <xdr:cNvPr id="705" name="楕円 704"/>
        <xdr:cNvSpPr/>
      </xdr:nvSpPr>
      <xdr:spPr>
        <a:xfrm>
          <a:off x="15430500" y="162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113428</xdr:rowOff>
    </xdr:from>
    <xdr:ext cx="534377" cy="259045"/>
    <xdr:sp macro="" textlink="">
      <xdr:nvSpPr>
        <xdr:cNvPr id="706" name="テキスト ボックス 705"/>
        <xdr:cNvSpPr txBox="1"/>
      </xdr:nvSpPr>
      <xdr:spPr>
        <a:xfrm>
          <a:off x="15214111" y="160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40043</xdr:rowOff>
    </xdr:from>
    <xdr:to>
      <xdr:col>76</xdr:col>
      <xdr:colOff>165100</xdr:colOff>
      <xdr:row>97</xdr:row>
      <xdr:rowOff>141643</xdr:rowOff>
    </xdr:to>
    <xdr:sp macro="" textlink="">
      <xdr:nvSpPr>
        <xdr:cNvPr id="707" name="楕円 706"/>
        <xdr:cNvSpPr/>
      </xdr:nvSpPr>
      <xdr:spPr>
        <a:xfrm>
          <a:off x="14541500" y="166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158170</xdr:rowOff>
    </xdr:from>
    <xdr:ext cx="534377" cy="259045"/>
    <xdr:sp macro="" textlink="">
      <xdr:nvSpPr>
        <xdr:cNvPr id="708" name="テキスト ボックス 707"/>
        <xdr:cNvSpPr txBox="1"/>
      </xdr:nvSpPr>
      <xdr:spPr>
        <a:xfrm>
          <a:off x="14325111" y="164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158065</xdr:rowOff>
    </xdr:from>
    <xdr:to>
      <xdr:col>72</xdr:col>
      <xdr:colOff>38100</xdr:colOff>
      <xdr:row>98</xdr:row>
      <xdr:rowOff>88215</xdr:rowOff>
    </xdr:to>
    <xdr:sp macro="" textlink="">
      <xdr:nvSpPr>
        <xdr:cNvPr id="709" name="楕円 708"/>
        <xdr:cNvSpPr/>
      </xdr:nvSpPr>
      <xdr:spPr>
        <a:xfrm>
          <a:off x="13652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79342</xdr:rowOff>
    </xdr:from>
    <xdr:ext cx="534377" cy="259045"/>
    <xdr:sp macro="" textlink="">
      <xdr:nvSpPr>
        <xdr:cNvPr id="710" name="テキスト ボックス 709"/>
        <xdr:cNvSpPr txBox="1"/>
      </xdr:nvSpPr>
      <xdr:spPr>
        <a:xfrm>
          <a:off x="13436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15190</xdr:rowOff>
    </xdr:from>
    <xdr:to>
      <xdr:col>67</xdr:col>
      <xdr:colOff>101600</xdr:colOff>
      <xdr:row>98</xdr:row>
      <xdr:rowOff>116790</xdr:rowOff>
    </xdr:to>
    <xdr:sp macro="" textlink="">
      <xdr:nvSpPr>
        <xdr:cNvPr id="711" name="楕円 710"/>
        <xdr:cNvSpPr/>
      </xdr:nvSpPr>
      <xdr:spPr>
        <a:xfrm>
          <a:off x="12763500" y="168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107917</xdr:rowOff>
    </xdr:from>
    <xdr:ext cx="534377" cy="259045"/>
    <xdr:sp macro="" textlink="">
      <xdr:nvSpPr>
        <xdr:cNvPr id="712" name="テキスト ボックス 711"/>
        <xdr:cNvSpPr txBox="1"/>
      </xdr:nvSpPr>
      <xdr:spPr>
        <a:xfrm>
          <a:off x="12547111" y="169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83660</xdr:rowOff>
    </xdr:from>
    <xdr:to>
      <xdr:col>116</xdr:col>
      <xdr:colOff>63500</xdr:colOff>
      <xdr:row>39</xdr:row>
      <xdr:rowOff>85620</xdr:rowOff>
    </xdr:to>
    <xdr:cxnSp macro="">
      <xdr:nvCxnSpPr>
        <xdr:cNvPr id="743" name="直線コネクタ 742"/>
        <xdr:cNvCxnSpPr/>
      </xdr:nvCxnSpPr>
      <xdr:spPr>
        <a:xfrm>
          <a:off x="21323300" y="6770210"/>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83660</xdr:rowOff>
    </xdr:from>
    <xdr:to>
      <xdr:col>111</xdr:col>
      <xdr:colOff>177800</xdr:colOff>
      <xdr:row>39</xdr:row>
      <xdr:rowOff>84281</xdr:rowOff>
    </xdr:to>
    <xdr:cxnSp macro="">
      <xdr:nvCxnSpPr>
        <xdr:cNvPr id="746" name="直線コネクタ 745"/>
        <xdr:cNvCxnSpPr/>
      </xdr:nvCxnSpPr>
      <xdr:spPr>
        <a:xfrm flipV="1">
          <a:off x="20434300" y="6770210"/>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82909</xdr:rowOff>
    </xdr:from>
    <xdr:to>
      <xdr:col>107</xdr:col>
      <xdr:colOff>50800</xdr:colOff>
      <xdr:row>39</xdr:row>
      <xdr:rowOff>84281</xdr:rowOff>
    </xdr:to>
    <xdr:cxnSp macro="">
      <xdr:nvCxnSpPr>
        <xdr:cNvPr id="749" name="直線コネクタ 748"/>
        <xdr:cNvCxnSpPr/>
      </xdr:nvCxnSpPr>
      <xdr:spPr>
        <a:xfrm>
          <a:off x="19545300" y="67694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75267</xdr:rowOff>
    </xdr:from>
    <xdr:to>
      <xdr:col>102</xdr:col>
      <xdr:colOff>114300</xdr:colOff>
      <xdr:row>39</xdr:row>
      <xdr:rowOff>82909</xdr:rowOff>
    </xdr:to>
    <xdr:cxnSp macro="">
      <xdr:nvCxnSpPr>
        <xdr:cNvPr id="752" name="直線コネクタ 751"/>
        <xdr:cNvCxnSpPr/>
      </xdr:nvCxnSpPr>
      <xdr:spPr>
        <a:xfrm>
          <a:off x="18656300" y="6761817"/>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34820</xdr:rowOff>
    </xdr:from>
    <xdr:to>
      <xdr:col>116</xdr:col>
      <xdr:colOff>114300</xdr:colOff>
      <xdr:row>39</xdr:row>
      <xdr:rowOff>136420</xdr:rowOff>
    </xdr:to>
    <xdr:sp macro="" textlink="">
      <xdr:nvSpPr>
        <xdr:cNvPr id="762" name="楕円 761"/>
        <xdr:cNvSpPr/>
      </xdr:nvSpPr>
      <xdr:spPr>
        <a:xfrm>
          <a:off x="221107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121197</xdr:rowOff>
    </xdr:from>
    <xdr:ext cx="378565" cy="259045"/>
    <xdr:sp macro="" textlink="">
      <xdr:nvSpPr>
        <xdr:cNvPr id="763" name="投資及び出資金該当値テキスト"/>
        <xdr:cNvSpPr txBox="1"/>
      </xdr:nvSpPr>
      <xdr:spPr>
        <a:xfrm>
          <a:off x="22212300" y="663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32860</xdr:rowOff>
    </xdr:from>
    <xdr:to>
      <xdr:col>112</xdr:col>
      <xdr:colOff>38100</xdr:colOff>
      <xdr:row>39</xdr:row>
      <xdr:rowOff>134460</xdr:rowOff>
    </xdr:to>
    <xdr:sp macro="" textlink="">
      <xdr:nvSpPr>
        <xdr:cNvPr id="764" name="楕円 763"/>
        <xdr:cNvSpPr/>
      </xdr:nvSpPr>
      <xdr:spPr>
        <a:xfrm>
          <a:off x="21272500" y="67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125587</xdr:rowOff>
    </xdr:from>
    <xdr:ext cx="378565" cy="259045"/>
    <xdr:sp macro="" textlink="">
      <xdr:nvSpPr>
        <xdr:cNvPr id="765" name="テキスト ボックス 764"/>
        <xdr:cNvSpPr txBox="1"/>
      </xdr:nvSpPr>
      <xdr:spPr>
        <a:xfrm>
          <a:off x="21134017" y="6812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33481</xdr:rowOff>
    </xdr:from>
    <xdr:to>
      <xdr:col>107</xdr:col>
      <xdr:colOff>101600</xdr:colOff>
      <xdr:row>39</xdr:row>
      <xdr:rowOff>135081</xdr:rowOff>
    </xdr:to>
    <xdr:sp macro="" textlink="">
      <xdr:nvSpPr>
        <xdr:cNvPr id="766" name="楕円 765"/>
        <xdr:cNvSpPr/>
      </xdr:nvSpPr>
      <xdr:spPr>
        <a:xfrm>
          <a:off x="20383500" y="67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126208</xdr:rowOff>
    </xdr:from>
    <xdr:ext cx="378565" cy="259045"/>
    <xdr:sp macro="" textlink="">
      <xdr:nvSpPr>
        <xdr:cNvPr id="767" name="テキスト ボックス 766"/>
        <xdr:cNvSpPr txBox="1"/>
      </xdr:nvSpPr>
      <xdr:spPr>
        <a:xfrm>
          <a:off x="20245017" y="6812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32109</xdr:rowOff>
    </xdr:from>
    <xdr:to>
      <xdr:col>102</xdr:col>
      <xdr:colOff>165100</xdr:colOff>
      <xdr:row>39</xdr:row>
      <xdr:rowOff>133709</xdr:rowOff>
    </xdr:to>
    <xdr:sp macro="" textlink="">
      <xdr:nvSpPr>
        <xdr:cNvPr id="768" name="楕円 767"/>
        <xdr:cNvSpPr/>
      </xdr:nvSpPr>
      <xdr:spPr>
        <a:xfrm>
          <a:off x="19494500" y="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124836</xdr:rowOff>
    </xdr:from>
    <xdr:ext cx="378565" cy="259045"/>
    <xdr:sp macro="" textlink="">
      <xdr:nvSpPr>
        <xdr:cNvPr id="769" name="テキスト ボックス 768"/>
        <xdr:cNvSpPr txBox="1"/>
      </xdr:nvSpPr>
      <xdr:spPr>
        <a:xfrm>
          <a:off x="19356017" y="681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24467</xdr:rowOff>
    </xdr:from>
    <xdr:to>
      <xdr:col>98</xdr:col>
      <xdr:colOff>38100</xdr:colOff>
      <xdr:row>39</xdr:row>
      <xdr:rowOff>126067</xdr:rowOff>
    </xdr:to>
    <xdr:sp macro="" textlink="">
      <xdr:nvSpPr>
        <xdr:cNvPr id="770" name="楕円 769"/>
        <xdr:cNvSpPr/>
      </xdr:nvSpPr>
      <xdr:spPr>
        <a:xfrm>
          <a:off x="18605500" y="67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117194</xdr:rowOff>
    </xdr:from>
    <xdr:ext cx="378565" cy="259045"/>
    <xdr:sp macro="" textlink="">
      <xdr:nvSpPr>
        <xdr:cNvPr id="771" name="テキスト ボックス 770"/>
        <xdr:cNvSpPr txBox="1"/>
      </xdr:nvSpPr>
      <xdr:spPr>
        <a:xfrm>
          <a:off x="18467017" y="680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132347</xdr:rowOff>
    </xdr:from>
    <xdr:to>
      <xdr:col>116</xdr:col>
      <xdr:colOff>63500</xdr:colOff>
      <xdr:row>58</xdr:row>
      <xdr:rowOff>138785</xdr:rowOff>
    </xdr:to>
    <xdr:cxnSp macro="">
      <xdr:nvCxnSpPr>
        <xdr:cNvPr id="800" name="直線コネクタ 799"/>
        <xdr:cNvCxnSpPr/>
      </xdr:nvCxnSpPr>
      <xdr:spPr>
        <a:xfrm flipV="1">
          <a:off x="21323300" y="10076447"/>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136461</xdr:rowOff>
    </xdr:from>
    <xdr:to>
      <xdr:col>111</xdr:col>
      <xdr:colOff>177800</xdr:colOff>
      <xdr:row>58</xdr:row>
      <xdr:rowOff>138785</xdr:rowOff>
    </xdr:to>
    <xdr:cxnSp macro="">
      <xdr:nvCxnSpPr>
        <xdr:cNvPr id="803" name="直線コネクタ 802"/>
        <xdr:cNvCxnSpPr/>
      </xdr:nvCxnSpPr>
      <xdr:spPr>
        <a:xfrm>
          <a:off x="20434300" y="1008056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136461</xdr:rowOff>
    </xdr:from>
    <xdr:to>
      <xdr:col>107</xdr:col>
      <xdr:colOff>50800</xdr:colOff>
      <xdr:row>58</xdr:row>
      <xdr:rowOff>136690</xdr:rowOff>
    </xdr:to>
    <xdr:cxnSp macro="">
      <xdr:nvCxnSpPr>
        <xdr:cNvPr id="806" name="直線コネクタ 805"/>
        <xdr:cNvCxnSpPr/>
      </xdr:nvCxnSpPr>
      <xdr:spPr>
        <a:xfrm flipV="1">
          <a:off x="19545300" y="1008056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136690</xdr:rowOff>
    </xdr:from>
    <xdr:to>
      <xdr:col>102</xdr:col>
      <xdr:colOff>114300</xdr:colOff>
      <xdr:row>58</xdr:row>
      <xdr:rowOff>140157</xdr:rowOff>
    </xdr:to>
    <xdr:cxnSp macro="">
      <xdr:nvCxnSpPr>
        <xdr:cNvPr id="809" name="直線コネクタ 808"/>
        <xdr:cNvCxnSpPr/>
      </xdr:nvCxnSpPr>
      <xdr:spPr>
        <a:xfrm flipV="1">
          <a:off x="18656300" y="1008079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81547</xdr:rowOff>
    </xdr:from>
    <xdr:to>
      <xdr:col>116</xdr:col>
      <xdr:colOff>114300</xdr:colOff>
      <xdr:row>59</xdr:row>
      <xdr:rowOff>11697</xdr:rowOff>
    </xdr:to>
    <xdr:sp macro="" textlink="">
      <xdr:nvSpPr>
        <xdr:cNvPr id="819" name="楕円 818"/>
        <xdr:cNvSpPr/>
      </xdr:nvSpPr>
      <xdr:spPr>
        <a:xfrm>
          <a:off x="221107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167924</xdr:rowOff>
    </xdr:from>
    <xdr:ext cx="469744" cy="259045"/>
    <xdr:sp macro="" textlink="">
      <xdr:nvSpPr>
        <xdr:cNvPr id="820" name="貸付金該当値テキスト"/>
        <xdr:cNvSpPr txBox="1"/>
      </xdr:nvSpPr>
      <xdr:spPr>
        <a:xfrm>
          <a:off x="22212300" y="994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21" name="楕円 820"/>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9262</xdr:rowOff>
    </xdr:from>
    <xdr:ext cx="469744" cy="259045"/>
    <xdr:sp macro="" textlink="">
      <xdr:nvSpPr>
        <xdr:cNvPr id="822" name="テキスト ボックス 821"/>
        <xdr:cNvSpPr txBox="1"/>
      </xdr:nvSpPr>
      <xdr:spPr>
        <a:xfrm>
          <a:off x="21088428" y="101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85661</xdr:rowOff>
    </xdr:from>
    <xdr:to>
      <xdr:col>107</xdr:col>
      <xdr:colOff>101600</xdr:colOff>
      <xdr:row>59</xdr:row>
      <xdr:rowOff>15811</xdr:rowOff>
    </xdr:to>
    <xdr:sp macro="" textlink="">
      <xdr:nvSpPr>
        <xdr:cNvPr id="823" name="楕円 822"/>
        <xdr:cNvSpPr/>
      </xdr:nvSpPr>
      <xdr:spPr>
        <a:xfrm>
          <a:off x="20383500" y="100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6938</xdr:rowOff>
    </xdr:from>
    <xdr:ext cx="469744" cy="259045"/>
    <xdr:sp macro="" textlink="">
      <xdr:nvSpPr>
        <xdr:cNvPr id="824" name="テキスト ボックス 823"/>
        <xdr:cNvSpPr txBox="1"/>
      </xdr:nvSpPr>
      <xdr:spPr>
        <a:xfrm>
          <a:off x="20199428" y="101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85890</xdr:rowOff>
    </xdr:from>
    <xdr:to>
      <xdr:col>102</xdr:col>
      <xdr:colOff>165100</xdr:colOff>
      <xdr:row>59</xdr:row>
      <xdr:rowOff>16040</xdr:rowOff>
    </xdr:to>
    <xdr:sp macro="" textlink="">
      <xdr:nvSpPr>
        <xdr:cNvPr id="825" name="楕円 824"/>
        <xdr:cNvSpPr/>
      </xdr:nvSpPr>
      <xdr:spPr>
        <a:xfrm>
          <a:off x="19494500" y="100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7167</xdr:rowOff>
    </xdr:from>
    <xdr:ext cx="469744" cy="259045"/>
    <xdr:sp macro="" textlink="">
      <xdr:nvSpPr>
        <xdr:cNvPr id="826" name="テキスト ボックス 825"/>
        <xdr:cNvSpPr txBox="1"/>
      </xdr:nvSpPr>
      <xdr:spPr>
        <a:xfrm>
          <a:off x="19310428" y="101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89357</xdr:rowOff>
    </xdr:from>
    <xdr:to>
      <xdr:col>98</xdr:col>
      <xdr:colOff>38100</xdr:colOff>
      <xdr:row>59</xdr:row>
      <xdr:rowOff>19507</xdr:rowOff>
    </xdr:to>
    <xdr:sp macro="" textlink="">
      <xdr:nvSpPr>
        <xdr:cNvPr id="827" name="楕円 826"/>
        <xdr:cNvSpPr/>
      </xdr:nvSpPr>
      <xdr:spPr>
        <a:xfrm>
          <a:off x="18605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10634</xdr:rowOff>
    </xdr:from>
    <xdr:ext cx="469744" cy="259045"/>
    <xdr:sp macro="" textlink="">
      <xdr:nvSpPr>
        <xdr:cNvPr id="828" name="テキスト ボックス 827"/>
        <xdr:cNvSpPr txBox="1"/>
      </xdr:nvSpPr>
      <xdr:spPr>
        <a:xfrm>
          <a:off x="18421428" y="101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74473</xdr:rowOff>
    </xdr:from>
    <xdr:to>
      <xdr:col>116</xdr:col>
      <xdr:colOff>63500</xdr:colOff>
      <xdr:row>72</xdr:row>
      <xdr:rowOff>14522</xdr:rowOff>
    </xdr:to>
    <xdr:cxnSp macro="">
      <xdr:nvCxnSpPr>
        <xdr:cNvPr id="858" name="直線コネクタ 857"/>
        <xdr:cNvCxnSpPr/>
      </xdr:nvCxnSpPr>
      <xdr:spPr>
        <a:xfrm flipV="1">
          <a:off x="21323300" y="12247423"/>
          <a:ext cx="838200" cy="1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6350</xdr:rowOff>
    </xdr:from>
    <xdr:to>
      <xdr:col>111</xdr:col>
      <xdr:colOff>177800</xdr:colOff>
      <xdr:row>72</xdr:row>
      <xdr:rowOff>14522</xdr:rowOff>
    </xdr:to>
    <xdr:cxnSp macro="">
      <xdr:nvCxnSpPr>
        <xdr:cNvPr id="861" name="直線コネクタ 860"/>
        <xdr:cNvCxnSpPr/>
      </xdr:nvCxnSpPr>
      <xdr:spPr>
        <a:xfrm>
          <a:off x="20434300" y="12350750"/>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145510</xdr:rowOff>
    </xdr:from>
    <xdr:to>
      <xdr:col>107</xdr:col>
      <xdr:colOff>50800</xdr:colOff>
      <xdr:row>72</xdr:row>
      <xdr:rowOff>6350</xdr:rowOff>
    </xdr:to>
    <xdr:cxnSp macro="">
      <xdr:nvCxnSpPr>
        <xdr:cNvPr id="864" name="直線コネクタ 863"/>
        <xdr:cNvCxnSpPr/>
      </xdr:nvCxnSpPr>
      <xdr:spPr>
        <a:xfrm>
          <a:off x="19545300" y="12318460"/>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6" name="テキスト ボックス 865"/>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145510</xdr:rowOff>
    </xdr:from>
    <xdr:to>
      <xdr:col>102</xdr:col>
      <xdr:colOff>114300</xdr:colOff>
      <xdr:row>72</xdr:row>
      <xdr:rowOff>83636</xdr:rowOff>
    </xdr:to>
    <xdr:cxnSp macro="">
      <xdr:nvCxnSpPr>
        <xdr:cNvPr id="867" name="直線コネクタ 866"/>
        <xdr:cNvCxnSpPr/>
      </xdr:nvCxnSpPr>
      <xdr:spPr>
        <a:xfrm flipV="1">
          <a:off x="18656300" y="12318460"/>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9" name="テキスト ボックス 868"/>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23673</xdr:rowOff>
    </xdr:from>
    <xdr:to>
      <xdr:col>116</xdr:col>
      <xdr:colOff>114300</xdr:colOff>
      <xdr:row>71</xdr:row>
      <xdr:rowOff>125273</xdr:rowOff>
    </xdr:to>
    <xdr:sp macro="" textlink="">
      <xdr:nvSpPr>
        <xdr:cNvPr id="877" name="楕円 876"/>
        <xdr:cNvSpPr/>
      </xdr:nvSpPr>
      <xdr:spPr>
        <a:xfrm>
          <a:off x="22110700" y="121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110050</xdr:rowOff>
    </xdr:from>
    <xdr:ext cx="534377" cy="259045"/>
    <xdr:sp macro="" textlink="">
      <xdr:nvSpPr>
        <xdr:cNvPr id="878" name="繰出金該当値テキスト"/>
        <xdr:cNvSpPr txBox="1"/>
      </xdr:nvSpPr>
      <xdr:spPr>
        <a:xfrm>
          <a:off x="22212300" y="121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135172</xdr:rowOff>
    </xdr:from>
    <xdr:to>
      <xdr:col>112</xdr:col>
      <xdr:colOff>38100</xdr:colOff>
      <xdr:row>72</xdr:row>
      <xdr:rowOff>65322</xdr:rowOff>
    </xdr:to>
    <xdr:sp macro="" textlink="">
      <xdr:nvSpPr>
        <xdr:cNvPr id="879" name="楕円 878"/>
        <xdr:cNvSpPr/>
      </xdr:nvSpPr>
      <xdr:spPr>
        <a:xfrm>
          <a:off x="21272500" y="123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81849</xdr:rowOff>
    </xdr:from>
    <xdr:ext cx="534377" cy="259045"/>
    <xdr:sp macro="" textlink="">
      <xdr:nvSpPr>
        <xdr:cNvPr id="880" name="テキスト ボックス 879"/>
        <xdr:cNvSpPr txBox="1"/>
      </xdr:nvSpPr>
      <xdr:spPr>
        <a:xfrm>
          <a:off x="21056111" y="1208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127000</xdr:rowOff>
    </xdr:from>
    <xdr:to>
      <xdr:col>107</xdr:col>
      <xdr:colOff>101600</xdr:colOff>
      <xdr:row>72</xdr:row>
      <xdr:rowOff>57150</xdr:rowOff>
    </xdr:to>
    <xdr:sp macro="" textlink="">
      <xdr:nvSpPr>
        <xdr:cNvPr id="881" name="楕円 880"/>
        <xdr:cNvSpPr/>
      </xdr:nvSpPr>
      <xdr:spPr>
        <a:xfrm>
          <a:off x="20383500" y="122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73677</xdr:rowOff>
    </xdr:from>
    <xdr:ext cx="534377" cy="259045"/>
    <xdr:sp macro="" textlink="">
      <xdr:nvSpPr>
        <xdr:cNvPr id="882" name="テキスト ボックス 881"/>
        <xdr:cNvSpPr txBox="1"/>
      </xdr:nvSpPr>
      <xdr:spPr>
        <a:xfrm>
          <a:off x="20167111" y="1207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94710</xdr:rowOff>
    </xdr:from>
    <xdr:to>
      <xdr:col>102</xdr:col>
      <xdr:colOff>165100</xdr:colOff>
      <xdr:row>72</xdr:row>
      <xdr:rowOff>24860</xdr:rowOff>
    </xdr:to>
    <xdr:sp macro="" textlink="">
      <xdr:nvSpPr>
        <xdr:cNvPr id="883" name="楕円 882"/>
        <xdr:cNvSpPr/>
      </xdr:nvSpPr>
      <xdr:spPr>
        <a:xfrm>
          <a:off x="19494500" y="122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41387</xdr:rowOff>
    </xdr:from>
    <xdr:ext cx="534377" cy="259045"/>
    <xdr:sp macro="" textlink="">
      <xdr:nvSpPr>
        <xdr:cNvPr id="884" name="テキスト ボックス 883"/>
        <xdr:cNvSpPr txBox="1"/>
      </xdr:nvSpPr>
      <xdr:spPr>
        <a:xfrm>
          <a:off x="19278111" y="120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32836</xdr:rowOff>
    </xdr:from>
    <xdr:to>
      <xdr:col>98</xdr:col>
      <xdr:colOff>38100</xdr:colOff>
      <xdr:row>72</xdr:row>
      <xdr:rowOff>134436</xdr:rowOff>
    </xdr:to>
    <xdr:sp macro="" textlink="">
      <xdr:nvSpPr>
        <xdr:cNvPr id="885" name="楕円 884"/>
        <xdr:cNvSpPr/>
      </xdr:nvSpPr>
      <xdr:spPr>
        <a:xfrm>
          <a:off x="18605500" y="123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150963</xdr:rowOff>
    </xdr:from>
    <xdr:ext cx="534377" cy="259045"/>
    <xdr:sp macro="" textlink="">
      <xdr:nvSpPr>
        <xdr:cNvPr id="886" name="テキスト ボックス 885"/>
        <xdr:cNvSpPr txBox="1"/>
      </xdr:nvSpPr>
      <xdr:spPr>
        <a:xfrm>
          <a:off x="18389111" y="1215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・人件費については、高い水準で推移しており、全国平均及び類似団体内平均値を上回っている。要因としては、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つの有人離島と半島部を抱えているため行政効率が良くないことや、市単独で消防本部を有していること、学校給食の一部が自校式であること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が挙げられる。人件費の抑制に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向けては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民間委託の活用等も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検討し、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・扶助費については、全国平均及び</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大きな割合を占めているのは、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保育所運営費等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子育て施策の拡充等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により、扶助費は高い水準で推移していくものと予測される。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全国平均及び類似団体内平均値を上回っている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過疎対策事業債・</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事業債の償還や、大型事業による起債発行等により公債費の増加が見込まれるため、事業の実施にあたっては、内容を慎重に精査するとともに、補助事業等を有効に活用しながら、後年度の負担軽減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は、全国平均及び類似団体内平均値を</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特別会計への繰出金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内容等を十分精査し、安易な繰出は行わないよう努める。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15,868
15,823
79.48
11,257,569
10,832,271
400,850
5,926,829
9,669,464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109982</xdr:rowOff>
    </xdr:from>
    <xdr:to>
      <xdr:col>24</xdr:col>
      <xdr:colOff>62865</xdr:colOff>
      <xdr:row>39</xdr:row>
      <xdr:rowOff>12011</xdr:rowOff>
    </xdr:to>
    <xdr:cxnSp macro="">
      <xdr:nvCxnSpPr>
        <xdr:cNvPr id="58" name="直線コネクタ 57"/>
        <xdr:cNvCxnSpPr/>
      </xdr:nvCxnSpPr>
      <xdr:spPr>
        <a:xfrm flipV="1">
          <a:off x="4633595" y="5424932"/>
          <a:ext cx="127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15838</xdr:rowOff>
    </xdr:from>
    <xdr:ext cx="469744" cy="259045"/>
    <xdr:sp macro="" textlink="">
      <xdr:nvSpPr>
        <xdr:cNvPr id="59" name="議会費最小値テキスト"/>
        <xdr:cNvSpPr txBox="1"/>
      </xdr:nvSpPr>
      <xdr:spPr>
        <a:xfrm>
          <a:off x="4686300" y="670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12011</xdr:rowOff>
    </xdr:from>
    <xdr:to>
      <xdr:col>24</xdr:col>
      <xdr:colOff>152400</xdr:colOff>
      <xdr:row>39</xdr:row>
      <xdr:rowOff>12011</xdr:rowOff>
    </xdr:to>
    <xdr:cxnSp macro="">
      <xdr:nvCxnSpPr>
        <xdr:cNvPr id="60" name="直線コネクタ 59"/>
        <xdr:cNvCxnSpPr/>
      </xdr:nvCxnSpPr>
      <xdr:spPr>
        <a:xfrm>
          <a:off x="4546600" y="669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56659</xdr:rowOff>
    </xdr:from>
    <xdr:ext cx="469744" cy="259045"/>
    <xdr:sp macro="" textlink="">
      <xdr:nvSpPr>
        <xdr:cNvPr id="61" name="議会費最大値テキスト"/>
        <xdr:cNvSpPr txBox="1"/>
      </xdr:nvSpPr>
      <xdr:spPr>
        <a:xfrm>
          <a:off x="4686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109982</xdr:rowOff>
    </xdr:from>
    <xdr:to>
      <xdr:col>24</xdr:col>
      <xdr:colOff>152400</xdr:colOff>
      <xdr:row>31</xdr:row>
      <xdr:rowOff>109982</xdr:rowOff>
    </xdr:to>
    <xdr:cxnSp macro="">
      <xdr:nvCxnSpPr>
        <xdr:cNvPr id="62" name="直線コネクタ 61"/>
        <xdr:cNvCxnSpPr/>
      </xdr:nvCxnSpPr>
      <xdr:spPr>
        <a:xfrm>
          <a:off x="4546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16583</xdr:rowOff>
    </xdr:from>
    <xdr:to>
      <xdr:col>24</xdr:col>
      <xdr:colOff>63500</xdr:colOff>
      <xdr:row>31</xdr:row>
      <xdr:rowOff>109982</xdr:rowOff>
    </xdr:to>
    <xdr:cxnSp macro="">
      <xdr:nvCxnSpPr>
        <xdr:cNvPr id="63" name="直線コネクタ 62"/>
        <xdr:cNvCxnSpPr/>
      </xdr:nvCxnSpPr>
      <xdr:spPr>
        <a:xfrm>
          <a:off x="3797300" y="5331533"/>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22260</xdr:rowOff>
    </xdr:from>
    <xdr:ext cx="469744" cy="259045"/>
    <xdr:sp macro="" textlink="">
      <xdr:nvSpPr>
        <xdr:cNvPr id="64" name="議会費平均値テキスト"/>
        <xdr:cNvSpPr txBox="1"/>
      </xdr:nvSpPr>
      <xdr:spPr>
        <a:xfrm>
          <a:off x="4686300" y="6194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43833</xdr:rowOff>
    </xdr:from>
    <xdr:to>
      <xdr:col>24</xdr:col>
      <xdr:colOff>114300</xdr:colOff>
      <xdr:row>36</xdr:row>
      <xdr:rowOff>145433</xdr:rowOff>
    </xdr:to>
    <xdr:sp macro="" textlink="">
      <xdr:nvSpPr>
        <xdr:cNvPr id="65" name="フローチャート: 判断 64"/>
        <xdr:cNvSpPr/>
      </xdr:nvSpPr>
      <xdr:spPr>
        <a:xfrm>
          <a:off x="4584700" y="62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171051</xdr:rowOff>
    </xdr:from>
    <xdr:to>
      <xdr:col>19</xdr:col>
      <xdr:colOff>177800</xdr:colOff>
      <xdr:row>31</xdr:row>
      <xdr:rowOff>16583</xdr:rowOff>
    </xdr:to>
    <xdr:cxnSp macro="">
      <xdr:nvCxnSpPr>
        <xdr:cNvPr id="66" name="直線コネクタ 65"/>
        <xdr:cNvCxnSpPr/>
      </xdr:nvCxnSpPr>
      <xdr:spPr>
        <a:xfrm>
          <a:off x="2908300" y="531455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33383</xdr:rowOff>
    </xdr:from>
    <xdr:to>
      <xdr:col>20</xdr:col>
      <xdr:colOff>38100</xdr:colOff>
      <xdr:row>36</xdr:row>
      <xdr:rowOff>134983</xdr:rowOff>
    </xdr:to>
    <xdr:sp macro="" textlink="">
      <xdr:nvSpPr>
        <xdr:cNvPr id="67" name="フローチャート: 判断 66"/>
        <xdr:cNvSpPr/>
      </xdr:nvSpPr>
      <xdr:spPr>
        <a:xfrm>
          <a:off x="3746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126110</xdr:rowOff>
    </xdr:from>
    <xdr:ext cx="469744" cy="259045"/>
    <xdr:sp macro="" textlink="">
      <xdr:nvSpPr>
        <xdr:cNvPr id="68" name="テキスト ボックス 67"/>
        <xdr:cNvSpPr txBox="1"/>
      </xdr:nvSpPr>
      <xdr:spPr>
        <a:xfrm>
          <a:off x="3562428"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171051</xdr:rowOff>
    </xdr:from>
    <xdr:to>
      <xdr:col>15</xdr:col>
      <xdr:colOff>50800</xdr:colOff>
      <xdr:row>31</xdr:row>
      <xdr:rowOff>69814</xdr:rowOff>
    </xdr:to>
    <xdr:cxnSp macro="">
      <xdr:nvCxnSpPr>
        <xdr:cNvPr id="69" name="直線コネクタ 68"/>
        <xdr:cNvCxnSpPr/>
      </xdr:nvCxnSpPr>
      <xdr:spPr>
        <a:xfrm flipV="1">
          <a:off x="2019300" y="53145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62121</xdr:rowOff>
    </xdr:from>
    <xdr:to>
      <xdr:col>15</xdr:col>
      <xdr:colOff>101600</xdr:colOff>
      <xdr:row>36</xdr:row>
      <xdr:rowOff>163721</xdr:rowOff>
    </xdr:to>
    <xdr:sp macro="" textlink="">
      <xdr:nvSpPr>
        <xdr:cNvPr id="70" name="フローチャート: 判断 69"/>
        <xdr:cNvSpPr/>
      </xdr:nvSpPr>
      <xdr:spPr>
        <a:xfrm>
          <a:off x="2857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154848</xdr:rowOff>
    </xdr:from>
    <xdr:ext cx="469744" cy="259045"/>
    <xdr:sp macro="" textlink="">
      <xdr:nvSpPr>
        <xdr:cNvPr id="71" name="テキスト ボックス 70"/>
        <xdr:cNvSpPr txBox="1"/>
      </xdr:nvSpPr>
      <xdr:spPr>
        <a:xfrm>
          <a:off x="2673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69814</xdr:rowOff>
    </xdr:from>
    <xdr:to>
      <xdr:col>10</xdr:col>
      <xdr:colOff>114300</xdr:colOff>
      <xdr:row>31</xdr:row>
      <xdr:rowOff>112268</xdr:rowOff>
    </xdr:to>
    <xdr:cxnSp macro="">
      <xdr:nvCxnSpPr>
        <xdr:cNvPr id="72" name="直線コネクタ 71"/>
        <xdr:cNvCxnSpPr/>
      </xdr:nvCxnSpPr>
      <xdr:spPr>
        <a:xfrm flipV="1">
          <a:off x="1130300" y="538476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11829</xdr:rowOff>
    </xdr:from>
    <xdr:to>
      <xdr:col>10</xdr:col>
      <xdr:colOff>165100</xdr:colOff>
      <xdr:row>36</xdr:row>
      <xdr:rowOff>113429</xdr:rowOff>
    </xdr:to>
    <xdr:sp macro="" textlink="">
      <xdr:nvSpPr>
        <xdr:cNvPr id="73" name="フローチャート: 判断 72"/>
        <xdr:cNvSpPr/>
      </xdr:nvSpPr>
      <xdr:spPr>
        <a:xfrm>
          <a:off x="1968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104556</xdr:rowOff>
    </xdr:from>
    <xdr:ext cx="469744" cy="259045"/>
    <xdr:sp macro="" textlink="">
      <xdr:nvSpPr>
        <xdr:cNvPr id="74" name="テキスト ボックス 73"/>
        <xdr:cNvSpPr txBox="1"/>
      </xdr:nvSpPr>
      <xdr:spPr>
        <a:xfrm>
          <a:off x="1784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19993</xdr:rowOff>
    </xdr:from>
    <xdr:to>
      <xdr:col>6</xdr:col>
      <xdr:colOff>38100</xdr:colOff>
      <xdr:row>36</xdr:row>
      <xdr:rowOff>121593</xdr:rowOff>
    </xdr:to>
    <xdr:sp macro="" textlink="">
      <xdr:nvSpPr>
        <xdr:cNvPr id="75" name="フローチャート: 判断 74"/>
        <xdr:cNvSpPr/>
      </xdr:nvSpPr>
      <xdr:spPr>
        <a:xfrm>
          <a:off x="1079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112720</xdr:rowOff>
    </xdr:from>
    <xdr:ext cx="469744" cy="259045"/>
    <xdr:sp macro="" textlink="">
      <xdr:nvSpPr>
        <xdr:cNvPr id="76" name="テキスト ボックス 75"/>
        <xdr:cNvSpPr txBox="1"/>
      </xdr:nvSpPr>
      <xdr:spPr>
        <a:xfrm>
          <a:off x="895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59182</xdr:rowOff>
    </xdr:from>
    <xdr:to>
      <xdr:col>24</xdr:col>
      <xdr:colOff>114300</xdr:colOff>
      <xdr:row>31</xdr:row>
      <xdr:rowOff>160782</xdr:rowOff>
    </xdr:to>
    <xdr:sp macro="" textlink="">
      <xdr:nvSpPr>
        <xdr:cNvPr id="82" name="楕円 81"/>
        <xdr:cNvSpPr/>
      </xdr:nvSpPr>
      <xdr:spPr>
        <a:xfrm>
          <a:off x="4584700" y="53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12209</xdr:rowOff>
    </xdr:from>
    <xdr:ext cx="469744" cy="259045"/>
    <xdr:sp macro="" textlink="">
      <xdr:nvSpPr>
        <xdr:cNvPr id="83" name="議会費該当値テキスト"/>
        <xdr:cNvSpPr txBox="1"/>
      </xdr:nvSpPr>
      <xdr:spPr>
        <a:xfrm>
          <a:off x="4686300" y="53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137233</xdr:rowOff>
    </xdr:from>
    <xdr:to>
      <xdr:col>20</xdr:col>
      <xdr:colOff>38100</xdr:colOff>
      <xdr:row>31</xdr:row>
      <xdr:rowOff>67383</xdr:rowOff>
    </xdr:to>
    <xdr:sp macro="" textlink="">
      <xdr:nvSpPr>
        <xdr:cNvPr id="84" name="楕円 83"/>
        <xdr:cNvSpPr/>
      </xdr:nvSpPr>
      <xdr:spPr>
        <a:xfrm>
          <a:off x="3746500" y="52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83910</xdr:rowOff>
    </xdr:from>
    <xdr:ext cx="469744" cy="259045"/>
    <xdr:sp macro="" textlink="">
      <xdr:nvSpPr>
        <xdr:cNvPr id="85" name="テキスト ボックス 84"/>
        <xdr:cNvSpPr txBox="1"/>
      </xdr:nvSpPr>
      <xdr:spPr>
        <a:xfrm>
          <a:off x="3562428" y="50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120251</xdr:rowOff>
    </xdr:from>
    <xdr:to>
      <xdr:col>15</xdr:col>
      <xdr:colOff>101600</xdr:colOff>
      <xdr:row>31</xdr:row>
      <xdr:rowOff>50401</xdr:rowOff>
    </xdr:to>
    <xdr:sp macro="" textlink="">
      <xdr:nvSpPr>
        <xdr:cNvPr id="86" name="楕円 85"/>
        <xdr:cNvSpPr/>
      </xdr:nvSpPr>
      <xdr:spPr>
        <a:xfrm>
          <a:off x="2857500" y="52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66928</xdr:rowOff>
    </xdr:from>
    <xdr:ext cx="469744" cy="259045"/>
    <xdr:sp macro="" textlink="">
      <xdr:nvSpPr>
        <xdr:cNvPr id="87" name="テキスト ボックス 86"/>
        <xdr:cNvSpPr txBox="1"/>
      </xdr:nvSpPr>
      <xdr:spPr>
        <a:xfrm>
          <a:off x="2673428" y="5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19014</xdr:rowOff>
    </xdr:from>
    <xdr:to>
      <xdr:col>10</xdr:col>
      <xdr:colOff>165100</xdr:colOff>
      <xdr:row>31</xdr:row>
      <xdr:rowOff>120614</xdr:rowOff>
    </xdr:to>
    <xdr:sp macro="" textlink="">
      <xdr:nvSpPr>
        <xdr:cNvPr id="88" name="楕円 87"/>
        <xdr:cNvSpPr/>
      </xdr:nvSpPr>
      <xdr:spPr>
        <a:xfrm>
          <a:off x="1968500" y="5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137141</xdr:rowOff>
    </xdr:from>
    <xdr:ext cx="469744" cy="259045"/>
    <xdr:sp macro="" textlink="">
      <xdr:nvSpPr>
        <xdr:cNvPr id="89" name="テキスト ボックス 88"/>
        <xdr:cNvSpPr txBox="1"/>
      </xdr:nvSpPr>
      <xdr:spPr>
        <a:xfrm>
          <a:off x="1784428" y="51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61468</xdr:rowOff>
    </xdr:from>
    <xdr:to>
      <xdr:col>6</xdr:col>
      <xdr:colOff>38100</xdr:colOff>
      <xdr:row>31</xdr:row>
      <xdr:rowOff>163068</xdr:rowOff>
    </xdr:to>
    <xdr:sp macro="" textlink="">
      <xdr:nvSpPr>
        <xdr:cNvPr id="90" name="楕円 89"/>
        <xdr:cNvSpPr/>
      </xdr:nvSpPr>
      <xdr:spPr>
        <a:xfrm>
          <a:off x="1079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8145</xdr:rowOff>
    </xdr:from>
    <xdr:ext cx="469744" cy="259045"/>
    <xdr:sp macro="" textlink="">
      <xdr:nvSpPr>
        <xdr:cNvPr id="91" name="テキスト ボックス 90"/>
        <xdr:cNvSpPr txBox="1"/>
      </xdr:nvSpPr>
      <xdr:spPr>
        <a:xfrm>
          <a:off x="895428"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3" name="直線コネクタ 112"/>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4"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5" name="直線コネクタ 114"/>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6"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7" name="直線コネクタ 116"/>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35020</xdr:rowOff>
    </xdr:from>
    <xdr:to>
      <xdr:col>24</xdr:col>
      <xdr:colOff>63500</xdr:colOff>
      <xdr:row>55</xdr:row>
      <xdr:rowOff>73145</xdr:rowOff>
    </xdr:to>
    <xdr:cxnSp macro="">
      <xdr:nvCxnSpPr>
        <xdr:cNvPr id="118" name="直線コネクタ 117"/>
        <xdr:cNvCxnSpPr/>
      </xdr:nvCxnSpPr>
      <xdr:spPr>
        <a:xfrm>
          <a:off x="3797300" y="9464770"/>
          <a:ext cx="8382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9" name="総務費平均値テキスト"/>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20" name="フローチャート: 判断 119"/>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82572</xdr:rowOff>
    </xdr:from>
    <xdr:to>
      <xdr:col>19</xdr:col>
      <xdr:colOff>177800</xdr:colOff>
      <xdr:row>55</xdr:row>
      <xdr:rowOff>35020</xdr:rowOff>
    </xdr:to>
    <xdr:cxnSp macro="">
      <xdr:nvCxnSpPr>
        <xdr:cNvPr id="121" name="直線コネクタ 120"/>
        <xdr:cNvCxnSpPr/>
      </xdr:nvCxnSpPr>
      <xdr:spPr>
        <a:xfrm>
          <a:off x="2908300" y="9169422"/>
          <a:ext cx="889000" cy="29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2" name="フローチャート: 判断 121"/>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3" name="テキスト ボックス 122"/>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82572</xdr:rowOff>
    </xdr:from>
    <xdr:to>
      <xdr:col>15</xdr:col>
      <xdr:colOff>50800</xdr:colOff>
      <xdr:row>56</xdr:row>
      <xdr:rowOff>101098</xdr:rowOff>
    </xdr:to>
    <xdr:cxnSp macro="">
      <xdr:nvCxnSpPr>
        <xdr:cNvPr id="124" name="直線コネクタ 123"/>
        <xdr:cNvCxnSpPr/>
      </xdr:nvCxnSpPr>
      <xdr:spPr>
        <a:xfrm flipV="1">
          <a:off x="2019300" y="9169422"/>
          <a:ext cx="889000" cy="53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5" name="フローチャート: 判断 124"/>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6" name="テキスト ボックス 125"/>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101098</xdr:rowOff>
    </xdr:from>
    <xdr:to>
      <xdr:col>10</xdr:col>
      <xdr:colOff>114300</xdr:colOff>
      <xdr:row>56</xdr:row>
      <xdr:rowOff>110485</xdr:rowOff>
    </xdr:to>
    <xdr:cxnSp macro="">
      <xdr:nvCxnSpPr>
        <xdr:cNvPr id="127" name="直線コネクタ 126"/>
        <xdr:cNvCxnSpPr/>
      </xdr:nvCxnSpPr>
      <xdr:spPr>
        <a:xfrm flipV="1">
          <a:off x="1130300" y="9702298"/>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8" name="フローチャート: 判断 127"/>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9" name="テキスト ボックス 128"/>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30" name="フローチャート: 判断 129"/>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31" name="テキスト ボックス 130"/>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22345</xdr:rowOff>
    </xdr:from>
    <xdr:to>
      <xdr:col>24</xdr:col>
      <xdr:colOff>114300</xdr:colOff>
      <xdr:row>55</xdr:row>
      <xdr:rowOff>123945</xdr:rowOff>
    </xdr:to>
    <xdr:sp macro="" textlink="">
      <xdr:nvSpPr>
        <xdr:cNvPr id="137" name="楕円 136"/>
        <xdr:cNvSpPr/>
      </xdr:nvSpPr>
      <xdr:spPr>
        <a:xfrm>
          <a:off x="4584700" y="94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45222</xdr:rowOff>
    </xdr:from>
    <xdr:ext cx="599010" cy="259045"/>
    <xdr:sp macro="" textlink="">
      <xdr:nvSpPr>
        <xdr:cNvPr id="138" name="総務費該当値テキスト"/>
        <xdr:cNvSpPr txBox="1"/>
      </xdr:nvSpPr>
      <xdr:spPr>
        <a:xfrm>
          <a:off x="4686300" y="930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155670</xdr:rowOff>
    </xdr:from>
    <xdr:to>
      <xdr:col>20</xdr:col>
      <xdr:colOff>38100</xdr:colOff>
      <xdr:row>55</xdr:row>
      <xdr:rowOff>85820</xdr:rowOff>
    </xdr:to>
    <xdr:sp macro="" textlink="">
      <xdr:nvSpPr>
        <xdr:cNvPr id="139" name="楕円 138"/>
        <xdr:cNvSpPr/>
      </xdr:nvSpPr>
      <xdr:spPr>
        <a:xfrm>
          <a:off x="3746500" y="94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102347</xdr:rowOff>
    </xdr:from>
    <xdr:ext cx="599010" cy="259045"/>
    <xdr:sp macro="" textlink="">
      <xdr:nvSpPr>
        <xdr:cNvPr id="140" name="テキスト ボックス 139"/>
        <xdr:cNvSpPr txBox="1"/>
      </xdr:nvSpPr>
      <xdr:spPr>
        <a:xfrm>
          <a:off x="3497795" y="918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31772</xdr:rowOff>
    </xdr:from>
    <xdr:to>
      <xdr:col>15</xdr:col>
      <xdr:colOff>101600</xdr:colOff>
      <xdr:row>53</xdr:row>
      <xdr:rowOff>133372</xdr:rowOff>
    </xdr:to>
    <xdr:sp macro="" textlink="">
      <xdr:nvSpPr>
        <xdr:cNvPr id="141" name="楕円 140"/>
        <xdr:cNvSpPr/>
      </xdr:nvSpPr>
      <xdr:spPr>
        <a:xfrm>
          <a:off x="2857500" y="91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149899</xdr:rowOff>
    </xdr:from>
    <xdr:ext cx="599010" cy="259045"/>
    <xdr:sp macro="" textlink="">
      <xdr:nvSpPr>
        <xdr:cNvPr id="142" name="テキスト ボックス 141"/>
        <xdr:cNvSpPr txBox="1"/>
      </xdr:nvSpPr>
      <xdr:spPr>
        <a:xfrm>
          <a:off x="2608795" y="889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50298</xdr:rowOff>
    </xdr:from>
    <xdr:to>
      <xdr:col>10</xdr:col>
      <xdr:colOff>165100</xdr:colOff>
      <xdr:row>56</xdr:row>
      <xdr:rowOff>151898</xdr:rowOff>
    </xdr:to>
    <xdr:sp macro="" textlink="">
      <xdr:nvSpPr>
        <xdr:cNvPr id="143" name="楕円 142"/>
        <xdr:cNvSpPr/>
      </xdr:nvSpPr>
      <xdr:spPr>
        <a:xfrm>
          <a:off x="1968500" y="9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168425</xdr:rowOff>
    </xdr:from>
    <xdr:ext cx="534377" cy="259045"/>
    <xdr:sp macro="" textlink="">
      <xdr:nvSpPr>
        <xdr:cNvPr id="144" name="テキスト ボックス 143"/>
        <xdr:cNvSpPr txBox="1"/>
      </xdr:nvSpPr>
      <xdr:spPr>
        <a:xfrm>
          <a:off x="1752111" y="94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59685</xdr:rowOff>
    </xdr:from>
    <xdr:to>
      <xdr:col>6</xdr:col>
      <xdr:colOff>38100</xdr:colOff>
      <xdr:row>56</xdr:row>
      <xdr:rowOff>161285</xdr:rowOff>
    </xdr:to>
    <xdr:sp macro="" textlink="">
      <xdr:nvSpPr>
        <xdr:cNvPr id="145" name="楕円 144"/>
        <xdr:cNvSpPr/>
      </xdr:nvSpPr>
      <xdr:spPr>
        <a:xfrm>
          <a:off x="1079500" y="96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6362</xdr:rowOff>
    </xdr:from>
    <xdr:ext cx="534377" cy="259045"/>
    <xdr:sp macro="" textlink="">
      <xdr:nvSpPr>
        <xdr:cNvPr id="146" name="テキスト ボックス 145"/>
        <xdr:cNvSpPr txBox="1"/>
      </xdr:nvSpPr>
      <xdr:spPr>
        <a:xfrm>
          <a:off x="863111" y="94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3" name="直線コネクタ 172"/>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4"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5" name="直線コネクタ 174"/>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6"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7" name="直線コネクタ 176"/>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133441</xdr:rowOff>
    </xdr:from>
    <xdr:to>
      <xdr:col>24</xdr:col>
      <xdr:colOff>63500</xdr:colOff>
      <xdr:row>73</xdr:row>
      <xdr:rowOff>23233</xdr:rowOff>
    </xdr:to>
    <xdr:cxnSp macro="">
      <xdr:nvCxnSpPr>
        <xdr:cNvPr id="178" name="直線コネクタ 177"/>
        <xdr:cNvCxnSpPr/>
      </xdr:nvCxnSpPr>
      <xdr:spPr>
        <a:xfrm>
          <a:off x="3797300" y="12477841"/>
          <a:ext cx="8382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9" name="民生費平均値テキスト"/>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80" name="フローチャート: 判断 179"/>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133441</xdr:rowOff>
    </xdr:from>
    <xdr:to>
      <xdr:col>19</xdr:col>
      <xdr:colOff>177800</xdr:colOff>
      <xdr:row>74</xdr:row>
      <xdr:rowOff>199</xdr:rowOff>
    </xdr:to>
    <xdr:cxnSp macro="">
      <xdr:nvCxnSpPr>
        <xdr:cNvPr id="181" name="直線コネクタ 180"/>
        <xdr:cNvCxnSpPr/>
      </xdr:nvCxnSpPr>
      <xdr:spPr>
        <a:xfrm flipV="1">
          <a:off x="2908300" y="12477841"/>
          <a:ext cx="889000" cy="20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2" name="フローチャート: 判断 181"/>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3" name="テキスト ボックス 182"/>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199</xdr:rowOff>
    </xdr:from>
    <xdr:to>
      <xdr:col>15</xdr:col>
      <xdr:colOff>50800</xdr:colOff>
      <xdr:row>74</xdr:row>
      <xdr:rowOff>88624</xdr:rowOff>
    </xdr:to>
    <xdr:cxnSp macro="">
      <xdr:nvCxnSpPr>
        <xdr:cNvPr id="184" name="直線コネクタ 183"/>
        <xdr:cNvCxnSpPr/>
      </xdr:nvCxnSpPr>
      <xdr:spPr>
        <a:xfrm flipV="1">
          <a:off x="2019300" y="12687499"/>
          <a:ext cx="8890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5" name="フローチャート: 判断 184"/>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6" name="テキスト ボックス 185"/>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88624</xdr:rowOff>
    </xdr:from>
    <xdr:to>
      <xdr:col>10</xdr:col>
      <xdr:colOff>114300</xdr:colOff>
      <xdr:row>75</xdr:row>
      <xdr:rowOff>14787</xdr:rowOff>
    </xdr:to>
    <xdr:cxnSp macro="">
      <xdr:nvCxnSpPr>
        <xdr:cNvPr id="187" name="直線コネクタ 186"/>
        <xdr:cNvCxnSpPr/>
      </xdr:nvCxnSpPr>
      <xdr:spPr>
        <a:xfrm flipV="1">
          <a:off x="1130300" y="12775924"/>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8" name="フローチャート: 判断 187"/>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9" name="テキスト ボックス 188"/>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90" name="フローチャート: 判断 189"/>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91" name="テキスト ボックス 190"/>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143883</xdr:rowOff>
    </xdr:from>
    <xdr:to>
      <xdr:col>24</xdr:col>
      <xdr:colOff>114300</xdr:colOff>
      <xdr:row>73</xdr:row>
      <xdr:rowOff>74033</xdr:rowOff>
    </xdr:to>
    <xdr:sp macro="" textlink="">
      <xdr:nvSpPr>
        <xdr:cNvPr id="197" name="楕円 196"/>
        <xdr:cNvSpPr/>
      </xdr:nvSpPr>
      <xdr:spPr>
        <a:xfrm>
          <a:off x="4584700" y="12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166760</xdr:rowOff>
    </xdr:from>
    <xdr:ext cx="599010" cy="259045"/>
    <xdr:sp macro="" textlink="">
      <xdr:nvSpPr>
        <xdr:cNvPr id="198" name="民生費該当値テキスト"/>
        <xdr:cNvSpPr txBox="1"/>
      </xdr:nvSpPr>
      <xdr:spPr>
        <a:xfrm>
          <a:off x="4686300" y="1233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82641</xdr:rowOff>
    </xdr:from>
    <xdr:to>
      <xdr:col>20</xdr:col>
      <xdr:colOff>38100</xdr:colOff>
      <xdr:row>73</xdr:row>
      <xdr:rowOff>12791</xdr:rowOff>
    </xdr:to>
    <xdr:sp macro="" textlink="">
      <xdr:nvSpPr>
        <xdr:cNvPr id="199" name="楕円 198"/>
        <xdr:cNvSpPr/>
      </xdr:nvSpPr>
      <xdr:spPr>
        <a:xfrm>
          <a:off x="3746500" y="124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29318</xdr:rowOff>
    </xdr:from>
    <xdr:ext cx="599010" cy="259045"/>
    <xdr:sp macro="" textlink="">
      <xdr:nvSpPr>
        <xdr:cNvPr id="200" name="テキスト ボックス 199"/>
        <xdr:cNvSpPr txBox="1"/>
      </xdr:nvSpPr>
      <xdr:spPr>
        <a:xfrm>
          <a:off x="3497795" y="1220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120849</xdr:rowOff>
    </xdr:from>
    <xdr:to>
      <xdr:col>15</xdr:col>
      <xdr:colOff>101600</xdr:colOff>
      <xdr:row>74</xdr:row>
      <xdr:rowOff>50999</xdr:rowOff>
    </xdr:to>
    <xdr:sp macro="" textlink="">
      <xdr:nvSpPr>
        <xdr:cNvPr id="201" name="楕円 200"/>
        <xdr:cNvSpPr/>
      </xdr:nvSpPr>
      <xdr:spPr>
        <a:xfrm>
          <a:off x="2857500" y="12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67526</xdr:rowOff>
    </xdr:from>
    <xdr:ext cx="599010" cy="259045"/>
    <xdr:sp macro="" textlink="">
      <xdr:nvSpPr>
        <xdr:cNvPr id="202" name="テキスト ボックス 201"/>
        <xdr:cNvSpPr txBox="1"/>
      </xdr:nvSpPr>
      <xdr:spPr>
        <a:xfrm>
          <a:off x="2608795" y="1241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37824</xdr:rowOff>
    </xdr:from>
    <xdr:to>
      <xdr:col>10</xdr:col>
      <xdr:colOff>165100</xdr:colOff>
      <xdr:row>74</xdr:row>
      <xdr:rowOff>139424</xdr:rowOff>
    </xdr:to>
    <xdr:sp macro="" textlink="">
      <xdr:nvSpPr>
        <xdr:cNvPr id="203" name="楕円 202"/>
        <xdr:cNvSpPr/>
      </xdr:nvSpPr>
      <xdr:spPr>
        <a:xfrm>
          <a:off x="1968500" y="1272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155951</xdr:rowOff>
    </xdr:from>
    <xdr:ext cx="599010" cy="259045"/>
    <xdr:sp macro="" textlink="">
      <xdr:nvSpPr>
        <xdr:cNvPr id="204" name="テキスト ボックス 203"/>
        <xdr:cNvSpPr txBox="1"/>
      </xdr:nvSpPr>
      <xdr:spPr>
        <a:xfrm>
          <a:off x="1719795" y="1250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135437</xdr:rowOff>
    </xdr:from>
    <xdr:to>
      <xdr:col>6</xdr:col>
      <xdr:colOff>38100</xdr:colOff>
      <xdr:row>75</xdr:row>
      <xdr:rowOff>65587</xdr:rowOff>
    </xdr:to>
    <xdr:sp macro="" textlink="">
      <xdr:nvSpPr>
        <xdr:cNvPr id="205" name="楕円 204"/>
        <xdr:cNvSpPr/>
      </xdr:nvSpPr>
      <xdr:spPr>
        <a:xfrm>
          <a:off x="1079500" y="128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82114</xdr:rowOff>
    </xdr:from>
    <xdr:ext cx="599010" cy="259045"/>
    <xdr:sp macro="" textlink="">
      <xdr:nvSpPr>
        <xdr:cNvPr id="206" name="テキスト ボックス 205"/>
        <xdr:cNvSpPr txBox="1"/>
      </xdr:nvSpPr>
      <xdr:spPr>
        <a:xfrm>
          <a:off x="830795" y="125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3" name="直線コネクタ 232"/>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4"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5" name="直線コネクタ 234"/>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6"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7" name="直線コネクタ 236"/>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18368</xdr:rowOff>
    </xdr:from>
    <xdr:to>
      <xdr:col>24</xdr:col>
      <xdr:colOff>63500</xdr:colOff>
      <xdr:row>98</xdr:row>
      <xdr:rowOff>42664</xdr:rowOff>
    </xdr:to>
    <xdr:cxnSp macro="">
      <xdr:nvCxnSpPr>
        <xdr:cNvPr id="238" name="直線コネクタ 237"/>
        <xdr:cNvCxnSpPr/>
      </xdr:nvCxnSpPr>
      <xdr:spPr>
        <a:xfrm>
          <a:off x="3797300" y="16820468"/>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9" name="衛生費平均値テキスト"/>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40" name="フローチャート: 判断 239"/>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18368</xdr:rowOff>
    </xdr:from>
    <xdr:to>
      <xdr:col>19</xdr:col>
      <xdr:colOff>177800</xdr:colOff>
      <xdr:row>98</xdr:row>
      <xdr:rowOff>83617</xdr:rowOff>
    </xdr:to>
    <xdr:cxnSp macro="">
      <xdr:nvCxnSpPr>
        <xdr:cNvPr id="241" name="直線コネクタ 240"/>
        <xdr:cNvCxnSpPr/>
      </xdr:nvCxnSpPr>
      <xdr:spPr>
        <a:xfrm flipV="1">
          <a:off x="2908300" y="16820468"/>
          <a:ext cx="8890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2" name="フローチャート: 判断 241"/>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3" name="テキスト ボックス 242"/>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83617</xdr:rowOff>
    </xdr:from>
    <xdr:to>
      <xdr:col>15</xdr:col>
      <xdr:colOff>50800</xdr:colOff>
      <xdr:row>98</xdr:row>
      <xdr:rowOff>105344</xdr:rowOff>
    </xdr:to>
    <xdr:cxnSp macro="">
      <xdr:nvCxnSpPr>
        <xdr:cNvPr id="244" name="直線コネクタ 243"/>
        <xdr:cNvCxnSpPr/>
      </xdr:nvCxnSpPr>
      <xdr:spPr>
        <a:xfrm flipV="1">
          <a:off x="2019300" y="16885717"/>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5" name="フローチャート: 判断 244"/>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6" name="テキスト ボックス 245"/>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55727</xdr:rowOff>
    </xdr:from>
    <xdr:to>
      <xdr:col>10</xdr:col>
      <xdr:colOff>114300</xdr:colOff>
      <xdr:row>98</xdr:row>
      <xdr:rowOff>105344</xdr:rowOff>
    </xdr:to>
    <xdr:cxnSp macro="">
      <xdr:nvCxnSpPr>
        <xdr:cNvPr id="247" name="直線コネクタ 246"/>
        <xdr:cNvCxnSpPr/>
      </xdr:nvCxnSpPr>
      <xdr:spPr>
        <a:xfrm>
          <a:off x="1130300" y="16857827"/>
          <a:ext cx="889000" cy="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8" name="フローチャート: 判断 247"/>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9" name="テキスト ボックス 248"/>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50" name="フローチャート: 判断 249"/>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51" name="テキスト ボックス 250"/>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163314</xdr:rowOff>
    </xdr:from>
    <xdr:to>
      <xdr:col>24</xdr:col>
      <xdr:colOff>114300</xdr:colOff>
      <xdr:row>98</xdr:row>
      <xdr:rowOff>93464</xdr:rowOff>
    </xdr:to>
    <xdr:sp macro="" textlink="">
      <xdr:nvSpPr>
        <xdr:cNvPr id="257" name="楕円 256"/>
        <xdr:cNvSpPr/>
      </xdr:nvSpPr>
      <xdr:spPr>
        <a:xfrm>
          <a:off x="4584700" y="1679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141741</xdr:rowOff>
    </xdr:from>
    <xdr:ext cx="534377" cy="259045"/>
    <xdr:sp macro="" textlink="">
      <xdr:nvSpPr>
        <xdr:cNvPr id="258" name="衛生費該当値テキスト"/>
        <xdr:cNvSpPr txBox="1"/>
      </xdr:nvSpPr>
      <xdr:spPr>
        <a:xfrm>
          <a:off x="4686300" y="167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139018</xdr:rowOff>
    </xdr:from>
    <xdr:to>
      <xdr:col>20</xdr:col>
      <xdr:colOff>38100</xdr:colOff>
      <xdr:row>98</xdr:row>
      <xdr:rowOff>69168</xdr:rowOff>
    </xdr:to>
    <xdr:sp macro="" textlink="">
      <xdr:nvSpPr>
        <xdr:cNvPr id="259" name="楕円 258"/>
        <xdr:cNvSpPr/>
      </xdr:nvSpPr>
      <xdr:spPr>
        <a:xfrm>
          <a:off x="3746500" y="167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60295</xdr:rowOff>
    </xdr:from>
    <xdr:ext cx="534377" cy="259045"/>
    <xdr:sp macro="" textlink="">
      <xdr:nvSpPr>
        <xdr:cNvPr id="260" name="テキスト ボックス 259"/>
        <xdr:cNvSpPr txBox="1"/>
      </xdr:nvSpPr>
      <xdr:spPr>
        <a:xfrm>
          <a:off x="3530111" y="168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32817</xdr:rowOff>
    </xdr:from>
    <xdr:to>
      <xdr:col>15</xdr:col>
      <xdr:colOff>101600</xdr:colOff>
      <xdr:row>98</xdr:row>
      <xdr:rowOff>134417</xdr:rowOff>
    </xdr:to>
    <xdr:sp macro="" textlink="">
      <xdr:nvSpPr>
        <xdr:cNvPr id="261" name="楕円 260"/>
        <xdr:cNvSpPr/>
      </xdr:nvSpPr>
      <xdr:spPr>
        <a:xfrm>
          <a:off x="2857500" y="168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125544</xdr:rowOff>
    </xdr:from>
    <xdr:ext cx="534377" cy="259045"/>
    <xdr:sp macro="" textlink="">
      <xdr:nvSpPr>
        <xdr:cNvPr id="262" name="テキスト ボックス 261"/>
        <xdr:cNvSpPr txBox="1"/>
      </xdr:nvSpPr>
      <xdr:spPr>
        <a:xfrm>
          <a:off x="2641111" y="1692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54544</xdr:rowOff>
    </xdr:from>
    <xdr:to>
      <xdr:col>10</xdr:col>
      <xdr:colOff>165100</xdr:colOff>
      <xdr:row>98</xdr:row>
      <xdr:rowOff>156144</xdr:rowOff>
    </xdr:to>
    <xdr:sp macro="" textlink="">
      <xdr:nvSpPr>
        <xdr:cNvPr id="263" name="楕円 262"/>
        <xdr:cNvSpPr/>
      </xdr:nvSpPr>
      <xdr:spPr>
        <a:xfrm>
          <a:off x="1968500" y="168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147271</xdr:rowOff>
    </xdr:from>
    <xdr:ext cx="534377" cy="259045"/>
    <xdr:sp macro="" textlink="">
      <xdr:nvSpPr>
        <xdr:cNvPr id="264" name="テキスト ボックス 263"/>
        <xdr:cNvSpPr txBox="1"/>
      </xdr:nvSpPr>
      <xdr:spPr>
        <a:xfrm>
          <a:off x="1752111" y="169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4927</xdr:rowOff>
    </xdr:from>
    <xdr:to>
      <xdr:col>6</xdr:col>
      <xdr:colOff>38100</xdr:colOff>
      <xdr:row>98</xdr:row>
      <xdr:rowOff>106527</xdr:rowOff>
    </xdr:to>
    <xdr:sp macro="" textlink="">
      <xdr:nvSpPr>
        <xdr:cNvPr id="265" name="楕円 264"/>
        <xdr:cNvSpPr/>
      </xdr:nvSpPr>
      <xdr:spPr>
        <a:xfrm>
          <a:off x="1079500" y="168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123054</xdr:rowOff>
    </xdr:from>
    <xdr:ext cx="534377" cy="259045"/>
    <xdr:sp macro="" textlink="">
      <xdr:nvSpPr>
        <xdr:cNvPr id="266" name="テキスト ボックス 265"/>
        <xdr:cNvSpPr txBox="1"/>
      </xdr:nvSpPr>
      <xdr:spPr>
        <a:xfrm>
          <a:off x="863111" y="165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2" name="直線コネクタ 291"/>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5"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6" name="直線コネクタ 295"/>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156355</xdr:rowOff>
    </xdr:from>
    <xdr:to>
      <xdr:col>55</xdr:col>
      <xdr:colOff>0</xdr:colOff>
      <xdr:row>38</xdr:row>
      <xdr:rowOff>158314</xdr:rowOff>
    </xdr:to>
    <xdr:cxnSp macro="">
      <xdr:nvCxnSpPr>
        <xdr:cNvPr id="297" name="直線コネクタ 296"/>
        <xdr:cNvCxnSpPr/>
      </xdr:nvCxnSpPr>
      <xdr:spPr>
        <a:xfrm flipV="1">
          <a:off x="9639300" y="667145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8"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9" name="フローチャート: 判断 298"/>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156355</xdr:rowOff>
    </xdr:from>
    <xdr:to>
      <xdr:col>50</xdr:col>
      <xdr:colOff>114300</xdr:colOff>
      <xdr:row>38</xdr:row>
      <xdr:rowOff>158314</xdr:rowOff>
    </xdr:to>
    <xdr:cxnSp macro="">
      <xdr:nvCxnSpPr>
        <xdr:cNvPr id="300" name="直線コネクタ 299"/>
        <xdr:cNvCxnSpPr/>
      </xdr:nvCxnSpPr>
      <xdr:spPr>
        <a:xfrm>
          <a:off x="8750300" y="667145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301" name="フローチャート: 判断 300"/>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2" name="テキスト ボックス 301"/>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131535</xdr:rowOff>
    </xdr:from>
    <xdr:to>
      <xdr:col>45</xdr:col>
      <xdr:colOff>177800</xdr:colOff>
      <xdr:row>38</xdr:row>
      <xdr:rowOff>156355</xdr:rowOff>
    </xdr:to>
    <xdr:cxnSp macro="">
      <xdr:nvCxnSpPr>
        <xdr:cNvPr id="303" name="直線コネクタ 302"/>
        <xdr:cNvCxnSpPr/>
      </xdr:nvCxnSpPr>
      <xdr:spPr>
        <a:xfrm>
          <a:off x="7861300" y="6646635"/>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4" name="フローチャート: 判断 303"/>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5" name="テキスト ボックス 304"/>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131535</xdr:rowOff>
    </xdr:from>
    <xdr:to>
      <xdr:col>41</xdr:col>
      <xdr:colOff>50800</xdr:colOff>
      <xdr:row>38</xdr:row>
      <xdr:rowOff>135128</xdr:rowOff>
    </xdr:to>
    <xdr:cxnSp macro="">
      <xdr:nvCxnSpPr>
        <xdr:cNvPr id="306" name="直線コネクタ 305"/>
        <xdr:cNvCxnSpPr/>
      </xdr:nvCxnSpPr>
      <xdr:spPr>
        <a:xfrm flipV="1">
          <a:off x="6972300" y="6646635"/>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7" name="フローチャート: 判断 306"/>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8" name="テキスト ボックス 307"/>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9" name="フローチャート: 判断 308"/>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10" name="テキスト ボックス 309"/>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105555</xdr:rowOff>
    </xdr:from>
    <xdr:to>
      <xdr:col>55</xdr:col>
      <xdr:colOff>50800</xdr:colOff>
      <xdr:row>39</xdr:row>
      <xdr:rowOff>35705</xdr:rowOff>
    </xdr:to>
    <xdr:sp macro="" textlink="">
      <xdr:nvSpPr>
        <xdr:cNvPr id="316" name="楕円 315"/>
        <xdr:cNvSpPr/>
      </xdr:nvSpPr>
      <xdr:spPr>
        <a:xfrm>
          <a:off x="104267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20482</xdr:rowOff>
    </xdr:from>
    <xdr:ext cx="378565" cy="259045"/>
    <xdr:sp macro="" textlink="">
      <xdr:nvSpPr>
        <xdr:cNvPr id="317" name="労働費該当値テキスト"/>
        <xdr:cNvSpPr txBox="1"/>
      </xdr:nvSpPr>
      <xdr:spPr>
        <a:xfrm>
          <a:off x="10528300" y="6535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107514</xdr:rowOff>
    </xdr:from>
    <xdr:to>
      <xdr:col>50</xdr:col>
      <xdr:colOff>165100</xdr:colOff>
      <xdr:row>39</xdr:row>
      <xdr:rowOff>37664</xdr:rowOff>
    </xdr:to>
    <xdr:sp macro="" textlink="">
      <xdr:nvSpPr>
        <xdr:cNvPr id="318" name="楕円 317"/>
        <xdr:cNvSpPr/>
      </xdr:nvSpPr>
      <xdr:spPr>
        <a:xfrm>
          <a:off x="9588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28791</xdr:rowOff>
    </xdr:from>
    <xdr:ext cx="378565" cy="259045"/>
    <xdr:sp macro="" textlink="">
      <xdr:nvSpPr>
        <xdr:cNvPr id="319" name="テキスト ボックス 318"/>
        <xdr:cNvSpPr txBox="1"/>
      </xdr:nvSpPr>
      <xdr:spPr>
        <a:xfrm>
          <a:off x="9450017" y="671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105555</xdr:rowOff>
    </xdr:from>
    <xdr:to>
      <xdr:col>46</xdr:col>
      <xdr:colOff>38100</xdr:colOff>
      <xdr:row>39</xdr:row>
      <xdr:rowOff>35705</xdr:rowOff>
    </xdr:to>
    <xdr:sp macro="" textlink="">
      <xdr:nvSpPr>
        <xdr:cNvPr id="320" name="楕円 319"/>
        <xdr:cNvSpPr/>
      </xdr:nvSpPr>
      <xdr:spPr>
        <a:xfrm>
          <a:off x="8699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26832</xdr:rowOff>
    </xdr:from>
    <xdr:ext cx="378565" cy="259045"/>
    <xdr:sp macro="" textlink="">
      <xdr:nvSpPr>
        <xdr:cNvPr id="321" name="テキスト ボックス 320"/>
        <xdr:cNvSpPr txBox="1"/>
      </xdr:nvSpPr>
      <xdr:spPr>
        <a:xfrm>
          <a:off x="8561017" y="671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80735</xdr:rowOff>
    </xdr:from>
    <xdr:to>
      <xdr:col>41</xdr:col>
      <xdr:colOff>101600</xdr:colOff>
      <xdr:row>39</xdr:row>
      <xdr:rowOff>10885</xdr:rowOff>
    </xdr:to>
    <xdr:sp macro="" textlink="">
      <xdr:nvSpPr>
        <xdr:cNvPr id="322" name="楕円 321"/>
        <xdr:cNvSpPr/>
      </xdr:nvSpPr>
      <xdr:spPr>
        <a:xfrm>
          <a:off x="78105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2012</xdr:rowOff>
    </xdr:from>
    <xdr:ext cx="378565" cy="259045"/>
    <xdr:sp macro="" textlink="">
      <xdr:nvSpPr>
        <xdr:cNvPr id="323" name="テキスト ボックス 322"/>
        <xdr:cNvSpPr txBox="1"/>
      </xdr:nvSpPr>
      <xdr:spPr>
        <a:xfrm>
          <a:off x="7672017" y="668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24" name="楕円 323"/>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5605</xdr:rowOff>
    </xdr:from>
    <xdr:ext cx="378565" cy="259045"/>
    <xdr:sp macro="" textlink="">
      <xdr:nvSpPr>
        <xdr:cNvPr id="325" name="テキスト ボックス 324"/>
        <xdr:cNvSpPr txBox="1"/>
      </xdr:nvSpPr>
      <xdr:spPr>
        <a:xfrm>
          <a:off x="6783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9" name="直線コネクタ 348"/>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50"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51" name="直線コネクタ 350"/>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2"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3" name="直線コネクタ 352"/>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100914</xdr:rowOff>
    </xdr:from>
    <xdr:to>
      <xdr:col>55</xdr:col>
      <xdr:colOff>0</xdr:colOff>
      <xdr:row>57</xdr:row>
      <xdr:rowOff>156388</xdr:rowOff>
    </xdr:to>
    <xdr:cxnSp macro="">
      <xdr:nvCxnSpPr>
        <xdr:cNvPr id="354" name="直線コネクタ 353"/>
        <xdr:cNvCxnSpPr/>
      </xdr:nvCxnSpPr>
      <xdr:spPr>
        <a:xfrm flipV="1">
          <a:off x="9639300" y="9873564"/>
          <a:ext cx="8382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5"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6" name="フローチャート: 判断 355"/>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51270</xdr:rowOff>
    </xdr:from>
    <xdr:to>
      <xdr:col>50</xdr:col>
      <xdr:colOff>114300</xdr:colOff>
      <xdr:row>57</xdr:row>
      <xdr:rowOff>156388</xdr:rowOff>
    </xdr:to>
    <xdr:cxnSp macro="">
      <xdr:nvCxnSpPr>
        <xdr:cNvPr id="357" name="直線コネクタ 356"/>
        <xdr:cNvCxnSpPr/>
      </xdr:nvCxnSpPr>
      <xdr:spPr>
        <a:xfrm>
          <a:off x="8750300" y="9823920"/>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8" name="フローチャート: 判断 357"/>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9" name="テキスト ボックス 358"/>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51270</xdr:rowOff>
    </xdr:from>
    <xdr:to>
      <xdr:col>45</xdr:col>
      <xdr:colOff>177800</xdr:colOff>
      <xdr:row>57</xdr:row>
      <xdr:rowOff>140995</xdr:rowOff>
    </xdr:to>
    <xdr:cxnSp macro="">
      <xdr:nvCxnSpPr>
        <xdr:cNvPr id="360" name="直線コネクタ 359"/>
        <xdr:cNvCxnSpPr/>
      </xdr:nvCxnSpPr>
      <xdr:spPr>
        <a:xfrm flipV="1">
          <a:off x="7861300" y="9823920"/>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61" name="フローチャート: 判断 360"/>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2" name="テキスト ボックス 361"/>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140995</xdr:rowOff>
    </xdr:from>
    <xdr:to>
      <xdr:col>41</xdr:col>
      <xdr:colOff>50800</xdr:colOff>
      <xdr:row>58</xdr:row>
      <xdr:rowOff>49841</xdr:rowOff>
    </xdr:to>
    <xdr:cxnSp macro="">
      <xdr:nvCxnSpPr>
        <xdr:cNvPr id="363" name="直線コネクタ 362"/>
        <xdr:cNvCxnSpPr/>
      </xdr:nvCxnSpPr>
      <xdr:spPr>
        <a:xfrm flipV="1">
          <a:off x="6972300" y="9913645"/>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4" name="フローチャート: 判断 363"/>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5" name="テキスト ボックス 364"/>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6" name="フローチャート: 判断 365"/>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7" name="テキスト ボックス 366"/>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50114</xdr:rowOff>
    </xdr:from>
    <xdr:to>
      <xdr:col>55</xdr:col>
      <xdr:colOff>50800</xdr:colOff>
      <xdr:row>57</xdr:row>
      <xdr:rowOff>151714</xdr:rowOff>
    </xdr:to>
    <xdr:sp macro="" textlink="">
      <xdr:nvSpPr>
        <xdr:cNvPr id="373" name="楕円 372"/>
        <xdr:cNvSpPr/>
      </xdr:nvSpPr>
      <xdr:spPr>
        <a:xfrm>
          <a:off x="10426700" y="9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28541</xdr:rowOff>
    </xdr:from>
    <xdr:ext cx="534377" cy="259045"/>
    <xdr:sp macro="" textlink="">
      <xdr:nvSpPr>
        <xdr:cNvPr id="374" name="農林水産業費該当値テキスト"/>
        <xdr:cNvSpPr txBox="1"/>
      </xdr:nvSpPr>
      <xdr:spPr>
        <a:xfrm>
          <a:off x="10528300" y="98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105588</xdr:rowOff>
    </xdr:from>
    <xdr:to>
      <xdr:col>50</xdr:col>
      <xdr:colOff>165100</xdr:colOff>
      <xdr:row>58</xdr:row>
      <xdr:rowOff>35738</xdr:rowOff>
    </xdr:to>
    <xdr:sp macro="" textlink="">
      <xdr:nvSpPr>
        <xdr:cNvPr id="375" name="楕円 374"/>
        <xdr:cNvSpPr/>
      </xdr:nvSpPr>
      <xdr:spPr>
        <a:xfrm>
          <a:off x="95885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26865</xdr:rowOff>
    </xdr:from>
    <xdr:ext cx="534377" cy="259045"/>
    <xdr:sp macro="" textlink="">
      <xdr:nvSpPr>
        <xdr:cNvPr id="376" name="テキスト ボックス 375"/>
        <xdr:cNvSpPr txBox="1"/>
      </xdr:nvSpPr>
      <xdr:spPr>
        <a:xfrm>
          <a:off x="9372111" y="99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470</xdr:rowOff>
    </xdr:from>
    <xdr:to>
      <xdr:col>46</xdr:col>
      <xdr:colOff>38100</xdr:colOff>
      <xdr:row>57</xdr:row>
      <xdr:rowOff>102070</xdr:rowOff>
    </xdr:to>
    <xdr:sp macro="" textlink="">
      <xdr:nvSpPr>
        <xdr:cNvPr id="377" name="楕円 376"/>
        <xdr:cNvSpPr/>
      </xdr:nvSpPr>
      <xdr:spPr>
        <a:xfrm>
          <a:off x="8699500" y="97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93197</xdr:rowOff>
    </xdr:from>
    <xdr:ext cx="534377" cy="259045"/>
    <xdr:sp macro="" textlink="">
      <xdr:nvSpPr>
        <xdr:cNvPr id="378" name="テキスト ボックス 377"/>
        <xdr:cNvSpPr txBox="1"/>
      </xdr:nvSpPr>
      <xdr:spPr>
        <a:xfrm>
          <a:off x="8483111" y="98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90195</xdr:rowOff>
    </xdr:from>
    <xdr:to>
      <xdr:col>41</xdr:col>
      <xdr:colOff>101600</xdr:colOff>
      <xdr:row>58</xdr:row>
      <xdr:rowOff>20345</xdr:rowOff>
    </xdr:to>
    <xdr:sp macro="" textlink="">
      <xdr:nvSpPr>
        <xdr:cNvPr id="379" name="楕円 378"/>
        <xdr:cNvSpPr/>
      </xdr:nvSpPr>
      <xdr:spPr>
        <a:xfrm>
          <a:off x="7810500" y="98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11472</xdr:rowOff>
    </xdr:from>
    <xdr:ext cx="534377" cy="259045"/>
    <xdr:sp macro="" textlink="">
      <xdr:nvSpPr>
        <xdr:cNvPr id="380" name="テキスト ボックス 379"/>
        <xdr:cNvSpPr txBox="1"/>
      </xdr:nvSpPr>
      <xdr:spPr>
        <a:xfrm>
          <a:off x="7594111" y="99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170491</xdr:rowOff>
    </xdr:from>
    <xdr:to>
      <xdr:col>36</xdr:col>
      <xdr:colOff>165100</xdr:colOff>
      <xdr:row>58</xdr:row>
      <xdr:rowOff>100641</xdr:rowOff>
    </xdr:to>
    <xdr:sp macro="" textlink="">
      <xdr:nvSpPr>
        <xdr:cNvPr id="381" name="楕円 380"/>
        <xdr:cNvSpPr/>
      </xdr:nvSpPr>
      <xdr:spPr>
        <a:xfrm>
          <a:off x="6921500" y="99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91768</xdr:rowOff>
    </xdr:from>
    <xdr:ext cx="469744" cy="259045"/>
    <xdr:sp macro="" textlink="">
      <xdr:nvSpPr>
        <xdr:cNvPr id="382" name="テキスト ボックス 381"/>
        <xdr:cNvSpPr txBox="1"/>
      </xdr:nvSpPr>
      <xdr:spPr>
        <a:xfrm>
          <a:off x="6737428" y="1003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4" name="直線コネクタ 403"/>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5"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6" name="直線コネクタ 405"/>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7"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8" name="直線コネクタ 407"/>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1099</xdr:rowOff>
    </xdr:from>
    <xdr:to>
      <xdr:col>55</xdr:col>
      <xdr:colOff>0</xdr:colOff>
      <xdr:row>76</xdr:row>
      <xdr:rowOff>97272</xdr:rowOff>
    </xdr:to>
    <xdr:cxnSp macro="">
      <xdr:nvCxnSpPr>
        <xdr:cNvPr id="409" name="直線コネクタ 408"/>
        <xdr:cNvCxnSpPr/>
      </xdr:nvCxnSpPr>
      <xdr:spPr>
        <a:xfrm flipV="1">
          <a:off x="9639300" y="13031299"/>
          <a:ext cx="838200" cy="9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10"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11" name="フローチャート: 判断 410"/>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97272</xdr:rowOff>
    </xdr:from>
    <xdr:to>
      <xdr:col>50</xdr:col>
      <xdr:colOff>114300</xdr:colOff>
      <xdr:row>76</xdr:row>
      <xdr:rowOff>97272</xdr:rowOff>
    </xdr:to>
    <xdr:cxnSp macro="">
      <xdr:nvCxnSpPr>
        <xdr:cNvPr id="412" name="直線コネクタ 411"/>
        <xdr:cNvCxnSpPr/>
      </xdr:nvCxnSpPr>
      <xdr:spPr>
        <a:xfrm>
          <a:off x="8750300" y="1312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3" name="フローチャート: 判断 412"/>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4" name="テキスト ボックス 413"/>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97272</xdr:rowOff>
    </xdr:from>
    <xdr:to>
      <xdr:col>45</xdr:col>
      <xdr:colOff>177800</xdr:colOff>
      <xdr:row>77</xdr:row>
      <xdr:rowOff>45700</xdr:rowOff>
    </xdr:to>
    <xdr:cxnSp macro="">
      <xdr:nvCxnSpPr>
        <xdr:cNvPr id="415" name="直線コネクタ 414"/>
        <xdr:cNvCxnSpPr/>
      </xdr:nvCxnSpPr>
      <xdr:spPr>
        <a:xfrm flipV="1">
          <a:off x="7861300" y="13127472"/>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6" name="フローチャート: 判断 415"/>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7" name="テキスト ボックス 416"/>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45700</xdr:rowOff>
    </xdr:from>
    <xdr:to>
      <xdr:col>41</xdr:col>
      <xdr:colOff>50800</xdr:colOff>
      <xdr:row>77</xdr:row>
      <xdr:rowOff>104313</xdr:rowOff>
    </xdr:to>
    <xdr:cxnSp macro="">
      <xdr:nvCxnSpPr>
        <xdr:cNvPr id="418" name="直線コネクタ 417"/>
        <xdr:cNvCxnSpPr/>
      </xdr:nvCxnSpPr>
      <xdr:spPr>
        <a:xfrm flipV="1">
          <a:off x="6972300" y="13247350"/>
          <a:ext cx="8890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9" name="フローチャート: 判断 418"/>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20" name="テキスト ボックス 419"/>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21" name="フローチャート: 判断 420"/>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2" name="テキスト ボックス 421"/>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121750</xdr:rowOff>
    </xdr:from>
    <xdr:to>
      <xdr:col>55</xdr:col>
      <xdr:colOff>50800</xdr:colOff>
      <xdr:row>76</xdr:row>
      <xdr:rowOff>51901</xdr:rowOff>
    </xdr:to>
    <xdr:sp macro="" textlink="">
      <xdr:nvSpPr>
        <xdr:cNvPr id="428" name="楕円 427"/>
        <xdr:cNvSpPr/>
      </xdr:nvSpPr>
      <xdr:spPr>
        <a:xfrm>
          <a:off x="10426700" y="129805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100177</xdr:rowOff>
    </xdr:from>
    <xdr:ext cx="534377" cy="259045"/>
    <xdr:sp macro="" textlink="">
      <xdr:nvSpPr>
        <xdr:cNvPr id="429" name="商工費該当値テキスト"/>
        <xdr:cNvSpPr txBox="1"/>
      </xdr:nvSpPr>
      <xdr:spPr>
        <a:xfrm>
          <a:off x="10528300" y="129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46472</xdr:rowOff>
    </xdr:from>
    <xdr:to>
      <xdr:col>50</xdr:col>
      <xdr:colOff>165100</xdr:colOff>
      <xdr:row>76</xdr:row>
      <xdr:rowOff>148072</xdr:rowOff>
    </xdr:to>
    <xdr:sp macro="" textlink="">
      <xdr:nvSpPr>
        <xdr:cNvPr id="430" name="楕円 429"/>
        <xdr:cNvSpPr/>
      </xdr:nvSpPr>
      <xdr:spPr>
        <a:xfrm>
          <a:off x="9588500" y="130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139199</xdr:rowOff>
    </xdr:from>
    <xdr:ext cx="534377" cy="259045"/>
    <xdr:sp macro="" textlink="">
      <xdr:nvSpPr>
        <xdr:cNvPr id="431" name="テキスト ボックス 430"/>
        <xdr:cNvSpPr txBox="1"/>
      </xdr:nvSpPr>
      <xdr:spPr>
        <a:xfrm>
          <a:off x="9372111" y="131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46472</xdr:rowOff>
    </xdr:from>
    <xdr:to>
      <xdr:col>46</xdr:col>
      <xdr:colOff>38100</xdr:colOff>
      <xdr:row>76</xdr:row>
      <xdr:rowOff>148072</xdr:rowOff>
    </xdr:to>
    <xdr:sp macro="" textlink="">
      <xdr:nvSpPr>
        <xdr:cNvPr id="432" name="楕円 431"/>
        <xdr:cNvSpPr/>
      </xdr:nvSpPr>
      <xdr:spPr>
        <a:xfrm>
          <a:off x="8699500" y="130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139199</xdr:rowOff>
    </xdr:from>
    <xdr:ext cx="534377" cy="259045"/>
    <xdr:sp macro="" textlink="">
      <xdr:nvSpPr>
        <xdr:cNvPr id="433" name="テキスト ボックス 432"/>
        <xdr:cNvSpPr txBox="1"/>
      </xdr:nvSpPr>
      <xdr:spPr>
        <a:xfrm>
          <a:off x="8483111" y="131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166350</xdr:rowOff>
    </xdr:from>
    <xdr:to>
      <xdr:col>41</xdr:col>
      <xdr:colOff>101600</xdr:colOff>
      <xdr:row>77</xdr:row>
      <xdr:rowOff>96500</xdr:rowOff>
    </xdr:to>
    <xdr:sp macro="" textlink="">
      <xdr:nvSpPr>
        <xdr:cNvPr id="434" name="楕円 433"/>
        <xdr:cNvSpPr/>
      </xdr:nvSpPr>
      <xdr:spPr>
        <a:xfrm>
          <a:off x="7810500" y="131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87627</xdr:rowOff>
    </xdr:from>
    <xdr:ext cx="534377" cy="259045"/>
    <xdr:sp macro="" textlink="">
      <xdr:nvSpPr>
        <xdr:cNvPr id="435" name="テキスト ボックス 434"/>
        <xdr:cNvSpPr txBox="1"/>
      </xdr:nvSpPr>
      <xdr:spPr>
        <a:xfrm>
          <a:off x="7594111" y="132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53513</xdr:rowOff>
    </xdr:from>
    <xdr:to>
      <xdr:col>36</xdr:col>
      <xdr:colOff>165100</xdr:colOff>
      <xdr:row>77</xdr:row>
      <xdr:rowOff>155113</xdr:rowOff>
    </xdr:to>
    <xdr:sp macro="" textlink="">
      <xdr:nvSpPr>
        <xdr:cNvPr id="436" name="楕円 435"/>
        <xdr:cNvSpPr/>
      </xdr:nvSpPr>
      <xdr:spPr>
        <a:xfrm>
          <a:off x="6921500" y="132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146240</xdr:rowOff>
    </xdr:from>
    <xdr:ext cx="469744" cy="259045"/>
    <xdr:sp macro="" textlink="">
      <xdr:nvSpPr>
        <xdr:cNvPr id="437" name="テキスト ボックス 436"/>
        <xdr:cNvSpPr txBox="1"/>
      </xdr:nvSpPr>
      <xdr:spPr>
        <a:xfrm>
          <a:off x="6737428" y="1334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2" name="直線コネクタ 461"/>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3"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4" name="直線コネクタ 463"/>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5"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6" name="直線コネクタ 465"/>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138455</xdr:rowOff>
    </xdr:from>
    <xdr:to>
      <xdr:col>55</xdr:col>
      <xdr:colOff>0</xdr:colOff>
      <xdr:row>96</xdr:row>
      <xdr:rowOff>64923</xdr:rowOff>
    </xdr:to>
    <xdr:cxnSp macro="">
      <xdr:nvCxnSpPr>
        <xdr:cNvPr id="467" name="直線コネクタ 466"/>
        <xdr:cNvCxnSpPr/>
      </xdr:nvCxnSpPr>
      <xdr:spPr>
        <a:xfrm>
          <a:off x="9639300" y="16426205"/>
          <a:ext cx="8382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8"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9" name="フローチャート: 判断 468"/>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138455</xdr:rowOff>
    </xdr:from>
    <xdr:to>
      <xdr:col>50</xdr:col>
      <xdr:colOff>114300</xdr:colOff>
      <xdr:row>97</xdr:row>
      <xdr:rowOff>82435</xdr:rowOff>
    </xdr:to>
    <xdr:cxnSp macro="">
      <xdr:nvCxnSpPr>
        <xdr:cNvPr id="470" name="直線コネクタ 469"/>
        <xdr:cNvCxnSpPr/>
      </xdr:nvCxnSpPr>
      <xdr:spPr>
        <a:xfrm flipV="1">
          <a:off x="8750300" y="16426205"/>
          <a:ext cx="889000" cy="28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71" name="フローチャート: 判断 470"/>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2" name="テキスト ボックス 471"/>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75794</xdr:rowOff>
    </xdr:from>
    <xdr:to>
      <xdr:col>45</xdr:col>
      <xdr:colOff>177800</xdr:colOff>
      <xdr:row>97</xdr:row>
      <xdr:rowOff>82435</xdr:rowOff>
    </xdr:to>
    <xdr:cxnSp macro="">
      <xdr:nvCxnSpPr>
        <xdr:cNvPr id="473" name="直線コネクタ 472"/>
        <xdr:cNvCxnSpPr/>
      </xdr:nvCxnSpPr>
      <xdr:spPr>
        <a:xfrm>
          <a:off x="7861300" y="16706444"/>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4" name="フローチャート: 判断 473"/>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5" name="テキスト ボックス 474"/>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75794</xdr:rowOff>
    </xdr:from>
    <xdr:to>
      <xdr:col>41</xdr:col>
      <xdr:colOff>50800</xdr:colOff>
      <xdr:row>98</xdr:row>
      <xdr:rowOff>23571</xdr:rowOff>
    </xdr:to>
    <xdr:cxnSp macro="">
      <xdr:nvCxnSpPr>
        <xdr:cNvPr id="476" name="直線コネクタ 475"/>
        <xdr:cNvCxnSpPr/>
      </xdr:nvCxnSpPr>
      <xdr:spPr>
        <a:xfrm flipV="1">
          <a:off x="6972300" y="16706444"/>
          <a:ext cx="889000" cy="1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7" name="フローチャート: 判断 476"/>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8" name="テキスト ボックス 477"/>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9" name="フローチャート: 判断 478"/>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80" name="テキスト ボックス 479"/>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14123</xdr:rowOff>
    </xdr:from>
    <xdr:to>
      <xdr:col>55</xdr:col>
      <xdr:colOff>50800</xdr:colOff>
      <xdr:row>96</xdr:row>
      <xdr:rowOff>115723</xdr:rowOff>
    </xdr:to>
    <xdr:sp macro="" textlink="">
      <xdr:nvSpPr>
        <xdr:cNvPr id="486" name="楕円 485"/>
        <xdr:cNvSpPr/>
      </xdr:nvSpPr>
      <xdr:spPr>
        <a:xfrm>
          <a:off x="10426700" y="164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37000</xdr:rowOff>
    </xdr:from>
    <xdr:ext cx="534377" cy="259045"/>
    <xdr:sp macro="" textlink="">
      <xdr:nvSpPr>
        <xdr:cNvPr id="487" name="土木費該当値テキスト"/>
        <xdr:cNvSpPr txBox="1"/>
      </xdr:nvSpPr>
      <xdr:spPr>
        <a:xfrm>
          <a:off x="10528300" y="163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87655</xdr:rowOff>
    </xdr:from>
    <xdr:to>
      <xdr:col>50</xdr:col>
      <xdr:colOff>165100</xdr:colOff>
      <xdr:row>96</xdr:row>
      <xdr:rowOff>17805</xdr:rowOff>
    </xdr:to>
    <xdr:sp macro="" textlink="">
      <xdr:nvSpPr>
        <xdr:cNvPr id="488" name="楕円 487"/>
        <xdr:cNvSpPr/>
      </xdr:nvSpPr>
      <xdr:spPr>
        <a:xfrm>
          <a:off x="9588500" y="163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34332</xdr:rowOff>
    </xdr:from>
    <xdr:ext cx="534377" cy="259045"/>
    <xdr:sp macro="" textlink="">
      <xdr:nvSpPr>
        <xdr:cNvPr id="489" name="テキスト ボックス 488"/>
        <xdr:cNvSpPr txBox="1"/>
      </xdr:nvSpPr>
      <xdr:spPr>
        <a:xfrm>
          <a:off x="9372111" y="161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31635</xdr:rowOff>
    </xdr:from>
    <xdr:to>
      <xdr:col>46</xdr:col>
      <xdr:colOff>38100</xdr:colOff>
      <xdr:row>97</xdr:row>
      <xdr:rowOff>133235</xdr:rowOff>
    </xdr:to>
    <xdr:sp macro="" textlink="">
      <xdr:nvSpPr>
        <xdr:cNvPr id="490" name="楕円 489"/>
        <xdr:cNvSpPr/>
      </xdr:nvSpPr>
      <xdr:spPr>
        <a:xfrm>
          <a:off x="8699500" y="16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124362</xdr:rowOff>
    </xdr:from>
    <xdr:ext cx="534377" cy="259045"/>
    <xdr:sp macro="" textlink="">
      <xdr:nvSpPr>
        <xdr:cNvPr id="491" name="テキスト ボックス 490"/>
        <xdr:cNvSpPr txBox="1"/>
      </xdr:nvSpPr>
      <xdr:spPr>
        <a:xfrm>
          <a:off x="8483111"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24994</xdr:rowOff>
    </xdr:from>
    <xdr:to>
      <xdr:col>41</xdr:col>
      <xdr:colOff>101600</xdr:colOff>
      <xdr:row>97</xdr:row>
      <xdr:rowOff>126594</xdr:rowOff>
    </xdr:to>
    <xdr:sp macro="" textlink="">
      <xdr:nvSpPr>
        <xdr:cNvPr id="492" name="楕円 491"/>
        <xdr:cNvSpPr/>
      </xdr:nvSpPr>
      <xdr:spPr>
        <a:xfrm>
          <a:off x="7810500" y="166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143121</xdr:rowOff>
    </xdr:from>
    <xdr:ext cx="534377" cy="259045"/>
    <xdr:sp macro="" textlink="">
      <xdr:nvSpPr>
        <xdr:cNvPr id="493" name="テキスト ボックス 492"/>
        <xdr:cNvSpPr txBox="1"/>
      </xdr:nvSpPr>
      <xdr:spPr>
        <a:xfrm>
          <a:off x="7594111" y="164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144221</xdr:rowOff>
    </xdr:from>
    <xdr:to>
      <xdr:col>36</xdr:col>
      <xdr:colOff>165100</xdr:colOff>
      <xdr:row>98</xdr:row>
      <xdr:rowOff>74371</xdr:rowOff>
    </xdr:to>
    <xdr:sp macro="" textlink="">
      <xdr:nvSpPr>
        <xdr:cNvPr id="494" name="楕円 493"/>
        <xdr:cNvSpPr/>
      </xdr:nvSpPr>
      <xdr:spPr>
        <a:xfrm>
          <a:off x="6921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65498</xdr:rowOff>
    </xdr:from>
    <xdr:ext cx="534377" cy="259045"/>
    <xdr:sp macro="" textlink="">
      <xdr:nvSpPr>
        <xdr:cNvPr id="495" name="テキスト ボックス 494"/>
        <xdr:cNvSpPr txBox="1"/>
      </xdr:nvSpPr>
      <xdr:spPr>
        <a:xfrm>
          <a:off x="6705111" y="168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20" name="直線コネクタ 519"/>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21"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2" name="直線コネクタ 521"/>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3"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4" name="直線コネクタ 523"/>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19380</xdr:rowOff>
    </xdr:from>
    <xdr:to>
      <xdr:col>85</xdr:col>
      <xdr:colOff>127000</xdr:colOff>
      <xdr:row>36</xdr:row>
      <xdr:rowOff>34887</xdr:rowOff>
    </xdr:to>
    <xdr:cxnSp macro="">
      <xdr:nvCxnSpPr>
        <xdr:cNvPr id="525" name="直線コネクタ 524"/>
        <xdr:cNvCxnSpPr/>
      </xdr:nvCxnSpPr>
      <xdr:spPr>
        <a:xfrm>
          <a:off x="15481300" y="6191580"/>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6"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7" name="フローチャート: 判断 526"/>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125069</xdr:rowOff>
    </xdr:from>
    <xdr:to>
      <xdr:col>81</xdr:col>
      <xdr:colOff>50800</xdr:colOff>
      <xdr:row>36</xdr:row>
      <xdr:rowOff>19380</xdr:rowOff>
    </xdr:to>
    <xdr:cxnSp macro="">
      <xdr:nvCxnSpPr>
        <xdr:cNvPr id="528" name="直線コネクタ 527"/>
        <xdr:cNvCxnSpPr/>
      </xdr:nvCxnSpPr>
      <xdr:spPr>
        <a:xfrm>
          <a:off x="14592300" y="6125819"/>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9" name="フローチャート: 判断 528"/>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30" name="テキスト ボックス 529"/>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125069</xdr:rowOff>
    </xdr:from>
    <xdr:to>
      <xdr:col>76</xdr:col>
      <xdr:colOff>114300</xdr:colOff>
      <xdr:row>36</xdr:row>
      <xdr:rowOff>104648</xdr:rowOff>
    </xdr:to>
    <xdr:cxnSp macro="">
      <xdr:nvCxnSpPr>
        <xdr:cNvPr id="531" name="直線コネクタ 530"/>
        <xdr:cNvCxnSpPr/>
      </xdr:nvCxnSpPr>
      <xdr:spPr>
        <a:xfrm flipV="1">
          <a:off x="13703300" y="6125819"/>
          <a:ext cx="889000" cy="1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2" name="フローチャート: 判断 531"/>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3" name="テキスト ボックス 532"/>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57252</xdr:rowOff>
    </xdr:from>
    <xdr:to>
      <xdr:col>71</xdr:col>
      <xdr:colOff>177800</xdr:colOff>
      <xdr:row>36</xdr:row>
      <xdr:rowOff>104648</xdr:rowOff>
    </xdr:to>
    <xdr:cxnSp macro="">
      <xdr:nvCxnSpPr>
        <xdr:cNvPr id="534" name="直線コネクタ 533"/>
        <xdr:cNvCxnSpPr/>
      </xdr:nvCxnSpPr>
      <xdr:spPr>
        <a:xfrm>
          <a:off x="12814300" y="6229452"/>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5" name="フローチャート: 判断 534"/>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6" name="テキスト ボックス 535"/>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7" name="フローチャート: 判断 536"/>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8" name="テキスト ボックス 537"/>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155537</xdr:rowOff>
    </xdr:from>
    <xdr:to>
      <xdr:col>85</xdr:col>
      <xdr:colOff>177800</xdr:colOff>
      <xdr:row>36</xdr:row>
      <xdr:rowOff>85687</xdr:rowOff>
    </xdr:to>
    <xdr:sp macro="" textlink="">
      <xdr:nvSpPr>
        <xdr:cNvPr id="544" name="楕円 543"/>
        <xdr:cNvSpPr/>
      </xdr:nvSpPr>
      <xdr:spPr>
        <a:xfrm>
          <a:off x="16268700" y="61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6964</xdr:rowOff>
    </xdr:from>
    <xdr:ext cx="534377" cy="259045"/>
    <xdr:sp macro="" textlink="">
      <xdr:nvSpPr>
        <xdr:cNvPr id="545" name="消防費該当値テキスト"/>
        <xdr:cNvSpPr txBox="1"/>
      </xdr:nvSpPr>
      <xdr:spPr>
        <a:xfrm>
          <a:off x="16370300"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140030</xdr:rowOff>
    </xdr:from>
    <xdr:to>
      <xdr:col>81</xdr:col>
      <xdr:colOff>101600</xdr:colOff>
      <xdr:row>36</xdr:row>
      <xdr:rowOff>70180</xdr:rowOff>
    </xdr:to>
    <xdr:sp macro="" textlink="">
      <xdr:nvSpPr>
        <xdr:cNvPr id="546" name="楕円 545"/>
        <xdr:cNvSpPr/>
      </xdr:nvSpPr>
      <xdr:spPr>
        <a:xfrm>
          <a:off x="15430500" y="61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86707</xdr:rowOff>
    </xdr:from>
    <xdr:ext cx="534377" cy="259045"/>
    <xdr:sp macro="" textlink="">
      <xdr:nvSpPr>
        <xdr:cNvPr id="547" name="テキスト ボックス 546"/>
        <xdr:cNvSpPr txBox="1"/>
      </xdr:nvSpPr>
      <xdr:spPr>
        <a:xfrm>
          <a:off x="15214111" y="59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74269</xdr:rowOff>
    </xdr:from>
    <xdr:to>
      <xdr:col>76</xdr:col>
      <xdr:colOff>165100</xdr:colOff>
      <xdr:row>36</xdr:row>
      <xdr:rowOff>4419</xdr:rowOff>
    </xdr:to>
    <xdr:sp macro="" textlink="">
      <xdr:nvSpPr>
        <xdr:cNvPr id="548" name="楕円 547"/>
        <xdr:cNvSpPr/>
      </xdr:nvSpPr>
      <xdr:spPr>
        <a:xfrm>
          <a:off x="14541500" y="60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20946</xdr:rowOff>
    </xdr:from>
    <xdr:ext cx="534377" cy="259045"/>
    <xdr:sp macro="" textlink="">
      <xdr:nvSpPr>
        <xdr:cNvPr id="549" name="テキスト ボックス 548"/>
        <xdr:cNvSpPr txBox="1"/>
      </xdr:nvSpPr>
      <xdr:spPr>
        <a:xfrm>
          <a:off x="1432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53848</xdr:rowOff>
    </xdr:from>
    <xdr:to>
      <xdr:col>72</xdr:col>
      <xdr:colOff>38100</xdr:colOff>
      <xdr:row>36</xdr:row>
      <xdr:rowOff>155448</xdr:rowOff>
    </xdr:to>
    <xdr:sp macro="" textlink="">
      <xdr:nvSpPr>
        <xdr:cNvPr id="550" name="楕円 549"/>
        <xdr:cNvSpPr/>
      </xdr:nvSpPr>
      <xdr:spPr>
        <a:xfrm>
          <a:off x="13652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525</xdr:rowOff>
    </xdr:from>
    <xdr:ext cx="534377" cy="259045"/>
    <xdr:sp macro="" textlink="">
      <xdr:nvSpPr>
        <xdr:cNvPr id="551" name="テキスト ボックス 550"/>
        <xdr:cNvSpPr txBox="1"/>
      </xdr:nvSpPr>
      <xdr:spPr>
        <a:xfrm>
          <a:off x="13436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6452</xdr:rowOff>
    </xdr:from>
    <xdr:to>
      <xdr:col>67</xdr:col>
      <xdr:colOff>101600</xdr:colOff>
      <xdr:row>36</xdr:row>
      <xdr:rowOff>108052</xdr:rowOff>
    </xdr:to>
    <xdr:sp macro="" textlink="">
      <xdr:nvSpPr>
        <xdr:cNvPr id="552" name="楕円 551"/>
        <xdr:cNvSpPr/>
      </xdr:nvSpPr>
      <xdr:spPr>
        <a:xfrm>
          <a:off x="12763500" y="61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124579</xdr:rowOff>
    </xdr:from>
    <xdr:ext cx="534377" cy="259045"/>
    <xdr:sp macro="" textlink="">
      <xdr:nvSpPr>
        <xdr:cNvPr id="553" name="テキスト ボックス 552"/>
        <xdr:cNvSpPr txBox="1"/>
      </xdr:nvSpPr>
      <xdr:spPr>
        <a:xfrm>
          <a:off x="12547111" y="59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8" name="直線コネクタ 577"/>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9"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80" name="直線コネクタ 579"/>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81"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2" name="直線コネクタ 581"/>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94386</xdr:rowOff>
    </xdr:from>
    <xdr:to>
      <xdr:col>85</xdr:col>
      <xdr:colOff>127000</xdr:colOff>
      <xdr:row>58</xdr:row>
      <xdr:rowOff>55042</xdr:rowOff>
    </xdr:to>
    <xdr:cxnSp macro="">
      <xdr:nvCxnSpPr>
        <xdr:cNvPr id="583" name="直線コネクタ 582"/>
        <xdr:cNvCxnSpPr/>
      </xdr:nvCxnSpPr>
      <xdr:spPr>
        <a:xfrm flipV="1">
          <a:off x="15481300" y="9867036"/>
          <a:ext cx="838200" cy="13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4"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5" name="フローチャート: 判断 584"/>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55042</xdr:rowOff>
    </xdr:from>
    <xdr:to>
      <xdr:col>81</xdr:col>
      <xdr:colOff>50800</xdr:colOff>
      <xdr:row>58</xdr:row>
      <xdr:rowOff>85789</xdr:rowOff>
    </xdr:to>
    <xdr:cxnSp macro="">
      <xdr:nvCxnSpPr>
        <xdr:cNvPr id="586" name="直線コネクタ 585"/>
        <xdr:cNvCxnSpPr/>
      </xdr:nvCxnSpPr>
      <xdr:spPr>
        <a:xfrm flipV="1">
          <a:off x="14592300" y="999914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7" name="フローチャート: 判断 586"/>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8" name="テキスト ボックス 587"/>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85789</xdr:rowOff>
    </xdr:from>
    <xdr:to>
      <xdr:col>76</xdr:col>
      <xdr:colOff>114300</xdr:colOff>
      <xdr:row>58</xdr:row>
      <xdr:rowOff>108585</xdr:rowOff>
    </xdr:to>
    <xdr:cxnSp macro="">
      <xdr:nvCxnSpPr>
        <xdr:cNvPr id="589" name="直線コネクタ 588"/>
        <xdr:cNvCxnSpPr/>
      </xdr:nvCxnSpPr>
      <xdr:spPr>
        <a:xfrm flipV="1">
          <a:off x="13703300" y="10029889"/>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90" name="フローチャート: 判断 589"/>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91" name="テキスト ボックス 590"/>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108585</xdr:rowOff>
    </xdr:from>
    <xdr:to>
      <xdr:col>71</xdr:col>
      <xdr:colOff>177800</xdr:colOff>
      <xdr:row>58</xdr:row>
      <xdr:rowOff>111151</xdr:rowOff>
    </xdr:to>
    <xdr:cxnSp macro="">
      <xdr:nvCxnSpPr>
        <xdr:cNvPr id="592" name="直線コネクタ 591"/>
        <xdr:cNvCxnSpPr/>
      </xdr:nvCxnSpPr>
      <xdr:spPr>
        <a:xfrm flipV="1">
          <a:off x="12814300" y="10052685"/>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3" name="フローチャート: 判断 592"/>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4" name="テキスト ボックス 593"/>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5" name="フローチャート: 判断 594"/>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6" name="テキスト ボックス 595"/>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43586</xdr:rowOff>
    </xdr:from>
    <xdr:to>
      <xdr:col>85</xdr:col>
      <xdr:colOff>177800</xdr:colOff>
      <xdr:row>57</xdr:row>
      <xdr:rowOff>145186</xdr:rowOff>
    </xdr:to>
    <xdr:sp macro="" textlink="">
      <xdr:nvSpPr>
        <xdr:cNvPr id="602" name="楕円 601"/>
        <xdr:cNvSpPr/>
      </xdr:nvSpPr>
      <xdr:spPr>
        <a:xfrm>
          <a:off x="16268700" y="98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22013</xdr:rowOff>
    </xdr:from>
    <xdr:ext cx="534377" cy="259045"/>
    <xdr:sp macro="" textlink="">
      <xdr:nvSpPr>
        <xdr:cNvPr id="603" name="教育費該当値テキスト"/>
        <xdr:cNvSpPr txBox="1"/>
      </xdr:nvSpPr>
      <xdr:spPr>
        <a:xfrm>
          <a:off x="16370300" y="97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4242</xdr:rowOff>
    </xdr:from>
    <xdr:to>
      <xdr:col>81</xdr:col>
      <xdr:colOff>101600</xdr:colOff>
      <xdr:row>58</xdr:row>
      <xdr:rowOff>105842</xdr:rowOff>
    </xdr:to>
    <xdr:sp macro="" textlink="">
      <xdr:nvSpPr>
        <xdr:cNvPr id="604" name="楕円 603"/>
        <xdr:cNvSpPr/>
      </xdr:nvSpPr>
      <xdr:spPr>
        <a:xfrm>
          <a:off x="15430500" y="99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96969</xdr:rowOff>
    </xdr:from>
    <xdr:ext cx="534377" cy="259045"/>
    <xdr:sp macro="" textlink="">
      <xdr:nvSpPr>
        <xdr:cNvPr id="605" name="テキスト ボックス 604"/>
        <xdr:cNvSpPr txBox="1"/>
      </xdr:nvSpPr>
      <xdr:spPr>
        <a:xfrm>
          <a:off x="15214111" y="100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34989</xdr:rowOff>
    </xdr:from>
    <xdr:to>
      <xdr:col>76</xdr:col>
      <xdr:colOff>165100</xdr:colOff>
      <xdr:row>58</xdr:row>
      <xdr:rowOff>136589</xdr:rowOff>
    </xdr:to>
    <xdr:sp macro="" textlink="">
      <xdr:nvSpPr>
        <xdr:cNvPr id="606" name="楕円 605"/>
        <xdr:cNvSpPr/>
      </xdr:nvSpPr>
      <xdr:spPr>
        <a:xfrm>
          <a:off x="14541500" y="99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127716</xdr:rowOff>
    </xdr:from>
    <xdr:ext cx="534377" cy="259045"/>
    <xdr:sp macro="" textlink="">
      <xdr:nvSpPr>
        <xdr:cNvPr id="607" name="テキスト ボックス 606"/>
        <xdr:cNvSpPr txBox="1"/>
      </xdr:nvSpPr>
      <xdr:spPr>
        <a:xfrm>
          <a:off x="14325111" y="100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57785</xdr:rowOff>
    </xdr:from>
    <xdr:to>
      <xdr:col>72</xdr:col>
      <xdr:colOff>38100</xdr:colOff>
      <xdr:row>58</xdr:row>
      <xdr:rowOff>159385</xdr:rowOff>
    </xdr:to>
    <xdr:sp macro="" textlink="">
      <xdr:nvSpPr>
        <xdr:cNvPr id="608" name="楕円 607"/>
        <xdr:cNvSpPr/>
      </xdr:nvSpPr>
      <xdr:spPr>
        <a:xfrm>
          <a:off x="1365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150512</xdr:rowOff>
    </xdr:from>
    <xdr:ext cx="534377" cy="259045"/>
    <xdr:sp macro="" textlink="">
      <xdr:nvSpPr>
        <xdr:cNvPr id="609" name="テキスト ボックス 608"/>
        <xdr:cNvSpPr txBox="1"/>
      </xdr:nvSpPr>
      <xdr:spPr>
        <a:xfrm>
          <a:off x="13436111" y="100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60351</xdr:rowOff>
    </xdr:from>
    <xdr:to>
      <xdr:col>67</xdr:col>
      <xdr:colOff>101600</xdr:colOff>
      <xdr:row>58</xdr:row>
      <xdr:rowOff>161951</xdr:rowOff>
    </xdr:to>
    <xdr:sp macro="" textlink="">
      <xdr:nvSpPr>
        <xdr:cNvPr id="610" name="楕円 609"/>
        <xdr:cNvSpPr/>
      </xdr:nvSpPr>
      <xdr:spPr>
        <a:xfrm>
          <a:off x="12763500" y="100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153078</xdr:rowOff>
    </xdr:from>
    <xdr:ext cx="534377" cy="259045"/>
    <xdr:sp macro="" textlink="">
      <xdr:nvSpPr>
        <xdr:cNvPr id="611" name="テキスト ボックス 610"/>
        <xdr:cNvSpPr txBox="1"/>
      </xdr:nvSpPr>
      <xdr:spPr>
        <a:xfrm>
          <a:off x="12547111" y="100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34658</xdr:rowOff>
    </xdr:from>
    <xdr:to>
      <xdr:col>85</xdr:col>
      <xdr:colOff>126364</xdr:colOff>
      <xdr:row>78</xdr:row>
      <xdr:rowOff>139700</xdr:rowOff>
    </xdr:to>
    <xdr:cxnSp macro="">
      <xdr:nvCxnSpPr>
        <xdr:cNvPr id="633" name="直線コネクタ 632"/>
        <xdr:cNvCxnSpPr/>
      </xdr:nvCxnSpPr>
      <xdr:spPr>
        <a:xfrm flipV="1">
          <a:off x="16317595" y="12893408"/>
          <a:ext cx="1269" cy="61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152785</xdr:rowOff>
    </xdr:from>
    <xdr:ext cx="534377" cy="259045"/>
    <xdr:sp macro="" textlink="">
      <xdr:nvSpPr>
        <xdr:cNvPr id="636" name="災害復旧費最大値テキスト"/>
        <xdr:cNvSpPr txBox="1"/>
      </xdr:nvSpPr>
      <xdr:spPr>
        <a:xfrm>
          <a:off x="16370300" y="12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34658</xdr:rowOff>
    </xdr:from>
    <xdr:to>
      <xdr:col>86</xdr:col>
      <xdr:colOff>25400</xdr:colOff>
      <xdr:row>75</xdr:row>
      <xdr:rowOff>34658</xdr:rowOff>
    </xdr:to>
    <xdr:cxnSp macro="">
      <xdr:nvCxnSpPr>
        <xdr:cNvPr id="637" name="直線コネクタ 636"/>
        <xdr:cNvCxnSpPr/>
      </xdr:nvCxnSpPr>
      <xdr:spPr>
        <a:xfrm>
          <a:off x="16230600" y="1289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82893</xdr:rowOff>
    </xdr:from>
    <xdr:to>
      <xdr:col>85</xdr:col>
      <xdr:colOff>127000</xdr:colOff>
      <xdr:row>78</xdr:row>
      <xdr:rowOff>123858</xdr:rowOff>
    </xdr:to>
    <xdr:cxnSp macro="">
      <xdr:nvCxnSpPr>
        <xdr:cNvPr id="638" name="直線コネクタ 637"/>
        <xdr:cNvCxnSpPr/>
      </xdr:nvCxnSpPr>
      <xdr:spPr>
        <a:xfrm flipV="1">
          <a:off x="15481300" y="13455993"/>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32224</xdr:rowOff>
    </xdr:from>
    <xdr:ext cx="469744" cy="259045"/>
    <xdr:sp macro="" textlink="">
      <xdr:nvSpPr>
        <xdr:cNvPr id="639" name="災害復旧費平均値テキスト"/>
        <xdr:cNvSpPr txBox="1"/>
      </xdr:nvSpPr>
      <xdr:spPr>
        <a:xfrm>
          <a:off x="16370300" y="13233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9347</xdr:rowOff>
    </xdr:from>
    <xdr:to>
      <xdr:col>85</xdr:col>
      <xdr:colOff>177800</xdr:colOff>
      <xdr:row>78</xdr:row>
      <xdr:rowOff>110947</xdr:rowOff>
    </xdr:to>
    <xdr:sp macro="" textlink="">
      <xdr:nvSpPr>
        <xdr:cNvPr id="640" name="フローチャート: 判断 639"/>
        <xdr:cNvSpPr/>
      </xdr:nvSpPr>
      <xdr:spPr>
        <a:xfrm>
          <a:off x="16268700" y="1338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104884</xdr:rowOff>
    </xdr:from>
    <xdr:to>
      <xdr:col>81</xdr:col>
      <xdr:colOff>50800</xdr:colOff>
      <xdr:row>78</xdr:row>
      <xdr:rowOff>123858</xdr:rowOff>
    </xdr:to>
    <xdr:cxnSp macro="">
      <xdr:nvCxnSpPr>
        <xdr:cNvPr id="641" name="直線コネクタ 640"/>
        <xdr:cNvCxnSpPr/>
      </xdr:nvCxnSpPr>
      <xdr:spPr>
        <a:xfrm>
          <a:off x="14592300" y="1347798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167218</xdr:rowOff>
    </xdr:from>
    <xdr:to>
      <xdr:col>81</xdr:col>
      <xdr:colOff>101600</xdr:colOff>
      <xdr:row>78</xdr:row>
      <xdr:rowOff>97368</xdr:rowOff>
    </xdr:to>
    <xdr:sp macro="" textlink="">
      <xdr:nvSpPr>
        <xdr:cNvPr id="642" name="フローチャート: 判断 641"/>
        <xdr:cNvSpPr/>
      </xdr:nvSpPr>
      <xdr:spPr>
        <a:xfrm>
          <a:off x="15430500" y="133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113895</xdr:rowOff>
    </xdr:from>
    <xdr:ext cx="469744" cy="259045"/>
    <xdr:sp macro="" textlink="">
      <xdr:nvSpPr>
        <xdr:cNvPr id="643" name="テキスト ボックス 642"/>
        <xdr:cNvSpPr txBox="1"/>
      </xdr:nvSpPr>
      <xdr:spPr>
        <a:xfrm>
          <a:off x="15246428" y="131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95855</xdr:rowOff>
    </xdr:from>
    <xdr:to>
      <xdr:col>76</xdr:col>
      <xdr:colOff>114300</xdr:colOff>
      <xdr:row>78</xdr:row>
      <xdr:rowOff>104884</xdr:rowOff>
    </xdr:to>
    <xdr:cxnSp macro="">
      <xdr:nvCxnSpPr>
        <xdr:cNvPr id="644" name="直線コネクタ 643"/>
        <xdr:cNvCxnSpPr/>
      </xdr:nvCxnSpPr>
      <xdr:spPr>
        <a:xfrm>
          <a:off x="13703300" y="12440255"/>
          <a:ext cx="889000" cy="10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112880</xdr:rowOff>
    </xdr:from>
    <xdr:to>
      <xdr:col>76</xdr:col>
      <xdr:colOff>165100</xdr:colOff>
      <xdr:row>78</xdr:row>
      <xdr:rowOff>43030</xdr:rowOff>
    </xdr:to>
    <xdr:sp macro="" textlink="">
      <xdr:nvSpPr>
        <xdr:cNvPr id="645" name="フローチャート: 判断 644"/>
        <xdr:cNvSpPr/>
      </xdr:nvSpPr>
      <xdr:spPr>
        <a:xfrm>
          <a:off x="14541500" y="133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59557</xdr:rowOff>
    </xdr:from>
    <xdr:ext cx="469744" cy="259045"/>
    <xdr:sp macro="" textlink="">
      <xdr:nvSpPr>
        <xdr:cNvPr id="646" name="テキスト ボックス 645"/>
        <xdr:cNvSpPr txBox="1"/>
      </xdr:nvSpPr>
      <xdr:spPr>
        <a:xfrm>
          <a:off x="14357428" y="1308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107124</xdr:rowOff>
    </xdr:from>
    <xdr:to>
      <xdr:col>71</xdr:col>
      <xdr:colOff>177800</xdr:colOff>
      <xdr:row>72</xdr:row>
      <xdr:rowOff>95855</xdr:rowOff>
    </xdr:to>
    <xdr:cxnSp macro="">
      <xdr:nvCxnSpPr>
        <xdr:cNvPr id="647" name="直線コネクタ 646"/>
        <xdr:cNvCxnSpPr/>
      </xdr:nvCxnSpPr>
      <xdr:spPr>
        <a:xfrm>
          <a:off x="12814300" y="12280074"/>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113612</xdr:rowOff>
    </xdr:from>
    <xdr:to>
      <xdr:col>72</xdr:col>
      <xdr:colOff>38100</xdr:colOff>
      <xdr:row>78</xdr:row>
      <xdr:rowOff>43762</xdr:rowOff>
    </xdr:to>
    <xdr:sp macro="" textlink="">
      <xdr:nvSpPr>
        <xdr:cNvPr id="648" name="フローチャート: 判断 647"/>
        <xdr:cNvSpPr/>
      </xdr:nvSpPr>
      <xdr:spPr>
        <a:xfrm>
          <a:off x="13652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34889</xdr:rowOff>
    </xdr:from>
    <xdr:ext cx="469744" cy="259045"/>
    <xdr:sp macro="" textlink="">
      <xdr:nvSpPr>
        <xdr:cNvPr id="649" name="テキスト ボックス 648"/>
        <xdr:cNvSpPr txBox="1"/>
      </xdr:nvSpPr>
      <xdr:spPr>
        <a:xfrm>
          <a:off x="13468428" y="1340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130733</xdr:rowOff>
    </xdr:from>
    <xdr:to>
      <xdr:col>67</xdr:col>
      <xdr:colOff>101600</xdr:colOff>
      <xdr:row>78</xdr:row>
      <xdr:rowOff>60883</xdr:rowOff>
    </xdr:to>
    <xdr:sp macro="" textlink="">
      <xdr:nvSpPr>
        <xdr:cNvPr id="650" name="フローチャート: 判断 649"/>
        <xdr:cNvSpPr/>
      </xdr:nvSpPr>
      <xdr:spPr>
        <a:xfrm>
          <a:off x="12763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52010</xdr:rowOff>
    </xdr:from>
    <xdr:ext cx="469744" cy="259045"/>
    <xdr:sp macro="" textlink="">
      <xdr:nvSpPr>
        <xdr:cNvPr id="651" name="テキスト ボックス 650"/>
        <xdr:cNvSpPr txBox="1"/>
      </xdr:nvSpPr>
      <xdr:spPr>
        <a:xfrm>
          <a:off x="12579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32093</xdr:rowOff>
    </xdr:from>
    <xdr:to>
      <xdr:col>85</xdr:col>
      <xdr:colOff>177800</xdr:colOff>
      <xdr:row>78</xdr:row>
      <xdr:rowOff>133693</xdr:rowOff>
    </xdr:to>
    <xdr:sp macro="" textlink="">
      <xdr:nvSpPr>
        <xdr:cNvPr id="657" name="楕円 656"/>
        <xdr:cNvSpPr/>
      </xdr:nvSpPr>
      <xdr:spPr>
        <a:xfrm>
          <a:off x="16268700" y="134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159224</xdr:rowOff>
    </xdr:from>
    <xdr:ext cx="469744" cy="259045"/>
    <xdr:sp macro="" textlink="">
      <xdr:nvSpPr>
        <xdr:cNvPr id="658" name="災害復旧費該当値テキスト"/>
        <xdr:cNvSpPr txBox="1"/>
      </xdr:nvSpPr>
      <xdr:spPr>
        <a:xfrm>
          <a:off x="16370300"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73058</xdr:rowOff>
    </xdr:from>
    <xdr:to>
      <xdr:col>81</xdr:col>
      <xdr:colOff>101600</xdr:colOff>
      <xdr:row>79</xdr:row>
      <xdr:rowOff>3208</xdr:rowOff>
    </xdr:to>
    <xdr:sp macro="" textlink="">
      <xdr:nvSpPr>
        <xdr:cNvPr id="659" name="楕円 658"/>
        <xdr:cNvSpPr/>
      </xdr:nvSpPr>
      <xdr:spPr>
        <a:xfrm>
          <a:off x="15430500" y="134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165785</xdr:rowOff>
    </xdr:from>
    <xdr:ext cx="378565" cy="259045"/>
    <xdr:sp macro="" textlink="">
      <xdr:nvSpPr>
        <xdr:cNvPr id="660" name="テキスト ボックス 659"/>
        <xdr:cNvSpPr txBox="1"/>
      </xdr:nvSpPr>
      <xdr:spPr>
        <a:xfrm>
          <a:off x="15292017" y="1353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54084</xdr:rowOff>
    </xdr:from>
    <xdr:to>
      <xdr:col>76</xdr:col>
      <xdr:colOff>165100</xdr:colOff>
      <xdr:row>78</xdr:row>
      <xdr:rowOff>155684</xdr:rowOff>
    </xdr:to>
    <xdr:sp macro="" textlink="">
      <xdr:nvSpPr>
        <xdr:cNvPr id="661" name="楕円 660"/>
        <xdr:cNvSpPr/>
      </xdr:nvSpPr>
      <xdr:spPr>
        <a:xfrm>
          <a:off x="14541500" y="134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146811</xdr:rowOff>
    </xdr:from>
    <xdr:ext cx="469744" cy="259045"/>
    <xdr:sp macro="" textlink="">
      <xdr:nvSpPr>
        <xdr:cNvPr id="662" name="テキスト ボックス 661"/>
        <xdr:cNvSpPr txBox="1"/>
      </xdr:nvSpPr>
      <xdr:spPr>
        <a:xfrm>
          <a:off x="14357428" y="1351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45055</xdr:rowOff>
    </xdr:from>
    <xdr:to>
      <xdr:col>72</xdr:col>
      <xdr:colOff>38100</xdr:colOff>
      <xdr:row>72</xdr:row>
      <xdr:rowOff>146655</xdr:rowOff>
    </xdr:to>
    <xdr:sp macro="" textlink="">
      <xdr:nvSpPr>
        <xdr:cNvPr id="663" name="楕円 662"/>
        <xdr:cNvSpPr/>
      </xdr:nvSpPr>
      <xdr:spPr>
        <a:xfrm>
          <a:off x="13652500" y="123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163182</xdr:rowOff>
    </xdr:from>
    <xdr:ext cx="534377" cy="259045"/>
    <xdr:sp macro="" textlink="">
      <xdr:nvSpPr>
        <xdr:cNvPr id="664" name="テキスト ボックス 663"/>
        <xdr:cNvSpPr txBox="1"/>
      </xdr:nvSpPr>
      <xdr:spPr>
        <a:xfrm>
          <a:off x="13436111" y="1216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56324</xdr:rowOff>
    </xdr:from>
    <xdr:to>
      <xdr:col>67</xdr:col>
      <xdr:colOff>101600</xdr:colOff>
      <xdr:row>71</xdr:row>
      <xdr:rowOff>157924</xdr:rowOff>
    </xdr:to>
    <xdr:sp macro="" textlink="">
      <xdr:nvSpPr>
        <xdr:cNvPr id="665" name="楕円 664"/>
        <xdr:cNvSpPr/>
      </xdr:nvSpPr>
      <xdr:spPr>
        <a:xfrm>
          <a:off x="12763500" y="122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3001</xdr:rowOff>
    </xdr:from>
    <xdr:ext cx="534377" cy="259045"/>
    <xdr:sp macro="" textlink="">
      <xdr:nvSpPr>
        <xdr:cNvPr id="666" name="テキスト ボックス 665"/>
        <xdr:cNvSpPr txBox="1"/>
      </xdr:nvSpPr>
      <xdr:spPr>
        <a:xfrm>
          <a:off x="12547111" y="120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90" name="直線コネクタ 689"/>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91"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2" name="直線コネクタ 691"/>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3"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4" name="直線コネクタ 693"/>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137630</xdr:rowOff>
    </xdr:from>
    <xdr:to>
      <xdr:col>85</xdr:col>
      <xdr:colOff>127000</xdr:colOff>
      <xdr:row>93</xdr:row>
      <xdr:rowOff>55004</xdr:rowOff>
    </xdr:to>
    <xdr:cxnSp macro="">
      <xdr:nvCxnSpPr>
        <xdr:cNvPr id="695" name="直線コネクタ 694"/>
        <xdr:cNvCxnSpPr/>
      </xdr:nvCxnSpPr>
      <xdr:spPr>
        <a:xfrm flipV="1">
          <a:off x="15481300" y="15911030"/>
          <a:ext cx="838200" cy="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6" name="公債費平均値テキスト"/>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7" name="フローチャート: 判断 696"/>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55004</xdr:rowOff>
    </xdr:from>
    <xdr:to>
      <xdr:col>81</xdr:col>
      <xdr:colOff>50800</xdr:colOff>
      <xdr:row>93</xdr:row>
      <xdr:rowOff>134125</xdr:rowOff>
    </xdr:to>
    <xdr:cxnSp macro="">
      <xdr:nvCxnSpPr>
        <xdr:cNvPr id="698" name="直線コネクタ 697"/>
        <xdr:cNvCxnSpPr/>
      </xdr:nvCxnSpPr>
      <xdr:spPr>
        <a:xfrm flipV="1">
          <a:off x="14592300" y="15999854"/>
          <a:ext cx="889000" cy="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9" name="フローチャート: 判断 698"/>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700" name="テキスト ボックス 699"/>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134125</xdr:rowOff>
    </xdr:from>
    <xdr:to>
      <xdr:col>76</xdr:col>
      <xdr:colOff>114300</xdr:colOff>
      <xdr:row>93</xdr:row>
      <xdr:rowOff>161430</xdr:rowOff>
    </xdr:to>
    <xdr:cxnSp macro="">
      <xdr:nvCxnSpPr>
        <xdr:cNvPr id="701" name="直線コネクタ 700"/>
        <xdr:cNvCxnSpPr/>
      </xdr:nvCxnSpPr>
      <xdr:spPr>
        <a:xfrm flipV="1">
          <a:off x="13703300" y="1607897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2" name="フローチャート: 判断 701"/>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3" name="テキスト ボックス 702"/>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161430</xdr:rowOff>
    </xdr:from>
    <xdr:to>
      <xdr:col>71</xdr:col>
      <xdr:colOff>177800</xdr:colOff>
      <xdr:row>94</xdr:row>
      <xdr:rowOff>3759</xdr:rowOff>
    </xdr:to>
    <xdr:cxnSp macro="">
      <xdr:nvCxnSpPr>
        <xdr:cNvPr id="704" name="直線コネクタ 703"/>
        <xdr:cNvCxnSpPr/>
      </xdr:nvCxnSpPr>
      <xdr:spPr>
        <a:xfrm flipV="1">
          <a:off x="12814300" y="16106280"/>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5" name="フローチャート: 判断 704"/>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6" name="テキスト ボックス 705"/>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7" name="フローチャート: 判断 706"/>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8" name="テキスト ボックス 707"/>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86830</xdr:rowOff>
    </xdr:from>
    <xdr:to>
      <xdr:col>85</xdr:col>
      <xdr:colOff>177800</xdr:colOff>
      <xdr:row>93</xdr:row>
      <xdr:rowOff>16980</xdr:rowOff>
    </xdr:to>
    <xdr:sp macro="" textlink="">
      <xdr:nvSpPr>
        <xdr:cNvPr id="714" name="楕円 713"/>
        <xdr:cNvSpPr/>
      </xdr:nvSpPr>
      <xdr:spPr>
        <a:xfrm>
          <a:off x="16268700" y="158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109707</xdr:rowOff>
    </xdr:from>
    <xdr:ext cx="534377" cy="259045"/>
    <xdr:sp macro="" textlink="">
      <xdr:nvSpPr>
        <xdr:cNvPr id="715" name="公債費該当値テキスト"/>
        <xdr:cNvSpPr txBox="1"/>
      </xdr:nvSpPr>
      <xdr:spPr>
        <a:xfrm>
          <a:off x="16370300" y="157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4204</xdr:rowOff>
    </xdr:from>
    <xdr:to>
      <xdr:col>81</xdr:col>
      <xdr:colOff>101600</xdr:colOff>
      <xdr:row>93</xdr:row>
      <xdr:rowOff>105804</xdr:rowOff>
    </xdr:to>
    <xdr:sp macro="" textlink="">
      <xdr:nvSpPr>
        <xdr:cNvPr id="716" name="楕円 715"/>
        <xdr:cNvSpPr/>
      </xdr:nvSpPr>
      <xdr:spPr>
        <a:xfrm>
          <a:off x="15430500" y="15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122331</xdr:rowOff>
    </xdr:from>
    <xdr:ext cx="534377" cy="259045"/>
    <xdr:sp macro="" textlink="">
      <xdr:nvSpPr>
        <xdr:cNvPr id="717" name="テキスト ボックス 716"/>
        <xdr:cNvSpPr txBox="1"/>
      </xdr:nvSpPr>
      <xdr:spPr>
        <a:xfrm>
          <a:off x="15214111" y="157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83325</xdr:rowOff>
    </xdr:from>
    <xdr:to>
      <xdr:col>76</xdr:col>
      <xdr:colOff>165100</xdr:colOff>
      <xdr:row>94</xdr:row>
      <xdr:rowOff>13475</xdr:rowOff>
    </xdr:to>
    <xdr:sp macro="" textlink="">
      <xdr:nvSpPr>
        <xdr:cNvPr id="718" name="楕円 717"/>
        <xdr:cNvSpPr/>
      </xdr:nvSpPr>
      <xdr:spPr>
        <a:xfrm>
          <a:off x="14541500" y="160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30002</xdr:rowOff>
    </xdr:from>
    <xdr:ext cx="534377" cy="259045"/>
    <xdr:sp macro="" textlink="">
      <xdr:nvSpPr>
        <xdr:cNvPr id="719" name="テキスト ボックス 718"/>
        <xdr:cNvSpPr txBox="1"/>
      </xdr:nvSpPr>
      <xdr:spPr>
        <a:xfrm>
          <a:off x="14325111" y="158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110630</xdr:rowOff>
    </xdr:from>
    <xdr:to>
      <xdr:col>72</xdr:col>
      <xdr:colOff>38100</xdr:colOff>
      <xdr:row>94</xdr:row>
      <xdr:rowOff>40780</xdr:rowOff>
    </xdr:to>
    <xdr:sp macro="" textlink="">
      <xdr:nvSpPr>
        <xdr:cNvPr id="720" name="楕円 719"/>
        <xdr:cNvSpPr/>
      </xdr:nvSpPr>
      <xdr:spPr>
        <a:xfrm>
          <a:off x="13652500" y="160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57307</xdr:rowOff>
    </xdr:from>
    <xdr:ext cx="534377" cy="259045"/>
    <xdr:sp macro="" textlink="">
      <xdr:nvSpPr>
        <xdr:cNvPr id="721" name="テキスト ボックス 720"/>
        <xdr:cNvSpPr txBox="1"/>
      </xdr:nvSpPr>
      <xdr:spPr>
        <a:xfrm>
          <a:off x="13436111" y="158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124409</xdr:rowOff>
    </xdr:from>
    <xdr:to>
      <xdr:col>67</xdr:col>
      <xdr:colOff>101600</xdr:colOff>
      <xdr:row>94</xdr:row>
      <xdr:rowOff>54559</xdr:rowOff>
    </xdr:to>
    <xdr:sp macro="" textlink="">
      <xdr:nvSpPr>
        <xdr:cNvPr id="722" name="楕円 721"/>
        <xdr:cNvSpPr/>
      </xdr:nvSpPr>
      <xdr:spPr>
        <a:xfrm>
          <a:off x="12763500" y="16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71086</xdr:rowOff>
    </xdr:from>
    <xdr:ext cx="534377" cy="259045"/>
    <xdr:sp macro="" textlink="">
      <xdr:nvSpPr>
        <xdr:cNvPr id="723" name="テキスト ボックス 722"/>
        <xdr:cNvSpPr txBox="1"/>
      </xdr:nvSpPr>
      <xdr:spPr>
        <a:xfrm>
          <a:off x="12547111" y="1584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7" name="直線コネクタ 746"/>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8"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0"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1" name="直線コネクタ 750"/>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135890</xdr:rowOff>
    </xdr:from>
    <xdr:to>
      <xdr:col>116</xdr:col>
      <xdr:colOff>63500</xdr:colOff>
      <xdr:row>39</xdr:row>
      <xdr:rowOff>44450</xdr:rowOff>
    </xdr:to>
    <xdr:cxnSp macro="">
      <xdr:nvCxnSpPr>
        <xdr:cNvPr id="752" name="直線コネクタ 751"/>
        <xdr:cNvCxnSpPr/>
      </xdr:nvCxnSpPr>
      <xdr:spPr>
        <a:xfrm flipV="1">
          <a:off x="21323300" y="5107940"/>
          <a:ext cx="8382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109237</xdr:rowOff>
    </xdr:from>
    <xdr:ext cx="313932" cy="259045"/>
    <xdr:sp macro="" textlink="">
      <xdr:nvSpPr>
        <xdr:cNvPr id="753" name="諸支出金平均値テキスト"/>
        <xdr:cNvSpPr txBox="1"/>
      </xdr:nvSpPr>
      <xdr:spPr>
        <a:xfrm>
          <a:off x="22212300" y="6624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4" name="フローチャート: 判断 753"/>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6" name="フローチャート: 判断 755"/>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7" name="テキスト ボックス 756"/>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9" name="フローチャート: 判断 758"/>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60" name="テキスト ボックス 759"/>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2" name="フローチャート: 判断 761"/>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3" name="テキスト ボックス 762"/>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4" name="フローチャート: 判断 763"/>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5" name="テキスト ボックス 764"/>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85090</xdr:rowOff>
    </xdr:from>
    <xdr:to>
      <xdr:col>116</xdr:col>
      <xdr:colOff>114300</xdr:colOff>
      <xdr:row>30</xdr:row>
      <xdr:rowOff>15240</xdr:rowOff>
    </xdr:to>
    <xdr:sp macro="" textlink="">
      <xdr:nvSpPr>
        <xdr:cNvPr id="771" name="楕円 770"/>
        <xdr:cNvSpPr/>
      </xdr:nvSpPr>
      <xdr:spPr>
        <a:xfrm>
          <a:off x="221107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38117</xdr:rowOff>
    </xdr:from>
    <xdr:ext cx="469744" cy="259045"/>
    <xdr:sp macro="" textlink="">
      <xdr:nvSpPr>
        <xdr:cNvPr id="772" name="諸支出金該当値テキスト"/>
        <xdr:cNvSpPr txBox="1"/>
      </xdr:nvSpPr>
      <xdr:spPr>
        <a:xfrm>
          <a:off x="22212300" y="50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221,449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5,626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ているが、全国平均及び類似団体内平均値を上回っている。子育て施策の拡充や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高齢化の進行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今後も高い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水準で推移していくものと予測される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介護予防事業を適正に実施しながら、健全運営に努める。民生費は歳出に占める割合が大きく、財政運営に多大な影響を及ぼすことから、今後も民生費の抑制に努めていきたい。</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68,888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円減少しているが、全国平均及び類似団体内平均値を上回っている。高い水準となっている要因は市道岩屋線道路改良事業等によるものである。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87,163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いる。前年度より増加したのは、過疎対策事業債、災害復旧事業債等によるもので、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今後も大型事業を予定していることから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事業の実施に当たっては、内容を慎重に精査するとともに、補助事業等を有効に活用しながら、後年度の負担の軽減を図る。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・諸支出金については、住民一人当たり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円となっており、保戸島航路航路事業（交通事業）への繰出金によるものである。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令和元年度は台風災害対応経費等の財源不足により財政調整基金を取り崩したため実質単年度収支は赤字となった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が、令和２年度以降については、財政調整基金を若干ではあるが積むことができたため、実質単年度収支は黒字となった。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財政調整基金残高を維持しながら、これまで以上に慎重な財政運営が必要となる。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黒字額を確保しているが、半島部の簡易水道地区の統合による経営効率の悪化や浄水場の施設整備の更新など課題も多く、計画的な事業の実施に努めていきたい。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会計については、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高齢化率が高い水準にあるため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介護予防事業を適正に実施しながら、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給付費の抑制に努めていきたい。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公共下水道事業特別会計については、今後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長寿命計画及びストックマネジメント計画に沿った工事費の増加が見込まれることから、下水道への加入促進等を図り、安定的な経営に努めていく。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連結実質赤字比率は黒字となっているが、全ての会計において余裕はないため、更なる事業の見直しを進め、健全な財政運営を行う必要がある。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11257569</v>
      </c>
      <c r="BO4" s="449"/>
      <c r="BP4" s="449"/>
      <c r="BQ4" s="449"/>
      <c r="BR4" s="449"/>
      <c r="BS4" s="449"/>
      <c r="BT4" s="449"/>
      <c r="BU4" s="450"/>
      <c r="BV4" s="448">
        <v>11405663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5.3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10832271</v>
      </c>
      <c r="BO5" s="420"/>
      <c r="BP5" s="420"/>
      <c r="BQ5" s="420"/>
      <c r="BR5" s="420"/>
      <c r="BS5" s="420"/>
      <c r="BT5" s="420"/>
      <c r="BU5" s="421"/>
      <c r="BV5" s="419">
        <v>11034578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95.2</v>
      </c>
      <c r="CU5" s="417"/>
      <c r="CV5" s="417"/>
      <c r="CW5" s="417"/>
      <c r="CX5" s="417"/>
      <c r="CY5" s="417"/>
      <c r="CZ5" s="417"/>
      <c r="DA5" s="418"/>
      <c r="DB5" s="416">
        <v>91.1</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425298</v>
      </c>
      <c r="BO6" s="420"/>
      <c r="BP6" s="420"/>
      <c r="BQ6" s="420"/>
      <c r="BR6" s="420"/>
      <c r="BS6" s="420"/>
      <c r="BT6" s="420"/>
      <c r="BU6" s="421"/>
      <c r="BV6" s="419">
        <v>371085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96.4</v>
      </c>
      <c r="CU6" s="563"/>
      <c r="CV6" s="563"/>
      <c r="CW6" s="563"/>
      <c r="CX6" s="563"/>
      <c r="CY6" s="563"/>
      <c r="CZ6" s="563"/>
      <c r="DA6" s="564"/>
      <c r="DB6" s="562">
        <v>94.3</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24448</v>
      </c>
      <c r="BO7" s="420"/>
      <c r="BP7" s="420"/>
      <c r="BQ7" s="420"/>
      <c r="BR7" s="420"/>
      <c r="BS7" s="420"/>
      <c r="BT7" s="420"/>
      <c r="BU7" s="421"/>
      <c r="BV7" s="419">
        <v>47031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5926829</v>
      </c>
      <c r="CU7" s="420"/>
      <c r="CV7" s="420"/>
      <c r="CW7" s="420"/>
      <c r="CX7" s="420"/>
      <c r="CY7" s="420"/>
      <c r="CZ7" s="420"/>
      <c r="DA7" s="421"/>
      <c r="DB7" s="419">
        <v>6105568</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400850</v>
      </c>
      <c r="BO8" s="420"/>
      <c r="BP8" s="420"/>
      <c r="BQ8" s="420"/>
      <c r="BR8" s="420"/>
      <c r="BS8" s="420"/>
      <c r="BT8" s="420"/>
      <c r="BU8" s="421"/>
      <c r="BV8" s="419">
        <v>324054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v>
      </c>
      <c r="CU8" s="523"/>
      <c r="CV8" s="523"/>
      <c r="CW8" s="523"/>
      <c r="CX8" s="523"/>
      <c r="CY8" s="523"/>
      <c r="CZ8" s="523"/>
      <c r="DA8" s="524"/>
      <c r="DB8" s="522">
        <v>0.41</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16100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76796</v>
      </c>
      <c r="BO9" s="420"/>
      <c r="BP9" s="420"/>
      <c r="BQ9" s="420"/>
      <c r="BR9" s="420"/>
      <c r="BS9" s="420"/>
      <c r="BT9" s="420"/>
      <c r="BU9" s="421"/>
      <c r="BV9" s="419">
        <v>21267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18.2</v>
      </c>
      <c r="CU9" s="417"/>
      <c r="CV9" s="417"/>
      <c r="CW9" s="417"/>
      <c r="CX9" s="417"/>
      <c r="CY9" s="417"/>
      <c r="CZ9" s="417"/>
      <c r="DA9" s="418"/>
      <c r="DB9" s="416">
        <v>17</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17969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170000</v>
      </c>
      <c r="BO10" s="420"/>
      <c r="BP10" s="420"/>
      <c r="BQ10" s="420"/>
      <c r="BR10" s="420"/>
      <c r="BS10" s="420"/>
      <c r="BT10" s="420"/>
      <c r="BU10" s="421"/>
      <c r="BV10" s="419">
        <v>160000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15868</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134668</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15823</v>
      </c>
      <c r="S13" s="507"/>
      <c r="T13" s="507"/>
      <c r="U13" s="507"/>
      <c r="V13" s="508"/>
      <c r="W13" s="509" t="s">
        <v>141</v>
      </c>
      <c r="X13" s="405"/>
      <c r="Y13" s="405"/>
      <c r="Z13" s="405"/>
      <c r="AA13" s="405"/>
      <c r="AB13" s="406"/>
      <c r="AC13" s="372">
        <v>535</v>
      </c>
      <c r="AD13" s="373"/>
      <c r="AE13" s="373"/>
      <c r="AF13" s="373"/>
      <c r="AG13" s="374"/>
      <c r="AH13" s="372">
        <v>603</v>
      </c>
      <c r="AI13" s="373"/>
      <c r="AJ13" s="373"/>
      <c r="AK13" s="373"/>
      <c r="AL13" s="432"/>
      <c r="AM13" s="476" t="s">
        <v>142</v>
      </c>
      <c r="AN13" s="376"/>
      <c r="AO13" s="376"/>
      <c r="AP13" s="376"/>
      <c r="AQ13" s="376"/>
      <c r="AR13" s="376"/>
      <c r="AS13" s="376"/>
      <c r="AT13" s="377"/>
      <c r="AU13" s="477" t="s">
        <v>121</v>
      </c>
      <c r="AV13" s="478"/>
      <c r="AW13" s="478"/>
      <c r="AX13" s="478"/>
      <c r="AY13" s="433" t="s">
        <v>143</v>
      </c>
      <c r="AZ13" s="434"/>
      <c r="BA13" s="434"/>
      <c r="BB13" s="434"/>
      <c r="BC13" s="434"/>
      <c r="BD13" s="434"/>
      <c r="BE13" s="434"/>
      <c r="BF13" s="434"/>
      <c r="BG13" s="434"/>
      <c r="BH13" s="434"/>
      <c r="BI13" s="434"/>
      <c r="BJ13" s="434"/>
      <c r="BK13" s="434"/>
      <c r="BL13" s="434"/>
      <c r="BM13" s="435"/>
      <c r="BN13" s="419">
        <v>112128</v>
      </c>
      <c r="BO13" s="420"/>
      <c r="BP13" s="420"/>
      <c r="BQ13" s="420"/>
      <c r="BR13" s="420"/>
      <c r="BS13" s="420"/>
      <c r="BT13" s="420"/>
      <c r="BU13" s="421"/>
      <c r="BV13" s="419">
        <v>181267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v>
      </c>
      <c r="CU13" s="417"/>
      <c r="CV13" s="417"/>
      <c r="CW13" s="417"/>
      <c r="CX13" s="417"/>
      <c r="CY13" s="417"/>
      <c r="CZ13" s="417"/>
      <c r="DA13" s="418"/>
      <c r="DB13" s="416">
        <v>9.5</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16307</v>
      </c>
      <c r="S14" s="507"/>
      <c r="T14" s="507"/>
      <c r="U14" s="507"/>
      <c r="V14" s="508"/>
      <c r="W14" s="510"/>
      <c r="X14" s="408"/>
      <c r="Y14" s="408"/>
      <c r="Z14" s="408"/>
      <c r="AA14" s="408"/>
      <c r="AB14" s="409"/>
      <c r="AC14" s="499">
        <v>7.5</v>
      </c>
      <c r="AD14" s="500"/>
      <c r="AE14" s="500"/>
      <c r="AF14" s="500"/>
      <c r="AG14" s="501"/>
      <c r="AH14" s="499">
        <v>7.9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138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147</v>
      </c>
      <c r="N15" s="504"/>
      <c r="O15" s="504"/>
      <c r="P15" s="504"/>
      <c r="Q15" s="505"/>
      <c r="R15" s="506">
        <v>16275</v>
      </c>
      <c r="S15" s="507"/>
      <c r="T15" s="507"/>
      <c r="U15" s="507"/>
      <c r="V15" s="508"/>
      <c r="W15" s="509" t="s">
        <v>148</v>
      </c>
      <c r="X15" s="405"/>
      <c r="Y15" s="405"/>
      <c r="Z15" s="405"/>
      <c r="AA15" s="405"/>
      <c r="AB15" s="406"/>
      <c r="AC15" s="372">
        <v>2045</v>
      </c>
      <c r="AD15" s="373"/>
      <c r="AE15" s="373"/>
      <c r="AF15" s="373"/>
      <c r="AG15" s="374"/>
      <c r="AH15" s="372">
        <v>2135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2093597</v>
      </c>
      <c r="BO15" s="449"/>
      <c r="BP15" s="449"/>
      <c r="BQ15" s="449"/>
      <c r="BR15" s="449"/>
      <c r="BS15" s="449"/>
      <c r="BT15" s="449"/>
      <c r="BU15" s="450"/>
      <c r="BV15" s="448">
        <v>2025474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28.7</v>
      </c>
      <c r="AD16" s="500"/>
      <c r="AE16" s="500"/>
      <c r="AF16" s="500"/>
      <c r="AG16" s="501"/>
      <c r="AH16" s="499">
        <v>27.9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5292041</v>
      </c>
      <c r="BO16" s="420"/>
      <c r="BP16" s="420"/>
      <c r="BQ16" s="420"/>
      <c r="BR16" s="420"/>
      <c r="BS16" s="420"/>
      <c r="BT16" s="420"/>
      <c r="BU16" s="421"/>
      <c r="BV16" s="419">
        <v>5284126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4549</v>
      </c>
      <c r="AD17" s="373"/>
      <c r="AE17" s="373"/>
      <c r="AF17" s="373"/>
      <c r="AG17" s="374"/>
      <c r="AH17" s="372">
        <v>4903</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2654256</v>
      </c>
      <c r="BO17" s="420"/>
      <c r="BP17" s="420"/>
      <c r="BQ17" s="420"/>
      <c r="BR17" s="420"/>
      <c r="BS17" s="420"/>
      <c r="BT17" s="420"/>
      <c r="BU17" s="421"/>
      <c r="BV17" s="419">
        <v>2558507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79.48</v>
      </c>
      <c r="M18" s="472"/>
      <c r="N18" s="472"/>
      <c r="O18" s="472"/>
      <c r="P18" s="472"/>
      <c r="Q18" s="472"/>
      <c r="R18" s="473"/>
      <c r="S18" s="473"/>
      <c r="T18" s="473"/>
      <c r="U18" s="473"/>
      <c r="V18" s="474"/>
      <c r="W18" s="490"/>
      <c r="X18" s="491"/>
      <c r="Y18" s="491"/>
      <c r="Z18" s="491"/>
      <c r="AA18" s="491"/>
      <c r="AB18" s="515"/>
      <c r="AC18" s="389">
        <v>63.8</v>
      </c>
      <c r="AD18" s="390"/>
      <c r="AE18" s="390"/>
      <c r="AF18" s="390"/>
      <c r="AG18" s="475"/>
      <c r="AH18" s="389">
        <v>64.2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5671523</v>
      </c>
      <c r="BO18" s="420"/>
      <c r="BP18" s="420"/>
      <c r="BQ18" s="420"/>
      <c r="BR18" s="420"/>
      <c r="BS18" s="420"/>
      <c r="BT18" s="420"/>
      <c r="BU18" s="421"/>
      <c r="BV18" s="419">
        <v>5576310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203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7590059</v>
      </c>
      <c r="BO19" s="420"/>
      <c r="BP19" s="420"/>
      <c r="BQ19" s="420"/>
      <c r="BR19" s="420"/>
      <c r="BS19" s="420"/>
      <c r="BT19" s="420"/>
      <c r="BU19" s="421"/>
      <c r="BV19" s="419">
        <v>7671574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6995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9669464</v>
      </c>
      <c r="BO22" s="449"/>
      <c r="BP22" s="449"/>
      <c r="BQ22" s="449"/>
      <c r="BR22" s="449"/>
      <c r="BS22" s="449"/>
      <c r="BT22" s="449"/>
      <c r="BU22" s="450"/>
      <c r="BV22" s="448">
        <v>10129519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8914845</v>
      </c>
      <c r="BO23" s="420"/>
      <c r="BP23" s="420"/>
      <c r="BQ23" s="420"/>
      <c r="BR23" s="420"/>
      <c r="BS23" s="420"/>
      <c r="BT23" s="420"/>
      <c r="BU23" s="421"/>
      <c r="BV23" s="419">
        <v>9285745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6960</v>
      </c>
      <c r="R24" s="373"/>
      <c r="S24" s="373"/>
      <c r="T24" s="373"/>
      <c r="U24" s="373"/>
      <c r="V24" s="374"/>
      <c r="W24" s="462"/>
      <c r="X24" s="399"/>
      <c r="Y24" s="400"/>
      <c r="Z24" s="375" t="s">
        <v>173</v>
      </c>
      <c r="AA24" s="376"/>
      <c r="AB24" s="376"/>
      <c r="AC24" s="376"/>
      <c r="AD24" s="376"/>
      <c r="AE24" s="376"/>
      <c r="AF24" s="376"/>
      <c r="AG24" s="377"/>
      <c r="AH24" s="372">
        <v>187</v>
      </c>
      <c r="AI24" s="373"/>
      <c r="AJ24" s="373"/>
      <c r="AK24" s="373"/>
      <c r="AL24" s="374"/>
      <c r="AM24" s="372">
        <v>622336</v>
      </c>
      <c r="AN24" s="373"/>
      <c r="AO24" s="373"/>
      <c r="AP24" s="373"/>
      <c r="AQ24" s="373"/>
      <c r="AR24" s="374"/>
      <c r="AS24" s="372">
        <v>3328</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6305858</v>
      </c>
      <c r="BO24" s="420"/>
      <c r="BP24" s="420"/>
      <c r="BQ24" s="420"/>
      <c r="BR24" s="420"/>
      <c r="BS24" s="420"/>
      <c r="BT24" s="420"/>
      <c r="BU24" s="421"/>
      <c r="BV24" s="419">
        <v>6490740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5712</v>
      </c>
      <c r="R25" s="373"/>
      <c r="S25" s="373"/>
      <c r="T25" s="373"/>
      <c r="U25" s="373"/>
      <c r="V25" s="374"/>
      <c r="W25" s="462"/>
      <c r="X25" s="399"/>
      <c r="Y25" s="400"/>
      <c r="Z25" s="375" t="s">
        <v>176</v>
      </c>
      <c r="AA25" s="376"/>
      <c r="AB25" s="376"/>
      <c r="AC25" s="376"/>
      <c r="AD25" s="376"/>
      <c r="AE25" s="376"/>
      <c r="AF25" s="376"/>
      <c r="AG25" s="377"/>
      <c r="AH25" s="372">
        <v>37</v>
      </c>
      <c r="AI25" s="373"/>
      <c r="AJ25" s="373"/>
      <c r="AK25" s="373"/>
      <c r="AL25" s="374"/>
      <c r="AM25" s="372">
        <v>116994</v>
      </c>
      <c r="AN25" s="373"/>
      <c r="AO25" s="373"/>
      <c r="AP25" s="373"/>
      <c r="AQ25" s="373"/>
      <c r="AR25" s="374"/>
      <c r="AS25" s="372">
        <v>3162</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3512381</v>
      </c>
      <c r="BO25" s="449"/>
      <c r="BP25" s="449"/>
      <c r="BQ25" s="449"/>
      <c r="BR25" s="449"/>
      <c r="BS25" s="449"/>
      <c r="BT25" s="449"/>
      <c r="BU25" s="450"/>
      <c r="BV25" s="448">
        <v>2100814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178</v>
      </c>
      <c r="F26" s="376"/>
      <c r="G26" s="376"/>
      <c r="H26" s="376"/>
      <c r="I26" s="376"/>
      <c r="J26" s="376"/>
      <c r="K26" s="377"/>
      <c r="L26" s="372">
        <v>1</v>
      </c>
      <c r="M26" s="373"/>
      <c r="N26" s="373"/>
      <c r="O26" s="373"/>
      <c r="P26" s="374"/>
      <c r="Q26" s="372">
        <v>5310</v>
      </c>
      <c r="R26" s="373"/>
      <c r="S26" s="373"/>
      <c r="T26" s="373"/>
      <c r="U26" s="373"/>
      <c r="V26" s="374"/>
      <c r="W26" s="462"/>
      <c r="X26" s="399"/>
      <c r="Y26" s="400"/>
      <c r="Z26" s="375" t="s">
        <v>179</v>
      </c>
      <c r="AA26" s="430"/>
      <c r="AB26" s="430"/>
      <c r="AC26" s="430"/>
      <c r="AD26" s="430"/>
      <c r="AE26" s="430"/>
      <c r="AF26" s="430"/>
      <c r="AG26" s="431"/>
      <c r="AH26" s="372" t="s">
        <v>180</v>
      </c>
      <c r="AI26" s="373"/>
      <c r="AJ26" s="373"/>
      <c r="AK26" s="373"/>
      <c r="AL26" s="374"/>
      <c r="AM26" s="372" t="s">
        <v>138</v>
      </c>
      <c r="AN26" s="373"/>
      <c r="AO26" s="373"/>
      <c r="AP26" s="373"/>
      <c r="AQ26" s="373"/>
      <c r="AR26" s="374"/>
      <c r="AS26" s="372" t="s">
        <v>138</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3830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601488</v>
      </c>
      <c r="BO27" s="454"/>
      <c r="BP27" s="454"/>
      <c r="BQ27" s="454"/>
      <c r="BR27" s="454"/>
      <c r="BS27" s="454"/>
      <c r="BT27" s="454"/>
      <c r="BU27" s="455"/>
      <c r="BV27" s="453">
        <v>601482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3330</v>
      </c>
      <c r="R28" s="373"/>
      <c r="S28" s="373"/>
      <c r="T28" s="373"/>
      <c r="U28" s="373"/>
      <c r="V28" s="374"/>
      <c r="W28" s="462"/>
      <c r="X28" s="399"/>
      <c r="Y28" s="400"/>
      <c r="Z28" s="375" t="s">
        <v>187</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1223630</v>
      </c>
      <c r="BO28" s="449"/>
      <c r="BP28" s="449"/>
      <c r="BQ28" s="449"/>
      <c r="BR28" s="449"/>
      <c r="BS28" s="449"/>
      <c r="BT28" s="449"/>
      <c r="BU28" s="450"/>
      <c r="BV28" s="448">
        <v>1188298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12</v>
      </c>
      <c r="M29" s="373"/>
      <c r="N29" s="373"/>
      <c r="O29" s="373"/>
      <c r="P29" s="374"/>
      <c r="Q29" s="372">
        <v>3100</v>
      </c>
      <c r="R29" s="373"/>
      <c r="S29" s="373"/>
      <c r="T29" s="373"/>
      <c r="U29" s="373"/>
      <c r="V29" s="374"/>
      <c r="W29" s="463"/>
      <c r="X29" s="464"/>
      <c r="Y29" s="465"/>
      <c r="Z29" s="375" t="s">
        <v>190</v>
      </c>
      <c r="AA29" s="376"/>
      <c r="AB29" s="376"/>
      <c r="AC29" s="376"/>
      <c r="AD29" s="376"/>
      <c r="AE29" s="376"/>
      <c r="AF29" s="376"/>
      <c r="AG29" s="377"/>
      <c r="AH29" s="372">
        <v>189</v>
      </c>
      <c r="AI29" s="373"/>
      <c r="AJ29" s="373"/>
      <c r="AK29" s="373"/>
      <c r="AL29" s="374"/>
      <c r="AM29" s="372">
        <v>630026</v>
      </c>
      <c r="AN29" s="373"/>
      <c r="AO29" s="373"/>
      <c r="AP29" s="373"/>
      <c r="AQ29" s="373"/>
      <c r="AR29" s="374"/>
      <c r="AS29" s="372">
        <v>3333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689574</v>
      </c>
      <c r="BO29" s="420"/>
      <c r="BP29" s="420"/>
      <c r="BQ29" s="420"/>
      <c r="BR29" s="420"/>
      <c r="BS29" s="420"/>
      <c r="BT29" s="420"/>
      <c r="BU29" s="421"/>
      <c r="BV29" s="419">
        <v>588684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2240700</v>
      </c>
      <c r="BO30" s="454"/>
      <c r="BP30" s="454"/>
      <c r="BQ30" s="454"/>
      <c r="BR30" s="454"/>
      <c r="BS30" s="454"/>
      <c r="BT30" s="454"/>
      <c r="BU30" s="455"/>
      <c r="BV30" s="453">
        <v>2267959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津久見市水道事業会計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簡易水道布設事業特別会計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大分県市町村会館管理組合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津久見市土地開発公社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津久見都市計画土地区画整理事業特別会計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IF('各会計、関係団体の財政状況及び健全化判断比率'!B33="","",'各会計、関係団体の財政状況及び健全化判断比率'!B33)</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臼津広域連合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奨学資金事業特別会計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IF('各会計、関係団体の財政状況及び健全化判断比率'!B34="","",'各会計、関係団体の財政状況及び健全化判断比率'!B34)</f>
        <v>保戸島航路事業特別会計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大分県後期高齢者医療広域連合（普通会計）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大分県後期高齢者医療広域連合（後期高齢者医療事業会計）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5CE73CO2Y5vCFAZz0kTfwKHYAGVOxl1y/MDr5ZetGtd2AKpmhEexYC4GmM834vZTxQ0virbETcmI8rKhwHmpew==" saltValue="GUiMscxhLI/n5gRMSEyd1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51" t="s">
        <v>575</v>
      </c>
      <c r="D34" s="1151"/>
      <c r="E34" s="1152"/>
      <c r="F34" s="32">
        <v>15.65</v>
      </c>
      <c r="G34" s="33">
        <v>16.59</v>
      </c>
      <c r="H34" s="33">
        <v>15.82</v>
      </c>
      <c r="I34" s="33">
        <v>14.36</v>
      </c>
      <c r="J34" s="34">
        <v>13.57</v>
      </c>
      <c r="K34" s="22"/>
      <c r="L34" s="22"/>
      <c r="M34" s="22"/>
      <c r="N34" s="22"/>
      <c r="O34" s="22"/>
      <c r="P34" s="22"/>
    </row>
    <row r="35" spans="1:16" ht="39" customHeight="1">
      <c r="A35" s="22"/>
      <c r="B35" s="35"/>
      <c r="C35" s="1145" t="s">
        <v>576</v>
      </c>
      <c r="D35" s="1146"/>
      <c r="E35" s="1147"/>
      <c r="F35" s="36">
        <v>4.7300000000000004</v>
      </c>
      <c r="G35" s="37">
        <v>4.51</v>
      </c>
      <c r="H35" s="37">
        <v>5.25</v>
      </c>
      <c r="I35" s="37">
        <v>5.53</v>
      </c>
      <c r="J35" s="38">
        <v>6.76</v>
      </c>
      <c r="K35" s="22"/>
      <c r="L35" s="22"/>
      <c r="M35" s="22"/>
      <c r="N35" s="22"/>
      <c r="O35" s="22"/>
      <c r="P35" s="22"/>
    </row>
    <row r="36" spans="1:16" ht="39" customHeight="1">
      <c r="A36" s="22"/>
      <c r="B36" s="35"/>
      <c r="C36" s="1145" t="s">
        <v>577</v>
      </c>
      <c r="D36" s="1146"/>
      <c r="E36" s="1147"/>
      <c r="F36" s="36">
        <v>0.3</v>
      </c>
      <c r="G36" s="37">
        <v>0.79</v>
      </c>
      <c r="H36" s="37">
        <v>0.86</v>
      </c>
      <c r="I36" s="37">
        <v>2.11</v>
      </c>
      <c r="J36" s="38">
        <v>2.13</v>
      </c>
      <c r="K36" s="22"/>
      <c r="L36" s="22"/>
      <c r="M36" s="22"/>
      <c r="N36" s="22"/>
      <c r="O36" s="22"/>
      <c r="P36" s="22"/>
    </row>
    <row r="37" spans="1:16" ht="39" customHeight="1">
      <c r="A37" s="22"/>
      <c r="B37" s="35"/>
      <c r="C37" s="1145" t="s">
        <v>578</v>
      </c>
      <c r="D37" s="1146"/>
      <c r="E37" s="1147"/>
      <c r="F37" s="36">
        <v>1.43</v>
      </c>
      <c r="G37" s="37">
        <v>0.82</v>
      </c>
      <c r="H37" s="37">
        <v>1.01</v>
      </c>
      <c r="I37" s="37">
        <v>1.1200000000000001</v>
      </c>
      <c r="J37" s="38">
        <v>0.53</v>
      </c>
      <c r="K37" s="22"/>
      <c r="L37" s="22"/>
      <c r="M37" s="22"/>
      <c r="N37" s="22"/>
      <c r="O37" s="22"/>
      <c r="P37" s="22"/>
    </row>
    <row r="38" spans="1:16" ht="39" customHeight="1">
      <c r="A38" s="22"/>
      <c r="B38" s="35"/>
      <c r="C38" s="1145" t="s">
        <v>579</v>
      </c>
      <c r="D38" s="1146"/>
      <c r="E38" s="1147"/>
      <c r="F38" s="36">
        <v>0.02</v>
      </c>
      <c r="G38" s="37">
        <v>0.02</v>
      </c>
      <c r="H38" s="37">
        <v>0.02</v>
      </c>
      <c r="I38" s="37">
        <v>0.01</v>
      </c>
      <c r="J38" s="38">
        <v>0.38</v>
      </c>
      <c r="K38" s="22"/>
      <c r="L38" s="22"/>
      <c r="M38" s="22"/>
      <c r="N38" s="22"/>
      <c r="O38" s="22"/>
      <c r="P38" s="22"/>
    </row>
    <row r="39" spans="1:16" ht="39" customHeight="1">
      <c r="A39" s="22"/>
      <c r="B39" s="35"/>
      <c r="C39" s="1145" t="s">
        <v>580</v>
      </c>
      <c r="D39" s="1146"/>
      <c r="E39" s="1147"/>
      <c r="F39" s="36">
        <v>0</v>
      </c>
      <c r="G39" s="37">
        <v>0</v>
      </c>
      <c r="H39" s="37">
        <v>0</v>
      </c>
      <c r="I39" s="37">
        <v>0</v>
      </c>
      <c r="J39" s="38">
        <v>0</v>
      </c>
      <c r="K39" s="22"/>
      <c r="L39" s="22"/>
      <c r="M39" s="22"/>
      <c r="N39" s="22"/>
      <c r="O39" s="22"/>
      <c r="P39" s="22"/>
    </row>
    <row r="40" spans="1:16" ht="39" customHeight="1">
      <c r="A40" s="22"/>
      <c r="B40" s="35"/>
      <c r="C40" s="1145" t="s">
        <v>581</v>
      </c>
      <c r="D40" s="1146"/>
      <c r="E40" s="1147"/>
      <c r="F40" s="36">
        <v>0</v>
      </c>
      <c r="G40" s="37">
        <v>0</v>
      </c>
      <c r="H40" s="37">
        <v>0</v>
      </c>
      <c r="I40" s="37">
        <v>0</v>
      </c>
      <c r="J40" s="38">
        <v>0</v>
      </c>
      <c r="K40" s="22"/>
      <c r="L40" s="22"/>
      <c r="M40" s="22"/>
      <c r="N40" s="22"/>
      <c r="O40" s="22"/>
      <c r="P40" s="22"/>
    </row>
    <row r="41" spans="1:16" ht="39" customHeight="1">
      <c r="A41" s="22"/>
      <c r="B41" s="35"/>
      <c r="C41" s="1145" t="s">
        <v>582</v>
      </c>
      <c r="D41" s="1146"/>
      <c r="E41" s="1147"/>
      <c r="F41" s="36" t="s">
        <v>527</v>
      </c>
      <c r="G41" s="37" t="s">
        <v>527</v>
      </c>
      <c r="H41" s="37" t="s">
        <v>527</v>
      </c>
      <c r="I41" s="37" t="s">
        <v>527</v>
      </c>
      <c r="J41" s="38">
        <v>0</v>
      </c>
      <c r="K41" s="22"/>
      <c r="L41" s="22"/>
      <c r="M41" s="22"/>
      <c r="N41" s="22"/>
      <c r="O41" s="22"/>
      <c r="P41" s="22"/>
    </row>
    <row r="42" spans="1:16" ht="39" customHeight="1">
      <c r="A42" s="22"/>
      <c r="B42" s="39"/>
      <c r="C42" s="1145" t="s">
        <v>583</v>
      </c>
      <c r="D42" s="1146"/>
      <c r="E42" s="1147"/>
      <c r="F42" s="36" t="s">
        <v>527</v>
      </c>
      <c r="G42" s="37" t="s">
        <v>527</v>
      </c>
      <c r="H42" s="37" t="s">
        <v>527</v>
      </c>
      <c r="I42" s="37" t="s">
        <v>527</v>
      </c>
      <c r="J42" s="38" t="s">
        <v>527</v>
      </c>
      <c r="K42" s="22"/>
      <c r="L42" s="22"/>
      <c r="M42" s="22"/>
      <c r="N42" s="22"/>
      <c r="O42" s="22"/>
      <c r="P42" s="22"/>
    </row>
    <row r="43" spans="1:16" ht="39" customHeight="1" thickBot="1">
      <c r="A43" s="22"/>
      <c r="B43" s="40"/>
      <c r="C43" s="1148" t="s">
        <v>584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4pe9pEPV12Nxv1ePVSc8kS/rS7Ff6k+al/jT281JjfG8XL7qJhbYKOvSuoD24nasy1J2UrzXOW5uND6XVwVKA==" saltValue="F6QkV75OuYLCBZ8cpzGD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76" t="s">
        <v>11</v>
      </c>
      <c r="C45" s="1177"/>
      <c r="D45" s="58"/>
      <c r="E45" s="1182" t="s">
        <v>12</v>
      </c>
      <c r="F45" s="1182"/>
      <c r="G45" s="1182"/>
      <c r="H45" s="1182"/>
      <c r="I45" s="1182"/>
      <c r="J45" s="1183"/>
      <c r="K45" s="59">
        <v>1248</v>
      </c>
      <c r="L45" s="60">
        <v>1232</v>
      </c>
      <c r="M45" s="60">
        <v>1238</v>
      </c>
      <c r="N45" s="60">
        <v>1307</v>
      </c>
      <c r="O45" s="61">
        <v>1383</v>
      </c>
      <c r="P45" s="48"/>
      <c r="Q45" s="48"/>
      <c r="R45" s="48"/>
      <c r="S45" s="48"/>
      <c r="T45" s="48"/>
      <c r="U45" s="48"/>
    </row>
    <row r="46" spans="1:21" ht="30.75" customHeight="1">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c r="A48" s="48"/>
      <c r="B48" s="1178"/>
      <c r="C48" s="1179"/>
      <c r="D48" s="62"/>
      <c r="E48" s="1155" t="s">
        <v>15</v>
      </c>
      <c r="F48" s="1155"/>
      <c r="G48" s="1155"/>
      <c r="H48" s="1155"/>
      <c r="I48" s="1155"/>
      <c r="J48" s="1156"/>
      <c r="K48" s="63">
        <v>300</v>
      </c>
      <c r="L48" s="64">
        <v>298</v>
      </c>
      <c r="M48" s="64">
        <v>205</v>
      </c>
      <c r="N48" s="64">
        <v>196</v>
      </c>
      <c r="O48" s="65">
        <v>202</v>
      </c>
      <c r="P48" s="48"/>
      <c r="Q48" s="48"/>
      <c r="R48" s="48"/>
      <c r="S48" s="48"/>
      <c r="T48" s="48"/>
      <c r="U48" s="48"/>
    </row>
    <row r="49" spans="1:21" ht="30.75" customHeight="1">
      <c r="A49" s="48"/>
      <c r="B49" s="1178"/>
      <c r="C49" s="1179"/>
      <c r="D49" s="62"/>
      <c r="E49" s="1155" t="s">
        <v>16</v>
      </c>
      <c r="F49" s="1155"/>
      <c r="G49" s="1155"/>
      <c r="H49" s="1155"/>
      <c r="I49" s="1155"/>
      <c r="J49" s="1156"/>
      <c r="K49" s="63" t="s">
        <v>527</v>
      </c>
      <c r="L49" s="64" t="s">
        <v>527</v>
      </c>
      <c r="M49" s="64" t="s">
        <v>527</v>
      </c>
      <c r="N49" s="64" t="s">
        <v>527</v>
      </c>
      <c r="O49" s="65" t="s">
        <v>527</v>
      </c>
      <c r="P49" s="48"/>
      <c r="Q49" s="48"/>
      <c r="R49" s="48"/>
      <c r="S49" s="48"/>
      <c r="T49" s="48"/>
      <c r="U49" s="48"/>
    </row>
    <row r="50" spans="1:21" ht="30.75" customHeight="1">
      <c r="A50" s="48"/>
      <c r="B50" s="1178"/>
      <c r="C50" s="1179"/>
      <c r="D50" s="62"/>
      <c r="E50" s="1155" t="s">
        <v>17</v>
      </c>
      <c r="F50" s="1155"/>
      <c r="G50" s="1155"/>
      <c r="H50" s="1155"/>
      <c r="I50" s="1155"/>
      <c r="J50" s="1156"/>
      <c r="K50" s="63">
        <v>2</v>
      </c>
      <c r="L50" s="64">
        <v>0</v>
      </c>
      <c r="M50" s="64" t="s">
        <v>527</v>
      </c>
      <c r="N50" s="64" t="s">
        <v>527</v>
      </c>
      <c r="O50" s="65" t="s">
        <v>527</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t="s">
        <v>527</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974</v>
      </c>
      <c r="L52" s="64">
        <v>1011</v>
      </c>
      <c r="M52" s="64">
        <v>1016</v>
      </c>
      <c r="N52" s="64">
        <v>1072</v>
      </c>
      <c r="O52" s="65">
        <v>1113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576</v>
      </c>
      <c r="L53" s="69">
        <v>519</v>
      </c>
      <c r="M53" s="69">
        <v>427</v>
      </c>
      <c r="N53" s="69">
        <v>431</v>
      </c>
      <c r="O53" s="70">
        <v>472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AXFWxsa9J1Pt7yn7N5OFXXLD+Q9GIQlwbF8GuUpjzlm9uJBS02tXAecMNNcYEbhsWecUWhXuIsHvp/2YM7UiA==" saltValue="cDclyiS70u/fQhaaA3vu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31"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569</v>
      </c>
      <c r="J40" s="103" t="s">
        <v>570</v>
      </c>
      <c r="K40" s="103" t="s">
        <v>571</v>
      </c>
      <c r="L40" s="103" t="s">
        <v>572</v>
      </c>
      <c r="M40" s="104" t="s">
        <v>573</v>
      </c>
    </row>
    <row r="41" spans="2:13" ht="27.75" customHeight="1">
      <c r="B41" s="1196" t="s">
        <v>32</v>
      </c>
      <c r="C41" s="1197"/>
      <c r="D41" s="105"/>
      <c r="E41" s="1198" t="s">
        <v>33</v>
      </c>
      <c r="F41" s="1198"/>
      <c r="G41" s="1198"/>
      <c r="H41" s="1199"/>
      <c r="I41" s="355">
        <v>11574</v>
      </c>
      <c r="J41" s="356">
        <v>11151</v>
      </c>
      <c r="K41" s="356">
        <v>10648</v>
      </c>
      <c r="L41" s="356">
        <v>10130</v>
      </c>
      <c r="M41" s="357">
        <v>9669</v>
      </c>
    </row>
    <row r="42" spans="2:13" ht="27.75" customHeight="1">
      <c r="B42" s="1186"/>
      <c r="C42" s="1187"/>
      <c r="D42" s="106"/>
      <c r="E42" s="1190" t="s">
        <v>34</v>
      </c>
      <c r="F42" s="1190"/>
      <c r="G42" s="1190"/>
      <c r="H42" s="1191"/>
      <c r="I42" s="358">
        <v>2</v>
      </c>
      <c r="J42" s="359">
        <v>0</v>
      </c>
      <c r="K42" s="359" t="s">
        <v>527</v>
      </c>
      <c r="L42" s="359" t="s">
        <v>527</v>
      </c>
      <c r="M42" s="360" t="s">
        <v>527</v>
      </c>
    </row>
    <row r="43" spans="2:13" ht="27.75" customHeight="1">
      <c r="B43" s="1186"/>
      <c r="C43" s="1187"/>
      <c r="D43" s="106"/>
      <c r="E43" s="1190" t="s">
        <v>35</v>
      </c>
      <c r="F43" s="1190"/>
      <c r="G43" s="1190"/>
      <c r="H43" s="1191"/>
      <c r="I43" s="358">
        <v>2812</v>
      </c>
      <c r="J43" s="359">
        <v>2715</v>
      </c>
      <c r="K43" s="359">
        <v>2565</v>
      </c>
      <c r="L43" s="359">
        <v>2332</v>
      </c>
      <c r="M43" s="360">
        <v>2101</v>
      </c>
    </row>
    <row r="44" spans="2:13" ht="27.75" customHeight="1">
      <c r="B44" s="1186"/>
      <c r="C44" s="1187"/>
      <c r="D44" s="106"/>
      <c r="E44" s="1190" t="s">
        <v>36</v>
      </c>
      <c r="F44" s="1190"/>
      <c r="G44" s="1190"/>
      <c r="H44" s="1191"/>
      <c r="I44" s="358" t="s">
        <v>527</v>
      </c>
      <c r="J44" s="359" t="s">
        <v>527</v>
      </c>
      <c r="K44" s="359" t="s">
        <v>527</v>
      </c>
      <c r="L44" s="359" t="s">
        <v>527</v>
      </c>
      <c r="M44" s="360" t="s">
        <v>527</v>
      </c>
    </row>
    <row r="45" spans="2:13" ht="27.75" customHeight="1">
      <c r="B45" s="1186"/>
      <c r="C45" s="1187"/>
      <c r="D45" s="106"/>
      <c r="E45" s="1190" t="s">
        <v>37</v>
      </c>
      <c r="F45" s="1190"/>
      <c r="G45" s="1190"/>
      <c r="H45" s="1191"/>
      <c r="I45" s="358">
        <v>2264</v>
      </c>
      <c r="J45" s="359">
        <v>2293</v>
      </c>
      <c r="K45" s="359">
        <v>2308</v>
      </c>
      <c r="L45" s="359">
        <v>2243</v>
      </c>
      <c r="M45" s="360">
        <v>2090</v>
      </c>
    </row>
    <row r="46" spans="2:13" ht="27.75" customHeight="1">
      <c r="B46" s="1186"/>
      <c r="C46" s="1187"/>
      <c r="D46" s="107"/>
      <c r="E46" s="1190" t="s">
        <v>38</v>
      </c>
      <c r="F46" s="1190"/>
      <c r="G46" s="1190"/>
      <c r="H46" s="1191"/>
      <c r="I46" s="358" t="s">
        <v>527</v>
      </c>
      <c r="J46" s="359" t="s">
        <v>527</v>
      </c>
      <c r="K46" s="359" t="s">
        <v>527</v>
      </c>
      <c r="L46" s="359" t="s">
        <v>527</v>
      </c>
      <c r="M46" s="360" t="s">
        <v>527</v>
      </c>
    </row>
    <row r="47" spans="2:13" ht="27.75" customHeight="1">
      <c r="B47" s="1186"/>
      <c r="C47" s="1187"/>
      <c r="D47" s="108"/>
      <c r="E47" s="1200" t="s">
        <v>39</v>
      </c>
      <c r="F47" s="1201"/>
      <c r="G47" s="1201"/>
      <c r="H47" s="1202"/>
      <c r="I47" s="358" t="s">
        <v>527</v>
      </c>
      <c r="J47" s="359" t="s">
        <v>527</v>
      </c>
      <c r="K47" s="359" t="s">
        <v>527</v>
      </c>
      <c r="L47" s="359" t="s">
        <v>527</v>
      </c>
      <c r="M47" s="360" t="s">
        <v>527</v>
      </c>
    </row>
    <row r="48" spans="2:13" ht="27.75" customHeight="1">
      <c r="B48" s="1186"/>
      <c r="C48" s="1187"/>
      <c r="D48" s="106"/>
      <c r="E48" s="1190" t="s">
        <v>40</v>
      </c>
      <c r="F48" s="1190"/>
      <c r="G48" s="1190"/>
      <c r="H48" s="1191"/>
      <c r="I48" s="358" t="s">
        <v>527</v>
      </c>
      <c r="J48" s="359" t="s">
        <v>527</v>
      </c>
      <c r="K48" s="359" t="s">
        <v>527</v>
      </c>
      <c r="L48" s="359" t="s">
        <v>527</v>
      </c>
      <c r="M48" s="360" t="s">
        <v>527</v>
      </c>
    </row>
    <row r="49" spans="2:13" ht="27.75" customHeight="1">
      <c r="B49" s="1188"/>
      <c r="C49" s="1189"/>
      <c r="D49" s="106"/>
      <c r="E49" s="1190" t="s">
        <v>41</v>
      </c>
      <c r="F49" s="1190"/>
      <c r="G49" s="1190"/>
      <c r="H49" s="1191"/>
      <c r="I49" s="358" t="s">
        <v>527</v>
      </c>
      <c r="J49" s="359" t="s">
        <v>527</v>
      </c>
      <c r="K49" s="359" t="s">
        <v>527</v>
      </c>
      <c r="L49" s="359" t="s">
        <v>527</v>
      </c>
      <c r="M49" s="360" t="s">
        <v>527</v>
      </c>
    </row>
    <row r="50" spans="2:13" ht="27.75" customHeight="1">
      <c r="B50" s="1184" t="s">
        <v>42</v>
      </c>
      <c r="C50" s="1185"/>
      <c r="D50" s="109"/>
      <c r="E50" s="1190" t="s">
        <v>43</v>
      </c>
      <c r="F50" s="1190"/>
      <c r="G50" s="1190"/>
      <c r="H50" s="1191"/>
      <c r="I50" s="358">
        <v>3773</v>
      </c>
      <c r="J50" s="359">
        <v>3703</v>
      </c>
      <c r="K50" s="359">
        <v>3851</v>
      </c>
      <c r="L50" s="359">
        <v>4542</v>
      </c>
      <c r="M50" s="360">
        <v>4693</v>
      </c>
    </row>
    <row r="51" spans="2:13" ht="27.75" customHeight="1">
      <c r="B51" s="1186"/>
      <c r="C51" s="1187"/>
      <c r="D51" s="106"/>
      <c r="E51" s="1190" t="s">
        <v>44</v>
      </c>
      <c r="F51" s="1190"/>
      <c r="G51" s="1190"/>
      <c r="H51" s="1191"/>
      <c r="I51" s="358">
        <v>533</v>
      </c>
      <c r="J51" s="359">
        <v>479</v>
      </c>
      <c r="K51" s="359">
        <v>420</v>
      </c>
      <c r="L51" s="359">
        <v>344</v>
      </c>
      <c r="M51" s="360">
        <v>302</v>
      </c>
    </row>
    <row r="52" spans="2:13" ht="27.75" customHeight="1">
      <c r="B52" s="1188"/>
      <c r="C52" s="1189"/>
      <c r="D52" s="106"/>
      <c r="E52" s="1190" t="s">
        <v>45</v>
      </c>
      <c r="F52" s="1190"/>
      <c r="G52" s="1190"/>
      <c r="H52" s="1191"/>
      <c r="I52" s="358">
        <v>10524</v>
      </c>
      <c r="J52" s="359">
        <v>10497</v>
      </c>
      <c r="K52" s="359">
        <v>10261</v>
      </c>
      <c r="L52" s="359">
        <v>9883</v>
      </c>
      <c r="M52" s="360">
        <v>9485</v>
      </c>
    </row>
    <row r="53" spans="2:13" ht="27.75" customHeight="1" thickBot="1">
      <c r="B53" s="1192" t="s">
        <v>46</v>
      </c>
      <c r="C53" s="1193"/>
      <c r="D53" s="110"/>
      <c r="E53" s="1194" t="s">
        <v>47</v>
      </c>
      <c r="F53" s="1194"/>
      <c r="G53" s="1194"/>
      <c r="H53" s="1195"/>
      <c r="I53" s="361">
        <v>1822</v>
      </c>
      <c r="J53" s="362">
        <v>1479</v>
      </c>
      <c r="K53" s="362">
        <v>989</v>
      </c>
      <c r="L53" s="362">
        <v>-65</v>
      </c>
      <c r="M53" s="363">
        <v>-620</v>
      </c>
    </row>
    <row r="54" spans="2:13" ht="27.75" customHeight="1">
      <c r="B54" s="111" t="s">
        <v>48</v>
      </c>
      <c r="C54" s="112"/>
      <c r="D54" s="112"/>
      <c r="E54" s="113"/>
      <c r="F54" s="113"/>
      <c r="G54" s="113"/>
      <c r="H54" s="113"/>
      <c r="I54" s="114"/>
      <c r="J54" s="114"/>
      <c r="K54" s="114"/>
      <c r="L54" s="114"/>
      <c r="M54" s="114"/>
    </row>
    <row r="55" spans="2:13"/>
  </sheetData>
  <sheetProtection algorithmName="SHA-512" hashValue="vGEZ1k9dpCe9+DfrmihZXypaRt5WhZd01shhPevZ3XDKTDqpvLG+LTKs+0wUITQTYvBrF8ezjmVh+fRdyJRQAg==" saltValue="cShxiiOf8EvJ3xVUxApk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61"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571</v>
      </c>
      <c r="G54" s="119" t="s">
        <v>572</v>
      </c>
      <c r="H54" s="120" t="s">
        <v>573</v>
      </c>
    </row>
    <row r="55" spans="2:8" ht="52.5" customHeight="1">
      <c r="B55" s="121"/>
      <c r="C55" s="1211" t="s">
        <v>50</v>
      </c>
      <c r="D55" s="1211"/>
      <c r="E55" s="1212"/>
      <c r="F55" s="122">
        <v>1028</v>
      </c>
      <c r="G55" s="122">
        <v>1188</v>
      </c>
      <c r="H55" s="123">
        <v>1224</v>
      </c>
    </row>
    <row r="56" spans="2:8" ht="52.5" customHeight="1">
      <c r="B56" s="124"/>
      <c r="C56" s="1213" t="s">
        <v>51</v>
      </c>
      <c r="D56" s="1213"/>
      <c r="E56" s="1214"/>
      <c r="F56" s="125">
        <v>388</v>
      </c>
      <c r="G56" s="125">
        <v>589</v>
      </c>
      <c r="H56" s="126">
        <v>690</v>
      </c>
    </row>
    <row r="57" spans="2:8" ht="53.25" customHeight="1">
      <c r="B57" s="124"/>
      <c r="C57" s="1215" t="s">
        <v>52</v>
      </c>
      <c r="D57" s="1215"/>
      <c r="E57" s="1216"/>
      <c r="F57" s="127">
        <v>1979</v>
      </c>
      <c r="G57" s="127">
        <v>2268</v>
      </c>
      <c r="H57" s="128">
        <v>2241</v>
      </c>
    </row>
    <row r="58" spans="2:8" ht="45.75" customHeight="1">
      <c r="B58" s="129"/>
      <c r="C58" s="1203" t="s">
        <v>599</v>
      </c>
      <c r="D58" s="1204"/>
      <c r="E58" s="1205"/>
      <c r="F58" s="130">
        <v>683</v>
      </c>
      <c r="G58" s="130">
        <v>1004</v>
      </c>
      <c r="H58" s="131">
        <v>1006</v>
      </c>
    </row>
    <row r="59" spans="2:8" ht="45.75" customHeight="1">
      <c r="B59" s="129"/>
      <c r="C59" s="1203" t="s">
        <v>600</v>
      </c>
      <c r="D59" s="1204"/>
      <c r="E59" s="1205"/>
      <c r="F59" s="130">
        <v>604</v>
      </c>
      <c r="G59" s="130">
        <v>615</v>
      </c>
      <c r="H59" s="131">
        <v>616</v>
      </c>
    </row>
    <row r="60" spans="2:8" ht="45.75" customHeight="1">
      <c r="B60" s="129"/>
      <c r="C60" s="1203" t="s">
        <v>601</v>
      </c>
      <c r="D60" s="1204"/>
      <c r="E60" s="1205"/>
      <c r="F60" s="130">
        <v>322</v>
      </c>
      <c r="G60" s="130">
        <v>322</v>
      </c>
      <c r="H60" s="131">
        <v>322</v>
      </c>
    </row>
    <row r="61" spans="2:8" ht="45.75" customHeight="1">
      <c r="B61" s="129"/>
      <c r="C61" s="1203" t="s">
        <v>602</v>
      </c>
      <c r="D61" s="1204"/>
      <c r="E61" s="1205"/>
      <c r="F61" s="130">
        <v>192</v>
      </c>
      <c r="G61" s="130">
        <v>150</v>
      </c>
      <c r="H61" s="131">
        <v>121</v>
      </c>
    </row>
    <row r="62" spans="2:8" ht="45.75" customHeight="1" thickBot="1">
      <c r="B62" s="132"/>
      <c r="C62" s="1206" t="s">
        <v>603</v>
      </c>
      <c r="D62" s="1207"/>
      <c r="E62" s="1208"/>
      <c r="F62" s="133">
        <v>101</v>
      </c>
      <c r="G62" s="133">
        <v>101</v>
      </c>
      <c r="H62" s="134">
        <v>101</v>
      </c>
    </row>
    <row r="63" spans="2:8" ht="52.5" customHeight="1" thickBot="1">
      <c r="B63" s="135"/>
      <c r="C63" s="1209" t="s">
        <v>53</v>
      </c>
      <c r="D63" s="1209"/>
      <c r="E63" s="1210"/>
      <c r="F63" s="136">
        <v>3395</v>
      </c>
      <c r="G63" s="136">
        <v>4045</v>
      </c>
      <c r="H63" s="137">
        <v>4154</v>
      </c>
    </row>
    <row r="64" spans="2:8"/>
  </sheetData>
  <sheetProtection algorithmName="SHA-512" hashValue="Mj4oOwpoI6bcdYvQ6DbfkIdFl1TDa2OUyREw46hQry0H/KTUTbyueh7dPwSJWS6SKEQbl513VKs1uSbSJi+0QQ==" saltValue="Z2lxnucDReaeW2obCkYS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566</v>
      </c>
      <c r="G2" s="151"/>
      <c r="H2" s="152"/>
    </row>
    <row r="3" spans="1:8">
      <c r="A3" s="148" t="s">
        <v>559</v>
      </c>
      <c r="B3" s="153"/>
      <c r="C3" s="154"/>
      <c r="D3" s="155">
        <v>44658</v>
      </c>
      <c r="E3" s="156"/>
      <c r="F3" s="157">
        <v>69729</v>
      </c>
      <c r="G3" s="158"/>
      <c r="H3" s="159"/>
    </row>
    <row r="4" spans="1:8">
      <c r="A4" s="160"/>
      <c r="B4" s="161"/>
      <c r="C4" s="162"/>
      <c r="D4" s="163">
        <v>28511</v>
      </c>
      <c r="E4" s="164"/>
      <c r="F4" s="165">
        <v>38908</v>
      </c>
      <c r="G4" s="166"/>
      <c r="H4" s="167"/>
    </row>
    <row r="5" spans="1:8">
      <c r="A5" s="148" t="s">
        <v>561</v>
      </c>
      <c r="B5" s="153"/>
      <c r="C5" s="154"/>
      <c r="D5" s="155">
        <v>46757</v>
      </c>
      <c r="E5" s="156"/>
      <c r="F5" s="157">
        <v>74581</v>
      </c>
      <c r="G5" s="158"/>
      <c r="H5" s="159"/>
    </row>
    <row r="6" spans="1:8">
      <c r="A6" s="160"/>
      <c r="B6" s="161"/>
      <c r="C6" s="162"/>
      <c r="D6" s="163">
        <v>22844</v>
      </c>
      <c r="E6" s="164"/>
      <c r="F6" s="165">
        <v>41563</v>
      </c>
      <c r="G6" s="166"/>
      <c r="H6" s="167"/>
    </row>
    <row r="7" spans="1:8">
      <c r="A7" s="148" t="s">
        <v>562</v>
      </c>
      <c r="B7" s="153"/>
      <c r="C7" s="154"/>
      <c r="D7" s="155">
        <v>52713</v>
      </c>
      <c r="E7" s="156"/>
      <c r="F7" s="157">
        <v>76347</v>
      </c>
      <c r="G7" s="158"/>
      <c r="H7" s="159"/>
    </row>
    <row r="8" spans="1:8">
      <c r="A8" s="160"/>
      <c r="B8" s="161"/>
      <c r="C8" s="162"/>
      <c r="D8" s="163">
        <v>17517</v>
      </c>
      <c r="E8" s="164"/>
      <c r="F8" s="165">
        <v>41762</v>
      </c>
      <c r="G8" s="166"/>
      <c r="H8" s="167"/>
    </row>
    <row r="9" spans="1:8">
      <c r="A9" s="148" t="s">
        <v>563</v>
      </c>
      <c r="B9" s="153"/>
      <c r="C9" s="154"/>
      <c r="D9" s="155">
        <v>64678</v>
      </c>
      <c r="E9" s="156"/>
      <c r="F9" s="157">
        <v>69604</v>
      </c>
      <c r="G9" s="158"/>
      <c r="H9" s="159"/>
    </row>
    <row r="10" spans="1:8">
      <c r="A10" s="160"/>
      <c r="B10" s="161"/>
      <c r="C10" s="162"/>
      <c r="D10" s="163">
        <v>18634</v>
      </c>
      <c r="E10" s="164"/>
      <c r="F10" s="165">
        <v>36247</v>
      </c>
      <c r="G10" s="166"/>
      <c r="H10" s="167"/>
    </row>
    <row r="11" spans="1:8">
      <c r="A11" s="148" t="s">
        <v>564</v>
      </c>
      <c r="B11" s="153"/>
      <c r="C11" s="154"/>
      <c r="D11" s="155">
        <v>76592</v>
      </c>
      <c r="E11" s="156"/>
      <c r="F11" s="157">
        <v>68410</v>
      </c>
      <c r="G11" s="158"/>
      <c r="H11" s="159"/>
    </row>
    <row r="12" spans="1:8">
      <c r="A12" s="160"/>
      <c r="B12" s="161"/>
      <c r="C12" s="168"/>
      <c r="D12" s="163">
        <v>25080</v>
      </c>
      <c r="E12" s="164"/>
      <c r="F12" s="165">
        <v>35086</v>
      </c>
      <c r="G12" s="166"/>
      <c r="H12" s="167"/>
    </row>
    <row r="13" spans="1:8">
      <c r="A13" s="148"/>
      <c r="B13" s="153"/>
      <c r="C13" s="169"/>
      <c r="D13" s="170">
        <v>57080</v>
      </c>
      <c r="E13" s="171"/>
      <c r="F13" s="172">
        <v>71734</v>
      </c>
      <c r="G13" s="173"/>
      <c r="H13" s="159"/>
    </row>
    <row r="14" spans="1:8">
      <c r="A14" s="160"/>
      <c r="B14" s="161"/>
      <c r="C14" s="162"/>
      <c r="D14" s="163">
        <v>22517</v>
      </c>
      <c r="E14" s="164"/>
      <c r="F14" s="165">
        <v>38713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4.74</v>
      </c>
      <c r="C19" s="174">
        <f>ROUND(VALUE(SUBSTITUTE(実質収支比率等に係る経年分析!G$48,"▲","-")),2)</f>
        <v>4.5199999999999996</v>
      </c>
      <c r="D19" s="174">
        <f>ROUND(VALUE(SUBSTITUTE(実質収支比率等に係る経年分析!H$48,"▲","-")),2)</f>
        <v>5.26</v>
      </c>
      <c r="E19" s="174">
        <f>ROUND(VALUE(SUBSTITUTE(実質収支比率等に係る経年分析!I$48,"▲","-")),2)</f>
        <v>5.31</v>
      </c>
      <c r="F19" s="174">
        <f>ROUND(VALUE(SUBSTITUTE(実質収支比率等に係る経年分析!J$48,"▲","-")),2)</f>
        <v>6.76</v>
      </c>
    </row>
    <row r="20" spans="1:11">
      <c r="A20" s="174" t="s">
        <v>57</v>
      </c>
      <c r="B20" s="174">
        <f>ROUND(VALUE(SUBSTITUTE(実質収支比率等に係る経年分析!F$47,"▲","-")),2)</f>
        <v>18.97</v>
      </c>
      <c r="C20" s="174">
        <f>ROUND(VALUE(SUBSTITUTE(実質収支比率等に係る経年分析!G$47,"▲","-")),2)</f>
        <v>17.079999999999998</v>
      </c>
      <c r="D20" s="174">
        <f>ROUND(VALUE(SUBSTITUTE(実質収支比率等に係る経年分析!H$47,"▲","-")),2)</f>
        <v>17.87</v>
      </c>
      <c r="E20" s="174">
        <f>ROUND(VALUE(SUBSTITUTE(実質収支比率等に係る経年分析!I$47,"▲","-")),2)</f>
        <v>19.46</v>
      </c>
      <c r="F20" s="174">
        <f>ROUND(VALUE(SUBSTITUTE(実質収支比率等に係る経年分析!J$47,"▲","-")),2)</f>
        <v>20.65</v>
      </c>
    </row>
    <row r="21" spans="1:11">
      <c r="A21" s="174" t="s">
        <v>58</v>
      </c>
      <c r="B21" s="174">
        <f>IF(ISNUMBER(VALUE(SUBSTITUTE(実質収支比率等に係る経年分析!F$49,"▲","-"))),ROUND(VALUE(SUBSTITUTE(実質収支比率等に係る経年分析!F$49,"▲","-")),2),NA())</f>
        <v>0.59</v>
      </c>
      <c r="C21" s="174">
        <f>IF(ISNUMBER(VALUE(SUBSTITUTE(実質収支比率等に係る経年分析!G$49,"▲","-"))),ROUND(VALUE(SUBSTITUTE(実質収支比率等に係る経年分析!G$49,"▲","-")),2),NA())</f>
        <v>-1.94</v>
      </c>
      <c r="D21" s="174">
        <f>IF(ISNUMBER(VALUE(SUBSTITUTE(実質収支比率等に係る経年分析!H$49,"▲","-"))),ROUND(VALUE(SUBSTITUTE(実質収支比率等に係る経年分析!H$49,"▲","-")),2),NA())</f>
        <v>2.23</v>
      </c>
      <c r="E21" s="174">
        <f>IF(ISNUMBER(VALUE(SUBSTITUTE(実質収支比率等に係る経年分析!I$49,"▲","-"))),ROUND(VALUE(SUBSTITUTE(実質収支比率等に係る経年分析!I$49,"▲","-")),2),NA())</f>
        <v>2.97</v>
      </c>
      <c r="F21" s="174">
        <f>IF(ISNUMBER(VALUE(SUBSTITUTE(実質収支比率等に係る経年分析!J$49,"▲","-"))),ROUND(VALUE(SUBSTITUTE(実質収支比率等に係る経年分析!J$49,"▲","-")),2),NA())</f>
        <v>1.89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保戸島航路事業特別会計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簡易水道布設事業特別会計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0.53</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2.13</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4.7300000000000004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6.76</v>
      </c>
    </row>
    <row r="36" spans="1:16">
      <c r="A36" s="175" t="str">
        <f>IF(連結実質赤字比率に係る赤字・黒字の構成分析!C$34="",NA(),連結実質赤字比率に係る赤字・黒字の構成分析!C$34)</f>
        <v>津久見市水道事業会計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13.57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974</v>
      </c>
      <c r="E42" s="176"/>
      <c r="F42" s="176"/>
      <c r="G42" s="176">
        <f>'実質公債費比率（分子）の構造'!L$52</f>
        <v>1011</v>
      </c>
      <c r="H42" s="176"/>
      <c r="I42" s="176"/>
      <c r="J42" s="176">
        <f>'実質公債費比率（分子）の構造'!M$52</f>
        <v>1016</v>
      </c>
      <c r="K42" s="176"/>
      <c r="L42" s="176"/>
      <c r="M42" s="176">
        <f>'実質公債費比率（分子）の構造'!N$52</f>
        <v>1072</v>
      </c>
      <c r="N42" s="176"/>
      <c r="O42" s="176"/>
      <c r="P42" s="176">
        <f>'実質公債費比率（分子）の構造'!O$52</f>
        <v>1113</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f>'実質公債費比率（分子）の構造'!O$51</f>
        <v>0</v>
      </c>
      <c r="O43" s="176"/>
      <c r="P43" s="176"/>
    </row>
    <row r="44" spans="1:16">
      <c r="A44" s="176" t="s">
        <v>67</v>
      </c>
      <c r="B44" s="176">
        <f>'実質公債費比率（分子）の構造'!K$50</f>
        <v>2</v>
      </c>
      <c r="C44" s="176"/>
      <c r="D44" s="176"/>
      <c r="E44" s="176">
        <f>'実質公債費比率（分子）の構造'!L$50</f>
        <v>0</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300</v>
      </c>
      <c r="C46" s="176"/>
      <c r="D46" s="176"/>
      <c r="E46" s="176">
        <f>'実質公債費比率（分子）の構造'!L$48</f>
        <v>298</v>
      </c>
      <c r="F46" s="176"/>
      <c r="G46" s="176"/>
      <c r="H46" s="176">
        <f>'実質公債費比率（分子）の構造'!M$48</f>
        <v>205</v>
      </c>
      <c r="I46" s="176"/>
      <c r="J46" s="176"/>
      <c r="K46" s="176">
        <f>'実質公債費比率（分子）の構造'!N$48</f>
        <v>196</v>
      </c>
      <c r="L46" s="176"/>
      <c r="M46" s="176"/>
      <c r="N46" s="176">
        <f>'実質公債費比率（分子）の構造'!O$48</f>
        <v>202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1248</v>
      </c>
      <c r="C49" s="176"/>
      <c r="D49" s="176"/>
      <c r="E49" s="176">
        <f>'実質公債費比率（分子）の構造'!L$45</f>
        <v>1232</v>
      </c>
      <c r="F49" s="176"/>
      <c r="G49" s="176"/>
      <c r="H49" s="176">
        <f>'実質公債費比率（分子）の構造'!M$45</f>
        <v>1238</v>
      </c>
      <c r="I49" s="176"/>
      <c r="J49" s="176"/>
      <c r="K49" s="176">
        <f>'実質公債費比率（分子）の構造'!N$45</f>
        <v>1307</v>
      </c>
      <c r="L49" s="176"/>
      <c r="M49" s="176"/>
      <c r="N49" s="176">
        <f>'実質公債費比率（分子）の構造'!O$45</f>
        <v>1383</v>
      </c>
      <c r="O49" s="176"/>
      <c r="P49" s="176"/>
    </row>
    <row r="50" spans="1:16">
      <c r="A50" s="176" t="s">
        <v>73</v>
      </c>
      <c r="B50" s="176" t="e">
        <f>NA()</f>
        <v>#N/A</v>
      </c>
      <c r="C50" s="176">
        <f>IF(ISNUMBER('実質公債費比率（分子）の構造'!K$53),'実質公債費比率（分子）の構造'!K$53,NA())</f>
        <v>576</v>
      </c>
      <c r="D50" s="176" t="e">
        <f>NA()</f>
        <v>#N/A</v>
      </c>
      <c r="E50" s="176" t="e">
        <f>NA()</f>
        <v>#N/A</v>
      </c>
      <c r="F50" s="176">
        <f>IF(ISNUMBER('実質公債費比率（分子）の構造'!L$53),'実質公債費比率（分子）の構造'!L$53,NA())</f>
        <v>519</v>
      </c>
      <c r="G50" s="176" t="e">
        <f>NA()</f>
        <v>#N/A</v>
      </c>
      <c r="H50" s="176" t="e">
        <f>NA()</f>
        <v>#N/A</v>
      </c>
      <c r="I50" s="176">
        <f>IF(ISNUMBER('実質公債費比率（分子）の構造'!M$53),'実質公債費比率（分子）の構造'!M$53,NA())</f>
        <v>427</v>
      </c>
      <c r="J50" s="176" t="e">
        <f>NA()</f>
        <v>#N/A</v>
      </c>
      <c r="K50" s="176" t="e">
        <f>NA()</f>
        <v>#N/A</v>
      </c>
      <c r="L50" s="176">
        <f>IF(ISNUMBER('実質公債費比率（分子）の構造'!N$53),'実質公債費比率（分子）の構造'!N$53,NA())</f>
        <v>431</v>
      </c>
      <c r="M50" s="176" t="e">
        <f>NA()</f>
        <v>#N/A</v>
      </c>
      <c r="N50" s="176" t="e">
        <f>NA()</f>
        <v>#N/A</v>
      </c>
      <c r="O50" s="176">
        <f>IF(ISNUMBER('実質公債費比率（分子）の構造'!O$53),'実質公債費比率（分子）の構造'!O$53,NA())</f>
        <v>472</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10524</v>
      </c>
      <c r="E56" s="175"/>
      <c r="F56" s="175"/>
      <c r="G56" s="175">
        <f>'将来負担比率（分子）の構造'!J$52</f>
        <v>10497</v>
      </c>
      <c r="H56" s="175"/>
      <c r="I56" s="175"/>
      <c r="J56" s="175">
        <f>'将来負担比率（分子）の構造'!K$52</f>
        <v>10261</v>
      </c>
      <c r="K56" s="175"/>
      <c r="L56" s="175"/>
      <c r="M56" s="175">
        <f>'将来負担比率（分子）の構造'!L$52</f>
        <v>9883</v>
      </c>
      <c r="N56" s="175"/>
      <c r="O56" s="175"/>
      <c r="P56" s="175">
        <f>'将来負担比率（分子）の構造'!M$52</f>
        <v>9485</v>
      </c>
    </row>
    <row r="57" spans="1:16">
      <c r="A57" s="175" t="s">
        <v>44</v>
      </c>
      <c r="B57" s="175"/>
      <c r="C57" s="175"/>
      <c r="D57" s="175">
        <f>'将来負担比率（分子）の構造'!I$51</f>
        <v>533</v>
      </c>
      <c r="E57" s="175"/>
      <c r="F57" s="175"/>
      <c r="G57" s="175">
        <f>'将来負担比率（分子）の構造'!J$51</f>
        <v>479</v>
      </c>
      <c r="H57" s="175"/>
      <c r="I57" s="175"/>
      <c r="J57" s="175">
        <f>'将来負担比率（分子）の構造'!K$51</f>
        <v>420</v>
      </c>
      <c r="K57" s="175"/>
      <c r="L57" s="175"/>
      <c r="M57" s="175">
        <f>'将来負担比率（分子）の構造'!L$51</f>
        <v>344</v>
      </c>
      <c r="N57" s="175"/>
      <c r="O57" s="175"/>
      <c r="P57" s="175">
        <f>'将来負担比率（分子）の構造'!M$51</f>
        <v>302</v>
      </c>
    </row>
    <row r="58" spans="1:16">
      <c r="A58" s="175" t="s">
        <v>43</v>
      </c>
      <c r="B58" s="175"/>
      <c r="C58" s="175"/>
      <c r="D58" s="175">
        <f>'将来負担比率（分子）の構造'!I$50</f>
        <v>3773</v>
      </c>
      <c r="E58" s="175"/>
      <c r="F58" s="175"/>
      <c r="G58" s="175">
        <f>'将来負担比率（分子）の構造'!J$50</f>
        <v>3703</v>
      </c>
      <c r="H58" s="175"/>
      <c r="I58" s="175"/>
      <c r="J58" s="175">
        <f>'将来負担比率（分子）の構造'!K$50</f>
        <v>3851</v>
      </c>
      <c r="K58" s="175"/>
      <c r="L58" s="175"/>
      <c r="M58" s="175">
        <f>'将来負担比率（分子）の構造'!L$50</f>
        <v>4542</v>
      </c>
      <c r="N58" s="175"/>
      <c r="O58" s="175"/>
      <c r="P58" s="175">
        <f>'将来負担比率（分子）の構造'!M$50</f>
        <v>4693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2264</v>
      </c>
      <c r="C62" s="175"/>
      <c r="D62" s="175"/>
      <c r="E62" s="175">
        <f>'将来負担比率（分子）の構造'!J$45</f>
        <v>2293</v>
      </c>
      <c r="F62" s="175"/>
      <c r="G62" s="175"/>
      <c r="H62" s="175">
        <f>'将来負担比率（分子）の構造'!K$45</f>
        <v>2308</v>
      </c>
      <c r="I62" s="175"/>
      <c r="J62" s="175"/>
      <c r="K62" s="175">
        <f>'将来負担比率（分子）の構造'!L$45</f>
        <v>2243</v>
      </c>
      <c r="L62" s="175"/>
      <c r="M62" s="175"/>
      <c r="N62" s="175">
        <f>'将来負担比率（分子）の構造'!M$45</f>
        <v>2090</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2812</v>
      </c>
      <c r="C64" s="175"/>
      <c r="D64" s="175"/>
      <c r="E64" s="175">
        <f>'将来負担比率（分子）の構造'!J$43</f>
        <v>2715</v>
      </c>
      <c r="F64" s="175"/>
      <c r="G64" s="175"/>
      <c r="H64" s="175">
        <f>'将来負担比率（分子）の構造'!K$43</f>
        <v>2565</v>
      </c>
      <c r="I64" s="175"/>
      <c r="J64" s="175"/>
      <c r="K64" s="175">
        <f>'将来負担比率（分子）の構造'!L$43</f>
        <v>2332</v>
      </c>
      <c r="L64" s="175"/>
      <c r="M64" s="175"/>
      <c r="N64" s="175">
        <f>'将来負担比率（分子）の構造'!M$43</f>
        <v>2101</v>
      </c>
      <c r="O64" s="175"/>
      <c r="P64" s="175"/>
    </row>
    <row r="65" spans="1:16">
      <c r="A65" s="175" t="s">
        <v>34</v>
      </c>
      <c r="B65" s="175">
        <f>'将来負担比率（分子）の構造'!I$42</f>
        <v>2</v>
      </c>
      <c r="C65" s="175"/>
      <c r="D65" s="175"/>
      <c r="E65" s="175">
        <f>'将来負担比率（分子）の構造'!J$42</f>
        <v>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11574</v>
      </c>
      <c r="C66" s="175"/>
      <c r="D66" s="175"/>
      <c r="E66" s="175">
        <f>'将来負担比率（分子）の構造'!J$41</f>
        <v>11151</v>
      </c>
      <c r="F66" s="175"/>
      <c r="G66" s="175"/>
      <c r="H66" s="175">
        <f>'将来負担比率（分子）の構造'!K$41</f>
        <v>10648</v>
      </c>
      <c r="I66" s="175"/>
      <c r="J66" s="175"/>
      <c r="K66" s="175">
        <f>'将来負担比率（分子）の構造'!L$41</f>
        <v>10130</v>
      </c>
      <c r="L66" s="175"/>
      <c r="M66" s="175"/>
      <c r="N66" s="175">
        <f>'将来負担比率（分子）の構造'!M$41</f>
        <v>9669</v>
      </c>
      <c r="O66" s="175"/>
      <c r="P66" s="175"/>
    </row>
    <row r="67" spans="1:16">
      <c r="A67" s="175" t="s">
        <v>77</v>
      </c>
      <c r="B67" s="175" t="e">
        <f>NA()</f>
        <v>#N/A</v>
      </c>
      <c r="C67" s="175">
        <f>IF(ISNUMBER('将来負担比率（分子）の構造'!I$53), IF('将来負担比率（分子）の構造'!I$53 &lt; 0, 0, '将来負担比率（分子）の構造'!I$53), NA())</f>
        <v>1822</v>
      </c>
      <c r="D67" s="175" t="e">
        <f>NA()</f>
        <v>#N/A</v>
      </c>
      <c r="E67" s="175" t="e">
        <f>NA()</f>
        <v>#N/A</v>
      </c>
      <c r="F67" s="175">
        <f>IF(ISNUMBER('将来負担比率（分子）の構造'!J$53), IF('将来負担比率（分子）の構造'!J$53 &lt; 0, 0, '将来負担比率（分子）の構造'!J$53), NA())</f>
        <v>1479</v>
      </c>
      <c r="G67" s="175" t="e">
        <f>NA()</f>
        <v>#N/A</v>
      </c>
      <c r="H67" s="175" t="e">
        <f>NA()</f>
        <v>#N/A</v>
      </c>
      <c r="I67" s="175">
        <f>IF(ISNUMBER('将来負担比率（分子）の構造'!K$53), IF('将来負担比率（分子）の構造'!K$53 &lt; 0, 0, '将来負担比率（分子）の構造'!K$53), NA())</f>
        <v>989</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1028</v>
      </c>
      <c r="C72" s="179">
        <f>基金残高に係る経年分析!G55</f>
        <v>1188</v>
      </c>
      <c r="D72" s="179">
        <f>基金残高に係る経年分析!H55</f>
        <v>1224</v>
      </c>
    </row>
    <row r="73" spans="1:16">
      <c r="A73" s="178" t="s">
        <v>80</v>
      </c>
      <c r="B73" s="179">
        <f>基金残高に係る経年分析!F56</f>
        <v>388</v>
      </c>
      <c r="C73" s="179">
        <f>基金残高に係る経年分析!G56</f>
        <v>589</v>
      </c>
      <c r="D73" s="179">
        <f>基金残高に係る経年分析!H56</f>
        <v>690</v>
      </c>
    </row>
    <row r="74" spans="1:16">
      <c r="A74" s="178" t="s">
        <v>81</v>
      </c>
      <c r="B74" s="179">
        <f>基金残高に係る経年分析!F57</f>
        <v>1979</v>
      </c>
      <c r="C74" s="179">
        <f>基金残高に係る経年分析!G57</f>
        <v>2268</v>
      </c>
      <c r="D74" s="179">
        <f>基金残高に係る経年分析!H57</f>
        <v>2241</v>
      </c>
    </row>
  </sheetData>
  <sheetProtection algorithmName="SHA-512" hashValue="FqpiVzbGj5Qv03zVXnsoXljuQpgiyEYbF1igREOp3UBW0tGaxNItd/Ik4as+JtHnsiF9b03Kz7mOFAwM37QZYA==" saltValue="+0g0qda20ETZ5RgGoy6m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228</v>
      </c>
      <c r="C5" s="680"/>
      <c r="D5" s="680"/>
      <c r="E5" s="680"/>
      <c r="F5" s="680"/>
      <c r="G5" s="680"/>
      <c r="H5" s="680"/>
      <c r="I5" s="680"/>
      <c r="J5" s="680"/>
      <c r="K5" s="680"/>
      <c r="L5" s="680"/>
      <c r="M5" s="680"/>
      <c r="N5" s="680"/>
      <c r="O5" s="680"/>
      <c r="P5" s="680"/>
      <c r="Q5" s="681"/>
      <c r="R5" s="676">
        <v>2191993</v>
      </c>
      <c r="S5" s="677"/>
      <c r="T5" s="677"/>
      <c r="U5" s="677"/>
      <c r="V5" s="677"/>
      <c r="W5" s="677"/>
      <c r="X5" s="677"/>
      <c r="Y5" s="702"/>
      <c r="Z5" s="715">
        <v>19.5</v>
      </c>
      <c r="AA5" s="715"/>
      <c r="AB5" s="715"/>
      <c r="AC5" s="715"/>
      <c r="AD5" s="716">
        <v>2127924</v>
      </c>
      <c r="AE5" s="716"/>
      <c r="AF5" s="716"/>
      <c r="AG5" s="716"/>
      <c r="AH5" s="716"/>
      <c r="AI5" s="716"/>
      <c r="AJ5" s="716"/>
      <c r="AK5" s="716"/>
      <c r="AL5" s="703">
        <v>36.200000000000003</v>
      </c>
      <c r="AM5" s="685"/>
      <c r="AN5" s="685"/>
      <c r="AO5" s="704"/>
      <c r="AP5" s="679" t="s">
        <v>229</v>
      </c>
      <c r="AQ5" s="680"/>
      <c r="AR5" s="680"/>
      <c r="AS5" s="680"/>
      <c r="AT5" s="680"/>
      <c r="AU5" s="680"/>
      <c r="AV5" s="680"/>
      <c r="AW5" s="680"/>
      <c r="AX5" s="680"/>
      <c r="AY5" s="680"/>
      <c r="AZ5" s="680"/>
      <c r="BA5" s="680"/>
      <c r="BB5" s="680"/>
      <c r="BC5" s="680"/>
      <c r="BD5" s="680"/>
      <c r="BE5" s="680"/>
      <c r="BF5" s="681"/>
      <c r="BG5" s="621">
        <v>2127924</v>
      </c>
      <c r="BH5" s="622"/>
      <c r="BI5" s="622"/>
      <c r="BJ5" s="622"/>
      <c r="BK5" s="622"/>
      <c r="BL5" s="622"/>
      <c r="BM5" s="622"/>
      <c r="BN5" s="623"/>
      <c r="BO5" s="659">
        <v>97.1</v>
      </c>
      <c r="BP5" s="659"/>
      <c r="BQ5" s="659"/>
      <c r="BR5" s="659"/>
      <c r="BS5" s="660">
        <v>31360</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c r="B6" s="618" t="s">
        <v>233</v>
      </c>
      <c r="C6" s="619"/>
      <c r="D6" s="619"/>
      <c r="E6" s="619"/>
      <c r="F6" s="619"/>
      <c r="G6" s="619"/>
      <c r="H6" s="619"/>
      <c r="I6" s="619"/>
      <c r="J6" s="619"/>
      <c r="K6" s="619"/>
      <c r="L6" s="619"/>
      <c r="M6" s="619"/>
      <c r="N6" s="619"/>
      <c r="O6" s="619"/>
      <c r="P6" s="619"/>
      <c r="Q6" s="620"/>
      <c r="R6" s="621">
        <v>84605</v>
      </c>
      <c r="S6" s="622"/>
      <c r="T6" s="622"/>
      <c r="U6" s="622"/>
      <c r="V6" s="622"/>
      <c r="W6" s="622"/>
      <c r="X6" s="622"/>
      <c r="Y6" s="623"/>
      <c r="Z6" s="659">
        <v>0.8</v>
      </c>
      <c r="AA6" s="659"/>
      <c r="AB6" s="659"/>
      <c r="AC6" s="659"/>
      <c r="AD6" s="660">
        <v>84605</v>
      </c>
      <c r="AE6" s="660"/>
      <c r="AF6" s="660"/>
      <c r="AG6" s="660"/>
      <c r="AH6" s="660"/>
      <c r="AI6" s="660"/>
      <c r="AJ6" s="660"/>
      <c r="AK6" s="660"/>
      <c r="AL6" s="624">
        <v>1.4</v>
      </c>
      <c r="AM6" s="625"/>
      <c r="AN6" s="625"/>
      <c r="AO6" s="661"/>
      <c r="AP6" s="618" t="s">
        <v>234</v>
      </c>
      <c r="AQ6" s="619"/>
      <c r="AR6" s="619"/>
      <c r="AS6" s="619"/>
      <c r="AT6" s="619"/>
      <c r="AU6" s="619"/>
      <c r="AV6" s="619"/>
      <c r="AW6" s="619"/>
      <c r="AX6" s="619"/>
      <c r="AY6" s="619"/>
      <c r="AZ6" s="619"/>
      <c r="BA6" s="619"/>
      <c r="BB6" s="619"/>
      <c r="BC6" s="619"/>
      <c r="BD6" s="619"/>
      <c r="BE6" s="619"/>
      <c r="BF6" s="620"/>
      <c r="BG6" s="621">
        <v>2127924</v>
      </c>
      <c r="BH6" s="622"/>
      <c r="BI6" s="622"/>
      <c r="BJ6" s="622"/>
      <c r="BK6" s="622"/>
      <c r="BL6" s="622"/>
      <c r="BM6" s="622"/>
      <c r="BN6" s="623"/>
      <c r="BO6" s="659">
        <v>97.1</v>
      </c>
      <c r="BP6" s="659"/>
      <c r="BQ6" s="659"/>
      <c r="BR6" s="659"/>
      <c r="BS6" s="660">
        <v>31360</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113708</v>
      </c>
      <c r="CS6" s="622"/>
      <c r="CT6" s="622"/>
      <c r="CU6" s="622"/>
      <c r="CV6" s="622"/>
      <c r="CW6" s="622"/>
      <c r="CX6" s="622"/>
      <c r="CY6" s="623"/>
      <c r="CZ6" s="703">
        <v>1</v>
      </c>
      <c r="DA6" s="685"/>
      <c r="DB6" s="685"/>
      <c r="DC6" s="705"/>
      <c r="DD6" s="627" t="s">
        <v>180</v>
      </c>
      <c r="DE6" s="622"/>
      <c r="DF6" s="622"/>
      <c r="DG6" s="622"/>
      <c r="DH6" s="622"/>
      <c r="DI6" s="622"/>
      <c r="DJ6" s="622"/>
      <c r="DK6" s="622"/>
      <c r="DL6" s="622"/>
      <c r="DM6" s="622"/>
      <c r="DN6" s="622"/>
      <c r="DO6" s="622"/>
      <c r="DP6" s="623"/>
      <c r="DQ6" s="627">
        <v>113708</v>
      </c>
      <c r="DR6" s="622"/>
      <c r="DS6" s="622"/>
      <c r="DT6" s="622"/>
      <c r="DU6" s="622"/>
      <c r="DV6" s="622"/>
      <c r="DW6" s="622"/>
      <c r="DX6" s="622"/>
      <c r="DY6" s="622"/>
      <c r="DZ6" s="622"/>
      <c r="EA6" s="622"/>
      <c r="EB6" s="622"/>
      <c r="EC6" s="658"/>
    </row>
    <row r="7" spans="2:143" ht="11.25" customHeight="1">
      <c r="B7" s="618" t="s">
        <v>236</v>
      </c>
      <c r="C7" s="619"/>
      <c r="D7" s="619"/>
      <c r="E7" s="619"/>
      <c r="F7" s="619"/>
      <c r="G7" s="619"/>
      <c r="H7" s="619"/>
      <c r="I7" s="619"/>
      <c r="J7" s="619"/>
      <c r="K7" s="619"/>
      <c r="L7" s="619"/>
      <c r="M7" s="619"/>
      <c r="N7" s="619"/>
      <c r="O7" s="619"/>
      <c r="P7" s="619"/>
      <c r="Q7" s="620"/>
      <c r="R7" s="621">
        <v>648</v>
      </c>
      <c r="S7" s="622"/>
      <c r="T7" s="622"/>
      <c r="U7" s="622"/>
      <c r="V7" s="622"/>
      <c r="W7" s="622"/>
      <c r="X7" s="622"/>
      <c r="Y7" s="623"/>
      <c r="Z7" s="659">
        <v>0</v>
      </c>
      <c r="AA7" s="659"/>
      <c r="AB7" s="659"/>
      <c r="AC7" s="659"/>
      <c r="AD7" s="660">
        <v>648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807520</v>
      </c>
      <c r="BH7" s="622"/>
      <c r="BI7" s="622"/>
      <c r="BJ7" s="622"/>
      <c r="BK7" s="622"/>
      <c r="BL7" s="622"/>
      <c r="BM7" s="622"/>
      <c r="BN7" s="623"/>
      <c r="BO7" s="659">
        <v>36.799999999999997</v>
      </c>
      <c r="BP7" s="659"/>
      <c r="BQ7" s="659"/>
      <c r="BR7" s="659"/>
      <c r="BS7" s="660">
        <v>31360</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2016142</v>
      </c>
      <c r="CS7" s="622"/>
      <c r="CT7" s="622"/>
      <c r="CU7" s="622"/>
      <c r="CV7" s="622"/>
      <c r="CW7" s="622"/>
      <c r="CX7" s="622"/>
      <c r="CY7" s="623"/>
      <c r="CZ7" s="659">
        <v>18.600000000000001</v>
      </c>
      <c r="DA7" s="659"/>
      <c r="DB7" s="659"/>
      <c r="DC7" s="659"/>
      <c r="DD7" s="627">
        <v>168916</v>
      </c>
      <c r="DE7" s="622"/>
      <c r="DF7" s="622"/>
      <c r="DG7" s="622"/>
      <c r="DH7" s="622"/>
      <c r="DI7" s="622"/>
      <c r="DJ7" s="622"/>
      <c r="DK7" s="622"/>
      <c r="DL7" s="622"/>
      <c r="DM7" s="622"/>
      <c r="DN7" s="622"/>
      <c r="DO7" s="622"/>
      <c r="DP7" s="623"/>
      <c r="DQ7" s="627">
        <v>1599191</v>
      </c>
      <c r="DR7" s="622"/>
      <c r="DS7" s="622"/>
      <c r="DT7" s="622"/>
      <c r="DU7" s="622"/>
      <c r="DV7" s="622"/>
      <c r="DW7" s="622"/>
      <c r="DX7" s="622"/>
      <c r="DY7" s="622"/>
      <c r="DZ7" s="622"/>
      <c r="EA7" s="622"/>
      <c r="EB7" s="622"/>
      <c r="EC7" s="658"/>
    </row>
    <row r="8" spans="2:143" ht="11.25" customHeight="1">
      <c r="B8" s="618" t="s">
        <v>239</v>
      </c>
      <c r="C8" s="619"/>
      <c r="D8" s="619"/>
      <c r="E8" s="619"/>
      <c r="F8" s="619"/>
      <c r="G8" s="619"/>
      <c r="H8" s="619"/>
      <c r="I8" s="619"/>
      <c r="J8" s="619"/>
      <c r="K8" s="619"/>
      <c r="L8" s="619"/>
      <c r="M8" s="619"/>
      <c r="N8" s="619"/>
      <c r="O8" s="619"/>
      <c r="P8" s="619"/>
      <c r="Q8" s="620"/>
      <c r="R8" s="621">
        <v>5983</v>
      </c>
      <c r="S8" s="622"/>
      <c r="T8" s="622"/>
      <c r="U8" s="622"/>
      <c r="V8" s="622"/>
      <c r="W8" s="622"/>
      <c r="X8" s="622"/>
      <c r="Y8" s="623"/>
      <c r="Z8" s="659">
        <v>0.1</v>
      </c>
      <c r="AA8" s="659"/>
      <c r="AB8" s="659"/>
      <c r="AC8" s="659"/>
      <c r="AD8" s="660">
        <v>5983</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25984</v>
      </c>
      <c r="BH8" s="622"/>
      <c r="BI8" s="622"/>
      <c r="BJ8" s="622"/>
      <c r="BK8" s="622"/>
      <c r="BL8" s="622"/>
      <c r="BM8" s="622"/>
      <c r="BN8" s="623"/>
      <c r="BO8" s="659">
        <v>1.2</v>
      </c>
      <c r="BP8" s="659"/>
      <c r="BQ8" s="659"/>
      <c r="BR8" s="659"/>
      <c r="BS8" s="660" t="s">
        <v>241</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3513945</v>
      </c>
      <c r="CS8" s="622"/>
      <c r="CT8" s="622"/>
      <c r="CU8" s="622"/>
      <c r="CV8" s="622"/>
      <c r="CW8" s="622"/>
      <c r="CX8" s="622"/>
      <c r="CY8" s="623"/>
      <c r="CZ8" s="659">
        <v>32.4</v>
      </c>
      <c r="DA8" s="659"/>
      <c r="DB8" s="659"/>
      <c r="DC8" s="659"/>
      <c r="DD8" s="627">
        <v>1008</v>
      </c>
      <c r="DE8" s="622"/>
      <c r="DF8" s="622"/>
      <c r="DG8" s="622"/>
      <c r="DH8" s="622"/>
      <c r="DI8" s="622"/>
      <c r="DJ8" s="622"/>
      <c r="DK8" s="622"/>
      <c r="DL8" s="622"/>
      <c r="DM8" s="622"/>
      <c r="DN8" s="622"/>
      <c r="DO8" s="622"/>
      <c r="DP8" s="623"/>
      <c r="DQ8" s="627">
        <v>1692388</v>
      </c>
      <c r="DR8" s="622"/>
      <c r="DS8" s="622"/>
      <c r="DT8" s="622"/>
      <c r="DU8" s="622"/>
      <c r="DV8" s="622"/>
      <c r="DW8" s="622"/>
      <c r="DX8" s="622"/>
      <c r="DY8" s="622"/>
      <c r="DZ8" s="622"/>
      <c r="EA8" s="622"/>
      <c r="EB8" s="622"/>
      <c r="EC8" s="658"/>
    </row>
    <row r="9" spans="2:143" ht="11.25" customHeight="1">
      <c r="B9" s="618" t="s">
        <v>243</v>
      </c>
      <c r="C9" s="619"/>
      <c r="D9" s="619"/>
      <c r="E9" s="619"/>
      <c r="F9" s="619"/>
      <c r="G9" s="619"/>
      <c r="H9" s="619"/>
      <c r="I9" s="619"/>
      <c r="J9" s="619"/>
      <c r="K9" s="619"/>
      <c r="L9" s="619"/>
      <c r="M9" s="619"/>
      <c r="N9" s="619"/>
      <c r="O9" s="619"/>
      <c r="P9" s="619"/>
      <c r="Q9" s="620"/>
      <c r="R9" s="621">
        <v>4987</v>
      </c>
      <c r="S9" s="622"/>
      <c r="T9" s="622"/>
      <c r="U9" s="622"/>
      <c r="V9" s="622"/>
      <c r="W9" s="622"/>
      <c r="X9" s="622"/>
      <c r="Y9" s="623"/>
      <c r="Z9" s="659">
        <v>0</v>
      </c>
      <c r="AA9" s="659"/>
      <c r="AB9" s="659"/>
      <c r="AC9" s="659"/>
      <c r="AD9" s="660">
        <v>4987</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628018</v>
      </c>
      <c r="BH9" s="622"/>
      <c r="BI9" s="622"/>
      <c r="BJ9" s="622"/>
      <c r="BK9" s="622"/>
      <c r="BL9" s="622"/>
      <c r="BM9" s="622"/>
      <c r="BN9" s="623"/>
      <c r="BO9" s="659">
        <v>28.7</v>
      </c>
      <c r="BP9" s="659"/>
      <c r="BQ9" s="659"/>
      <c r="BR9" s="659"/>
      <c r="BS9" s="660" t="s">
        <v>180</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807897</v>
      </c>
      <c r="CS9" s="622"/>
      <c r="CT9" s="622"/>
      <c r="CU9" s="622"/>
      <c r="CV9" s="622"/>
      <c r="CW9" s="622"/>
      <c r="CX9" s="622"/>
      <c r="CY9" s="623"/>
      <c r="CZ9" s="659">
        <v>7.5</v>
      </c>
      <c r="DA9" s="659"/>
      <c r="DB9" s="659"/>
      <c r="DC9" s="659"/>
      <c r="DD9" s="627">
        <v>76325</v>
      </c>
      <c r="DE9" s="622"/>
      <c r="DF9" s="622"/>
      <c r="DG9" s="622"/>
      <c r="DH9" s="622"/>
      <c r="DI9" s="622"/>
      <c r="DJ9" s="622"/>
      <c r="DK9" s="622"/>
      <c r="DL9" s="622"/>
      <c r="DM9" s="622"/>
      <c r="DN9" s="622"/>
      <c r="DO9" s="622"/>
      <c r="DP9" s="623"/>
      <c r="DQ9" s="627">
        <v>584393</v>
      </c>
      <c r="DR9" s="622"/>
      <c r="DS9" s="622"/>
      <c r="DT9" s="622"/>
      <c r="DU9" s="622"/>
      <c r="DV9" s="622"/>
      <c r="DW9" s="622"/>
      <c r="DX9" s="622"/>
      <c r="DY9" s="622"/>
      <c r="DZ9" s="622"/>
      <c r="EA9" s="622"/>
      <c r="EB9" s="622"/>
      <c r="EC9" s="658"/>
    </row>
    <row r="10" spans="2:143" ht="11.25" customHeight="1">
      <c r="B10" s="618" t="s">
        <v>246</v>
      </c>
      <c r="C10" s="619"/>
      <c r="D10" s="619"/>
      <c r="E10" s="619"/>
      <c r="F10" s="619"/>
      <c r="G10" s="619"/>
      <c r="H10" s="619"/>
      <c r="I10" s="619"/>
      <c r="J10" s="619"/>
      <c r="K10" s="619"/>
      <c r="L10" s="619"/>
      <c r="M10" s="619"/>
      <c r="N10" s="619"/>
      <c r="O10" s="619"/>
      <c r="P10" s="619"/>
      <c r="Q10" s="620"/>
      <c r="R10" s="621" t="s">
        <v>180</v>
      </c>
      <c r="S10" s="622"/>
      <c r="T10" s="622"/>
      <c r="U10" s="622"/>
      <c r="V10" s="622"/>
      <c r="W10" s="622"/>
      <c r="X10" s="622"/>
      <c r="Y10" s="623"/>
      <c r="Z10" s="659" t="s">
        <v>180</v>
      </c>
      <c r="AA10" s="659"/>
      <c r="AB10" s="659"/>
      <c r="AC10" s="659"/>
      <c r="AD10" s="660" t="s">
        <v>180</v>
      </c>
      <c r="AE10" s="660"/>
      <c r="AF10" s="660"/>
      <c r="AG10" s="660"/>
      <c r="AH10" s="660"/>
      <c r="AI10" s="660"/>
      <c r="AJ10" s="660"/>
      <c r="AK10" s="660"/>
      <c r="AL10" s="624" t="s">
        <v>180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43738</v>
      </c>
      <c r="BH10" s="622"/>
      <c r="BI10" s="622"/>
      <c r="BJ10" s="622"/>
      <c r="BK10" s="622"/>
      <c r="BL10" s="622"/>
      <c r="BM10" s="622"/>
      <c r="BN10" s="623"/>
      <c r="BO10" s="659">
        <v>2</v>
      </c>
      <c r="BP10" s="659"/>
      <c r="BQ10" s="659"/>
      <c r="BR10" s="659"/>
      <c r="BS10" s="660" t="s">
        <v>180</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5537</v>
      </c>
      <c r="CS10" s="622"/>
      <c r="CT10" s="622"/>
      <c r="CU10" s="622"/>
      <c r="CV10" s="622"/>
      <c r="CW10" s="622"/>
      <c r="CX10" s="622"/>
      <c r="CY10" s="623"/>
      <c r="CZ10" s="659">
        <v>0.1</v>
      </c>
      <c r="DA10" s="659"/>
      <c r="DB10" s="659"/>
      <c r="DC10" s="659"/>
      <c r="DD10" s="627" t="s">
        <v>180</v>
      </c>
      <c r="DE10" s="622"/>
      <c r="DF10" s="622"/>
      <c r="DG10" s="622"/>
      <c r="DH10" s="622"/>
      <c r="DI10" s="622"/>
      <c r="DJ10" s="622"/>
      <c r="DK10" s="622"/>
      <c r="DL10" s="622"/>
      <c r="DM10" s="622"/>
      <c r="DN10" s="622"/>
      <c r="DO10" s="622"/>
      <c r="DP10" s="623"/>
      <c r="DQ10" s="627">
        <v>5537</v>
      </c>
      <c r="DR10" s="622"/>
      <c r="DS10" s="622"/>
      <c r="DT10" s="622"/>
      <c r="DU10" s="622"/>
      <c r="DV10" s="622"/>
      <c r="DW10" s="622"/>
      <c r="DX10" s="622"/>
      <c r="DY10" s="622"/>
      <c r="DZ10" s="622"/>
      <c r="EA10" s="622"/>
      <c r="EB10" s="622"/>
      <c r="EC10" s="658"/>
    </row>
    <row r="11" spans="2:143" ht="11.25" customHeight="1">
      <c r="B11" s="618" t="s">
        <v>249</v>
      </c>
      <c r="C11" s="619"/>
      <c r="D11" s="619"/>
      <c r="E11" s="619"/>
      <c r="F11" s="619"/>
      <c r="G11" s="619"/>
      <c r="H11" s="619"/>
      <c r="I11" s="619"/>
      <c r="J11" s="619"/>
      <c r="K11" s="619"/>
      <c r="L11" s="619"/>
      <c r="M11" s="619"/>
      <c r="N11" s="619"/>
      <c r="O11" s="619"/>
      <c r="P11" s="619"/>
      <c r="Q11" s="620"/>
      <c r="R11" s="621">
        <v>404454</v>
      </c>
      <c r="S11" s="622"/>
      <c r="T11" s="622"/>
      <c r="U11" s="622"/>
      <c r="V11" s="622"/>
      <c r="W11" s="622"/>
      <c r="X11" s="622"/>
      <c r="Y11" s="623"/>
      <c r="Z11" s="624">
        <v>3.6</v>
      </c>
      <c r="AA11" s="625"/>
      <c r="AB11" s="625"/>
      <c r="AC11" s="626"/>
      <c r="AD11" s="627">
        <v>404454</v>
      </c>
      <c r="AE11" s="622"/>
      <c r="AF11" s="622"/>
      <c r="AG11" s="622"/>
      <c r="AH11" s="622"/>
      <c r="AI11" s="622"/>
      <c r="AJ11" s="622"/>
      <c r="AK11" s="623"/>
      <c r="AL11" s="624">
        <v>6.9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109780</v>
      </c>
      <c r="BH11" s="622"/>
      <c r="BI11" s="622"/>
      <c r="BJ11" s="622"/>
      <c r="BK11" s="622"/>
      <c r="BL11" s="622"/>
      <c r="BM11" s="622"/>
      <c r="BN11" s="623"/>
      <c r="BO11" s="659">
        <v>5</v>
      </c>
      <c r="BP11" s="659"/>
      <c r="BQ11" s="659"/>
      <c r="BR11" s="659"/>
      <c r="BS11" s="660">
        <v>31360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238590</v>
      </c>
      <c r="CS11" s="622"/>
      <c r="CT11" s="622"/>
      <c r="CU11" s="622"/>
      <c r="CV11" s="622"/>
      <c r="CW11" s="622"/>
      <c r="CX11" s="622"/>
      <c r="CY11" s="623"/>
      <c r="CZ11" s="659">
        <v>2.2000000000000002</v>
      </c>
      <c r="DA11" s="659"/>
      <c r="DB11" s="659"/>
      <c r="DC11" s="659"/>
      <c r="DD11" s="627">
        <v>57096</v>
      </c>
      <c r="DE11" s="622"/>
      <c r="DF11" s="622"/>
      <c r="DG11" s="622"/>
      <c r="DH11" s="622"/>
      <c r="DI11" s="622"/>
      <c r="DJ11" s="622"/>
      <c r="DK11" s="622"/>
      <c r="DL11" s="622"/>
      <c r="DM11" s="622"/>
      <c r="DN11" s="622"/>
      <c r="DO11" s="622"/>
      <c r="DP11" s="623"/>
      <c r="DQ11" s="627">
        <v>129310</v>
      </c>
      <c r="DR11" s="622"/>
      <c r="DS11" s="622"/>
      <c r="DT11" s="622"/>
      <c r="DU11" s="622"/>
      <c r="DV11" s="622"/>
      <c r="DW11" s="622"/>
      <c r="DX11" s="622"/>
      <c r="DY11" s="622"/>
      <c r="DZ11" s="622"/>
      <c r="EA11" s="622"/>
      <c r="EB11" s="622"/>
      <c r="EC11" s="658"/>
    </row>
    <row r="12" spans="2:143" ht="11.25" customHeight="1">
      <c r="B12" s="618" t="s">
        <v>252</v>
      </c>
      <c r="C12" s="619"/>
      <c r="D12" s="619"/>
      <c r="E12" s="619"/>
      <c r="F12" s="619"/>
      <c r="G12" s="619"/>
      <c r="H12" s="619"/>
      <c r="I12" s="619"/>
      <c r="J12" s="619"/>
      <c r="K12" s="619"/>
      <c r="L12" s="619"/>
      <c r="M12" s="619"/>
      <c r="N12" s="619"/>
      <c r="O12" s="619"/>
      <c r="P12" s="619"/>
      <c r="Q12" s="620"/>
      <c r="R12" s="621" t="s">
        <v>180</v>
      </c>
      <c r="S12" s="622"/>
      <c r="T12" s="622"/>
      <c r="U12" s="622"/>
      <c r="V12" s="622"/>
      <c r="W12" s="622"/>
      <c r="X12" s="622"/>
      <c r="Y12" s="623"/>
      <c r="Z12" s="659" t="s">
        <v>180</v>
      </c>
      <c r="AA12" s="659"/>
      <c r="AB12" s="659"/>
      <c r="AC12" s="659"/>
      <c r="AD12" s="660" t="s">
        <v>180</v>
      </c>
      <c r="AE12" s="660"/>
      <c r="AF12" s="660"/>
      <c r="AG12" s="660"/>
      <c r="AH12" s="660"/>
      <c r="AI12" s="660"/>
      <c r="AJ12" s="660"/>
      <c r="AK12" s="660"/>
      <c r="AL12" s="624" t="s">
        <v>241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1102433</v>
      </c>
      <c r="BH12" s="622"/>
      <c r="BI12" s="622"/>
      <c r="BJ12" s="622"/>
      <c r="BK12" s="622"/>
      <c r="BL12" s="622"/>
      <c r="BM12" s="622"/>
      <c r="BN12" s="623"/>
      <c r="BO12" s="659">
        <v>50.3</v>
      </c>
      <c r="BP12" s="659"/>
      <c r="BQ12" s="659"/>
      <c r="BR12" s="659"/>
      <c r="BS12" s="660" t="s">
        <v>180</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334225</v>
      </c>
      <c r="CS12" s="622"/>
      <c r="CT12" s="622"/>
      <c r="CU12" s="622"/>
      <c r="CV12" s="622"/>
      <c r="CW12" s="622"/>
      <c r="CX12" s="622"/>
      <c r="CY12" s="623"/>
      <c r="CZ12" s="659">
        <v>3.1</v>
      </c>
      <c r="DA12" s="659"/>
      <c r="DB12" s="659"/>
      <c r="DC12" s="659"/>
      <c r="DD12" s="627">
        <v>457</v>
      </c>
      <c r="DE12" s="622"/>
      <c r="DF12" s="622"/>
      <c r="DG12" s="622"/>
      <c r="DH12" s="622"/>
      <c r="DI12" s="622"/>
      <c r="DJ12" s="622"/>
      <c r="DK12" s="622"/>
      <c r="DL12" s="622"/>
      <c r="DM12" s="622"/>
      <c r="DN12" s="622"/>
      <c r="DO12" s="622"/>
      <c r="DP12" s="623"/>
      <c r="DQ12" s="627">
        <v>202253</v>
      </c>
      <c r="DR12" s="622"/>
      <c r="DS12" s="622"/>
      <c r="DT12" s="622"/>
      <c r="DU12" s="622"/>
      <c r="DV12" s="622"/>
      <c r="DW12" s="622"/>
      <c r="DX12" s="622"/>
      <c r="DY12" s="622"/>
      <c r="DZ12" s="622"/>
      <c r="EA12" s="622"/>
      <c r="EB12" s="622"/>
      <c r="EC12" s="658"/>
    </row>
    <row r="13" spans="2:143" ht="11.25" customHeight="1">
      <c r="B13" s="618" t="s">
        <v>255</v>
      </c>
      <c r="C13" s="619"/>
      <c r="D13" s="619"/>
      <c r="E13" s="619"/>
      <c r="F13" s="619"/>
      <c r="G13" s="619"/>
      <c r="H13" s="619"/>
      <c r="I13" s="619"/>
      <c r="J13" s="619"/>
      <c r="K13" s="619"/>
      <c r="L13" s="619"/>
      <c r="M13" s="619"/>
      <c r="N13" s="619"/>
      <c r="O13" s="619"/>
      <c r="P13" s="619"/>
      <c r="Q13" s="620"/>
      <c r="R13" s="621" t="s">
        <v>180</v>
      </c>
      <c r="S13" s="622"/>
      <c r="T13" s="622"/>
      <c r="U13" s="622"/>
      <c r="V13" s="622"/>
      <c r="W13" s="622"/>
      <c r="X13" s="622"/>
      <c r="Y13" s="623"/>
      <c r="Z13" s="659" t="s">
        <v>180</v>
      </c>
      <c r="AA13" s="659"/>
      <c r="AB13" s="659"/>
      <c r="AC13" s="659"/>
      <c r="AD13" s="660" t="s">
        <v>180</v>
      </c>
      <c r="AE13" s="660"/>
      <c r="AF13" s="660"/>
      <c r="AG13" s="660"/>
      <c r="AH13" s="660"/>
      <c r="AI13" s="660"/>
      <c r="AJ13" s="660"/>
      <c r="AK13" s="660"/>
      <c r="AL13" s="624" t="s">
        <v>180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1101837</v>
      </c>
      <c r="BH13" s="622"/>
      <c r="BI13" s="622"/>
      <c r="BJ13" s="622"/>
      <c r="BK13" s="622"/>
      <c r="BL13" s="622"/>
      <c r="BM13" s="622"/>
      <c r="BN13" s="623"/>
      <c r="BO13" s="659">
        <v>50.3</v>
      </c>
      <c r="BP13" s="659"/>
      <c r="BQ13" s="659"/>
      <c r="BR13" s="659"/>
      <c r="BS13" s="660" t="s">
        <v>241</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1093122</v>
      </c>
      <c r="CS13" s="622"/>
      <c r="CT13" s="622"/>
      <c r="CU13" s="622"/>
      <c r="CV13" s="622"/>
      <c r="CW13" s="622"/>
      <c r="CX13" s="622"/>
      <c r="CY13" s="623"/>
      <c r="CZ13" s="659">
        <v>10.1</v>
      </c>
      <c r="DA13" s="659"/>
      <c r="DB13" s="659"/>
      <c r="DC13" s="659"/>
      <c r="DD13" s="627">
        <v>654686</v>
      </c>
      <c r="DE13" s="622"/>
      <c r="DF13" s="622"/>
      <c r="DG13" s="622"/>
      <c r="DH13" s="622"/>
      <c r="DI13" s="622"/>
      <c r="DJ13" s="622"/>
      <c r="DK13" s="622"/>
      <c r="DL13" s="622"/>
      <c r="DM13" s="622"/>
      <c r="DN13" s="622"/>
      <c r="DO13" s="622"/>
      <c r="DP13" s="623"/>
      <c r="DQ13" s="627">
        <v>448616</v>
      </c>
      <c r="DR13" s="622"/>
      <c r="DS13" s="622"/>
      <c r="DT13" s="622"/>
      <c r="DU13" s="622"/>
      <c r="DV13" s="622"/>
      <c r="DW13" s="622"/>
      <c r="DX13" s="622"/>
      <c r="DY13" s="622"/>
      <c r="DZ13" s="622"/>
      <c r="EA13" s="622"/>
      <c r="EB13" s="622"/>
      <c r="EC13" s="658"/>
    </row>
    <row r="14" spans="2:143" ht="11.25" customHeight="1">
      <c r="B14" s="618" t="s">
        <v>258</v>
      </c>
      <c r="C14" s="619"/>
      <c r="D14" s="619"/>
      <c r="E14" s="619"/>
      <c r="F14" s="619"/>
      <c r="G14" s="619"/>
      <c r="H14" s="619"/>
      <c r="I14" s="619"/>
      <c r="J14" s="619"/>
      <c r="K14" s="619"/>
      <c r="L14" s="619"/>
      <c r="M14" s="619"/>
      <c r="N14" s="619"/>
      <c r="O14" s="619"/>
      <c r="P14" s="619"/>
      <c r="Q14" s="620"/>
      <c r="R14" s="621">
        <v>7</v>
      </c>
      <c r="S14" s="622"/>
      <c r="T14" s="622"/>
      <c r="U14" s="622"/>
      <c r="V14" s="622"/>
      <c r="W14" s="622"/>
      <c r="X14" s="622"/>
      <c r="Y14" s="623"/>
      <c r="Z14" s="659">
        <v>0</v>
      </c>
      <c r="AA14" s="659"/>
      <c r="AB14" s="659"/>
      <c r="AC14" s="659"/>
      <c r="AD14" s="660">
        <v>7</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60516</v>
      </c>
      <c r="BH14" s="622"/>
      <c r="BI14" s="622"/>
      <c r="BJ14" s="622"/>
      <c r="BK14" s="622"/>
      <c r="BL14" s="622"/>
      <c r="BM14" s="622"/>
      <c r="BN14" s="623"/>
      <c r="BO14" s="659">
        <v>2.8</v>
      </c>
      <c r="BP14" s="659"/>
      <c r="BQ14" s="659"/>
      <c r="BR14" s="659"/>
      <c r="BS14" s="660" t="s">
        <v>180</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376885</v>
      </c>
      <c r="CS14" s="622"/>
      <c r="CT14" s="622"/>
      <c r="CU14" s="622"/>
      <c r="CV14" s="622"/>
      <c r="CW14" s="622"/>
      <c r="CX14" s="622"/>
      <c r="CY14" s="623"/>
      <c r="CZ14" s="659">
        <v>3.5</v>
      </c>
      <c r="DA14" s="659"/>
      <c r="DB14" s="659"/>
      <c r="DC14" s="659"/>
      <c r="DD14" s="627">
        <v>6347</v>
      </c>
      <c r="DE14" s="622"/>
      <c r="DF14" s="622"/>
      <c r="DG14" s="622"/>
      <c r="DH14" s="622"/>
      <c r="DI14" s="622"/>
      <c r="DJ14" s="622"/>
      <c r="DK14" s="622"/>
      <c r="DL14" s="622"/>
      <c r="DM14" s="622"/>
      <c r="DN14" s="622"/>
      <c r="DO14" s="622"/>
      <c r="DP14" s="623"/>
      <c r="DQ14" s="627">
        <v>352745</v>
      </c>
      <c r="DR14" s="622"/>
      <c r="DS14" s="622"/>
      <c r="DT14" s="622"/>
      <c r="DU14" s="622"/>
      <c r="DV14" s="622"/>
      <c r="DW14" s="622"/>
      <c r="DX14" s="622"/>
      <c r="DY14" s="622"/>
      <c r="DZ14" s="622"/>
      <c r="EA14" s="622"/>
      <c r="EB14" s="622"/>
      <c r="EC14" s="658"/>
    </row>
    <row r="15" spans="2:143" ht="11.25" customHeight="1">
      <c r="B15" s="618" t="s">
        <v>261</v>
      </c>
      <c r="C15" s="619"/>
      <c r="D15" s="619"/>
      <c r="E15" s="619"/>
      <c r="F15" s="619"/>
      <c r="G15" s="619"/>
      <c r="H15" s="619"/>
      <c r="I15" s="619"/>
      <c r="J15" s="619"/>
      <c r="K15" s="619"/>
      <c r="L15" s="619"/>
      <c r="M15" s="619"/>
      <c r="N15" s="619"/>
      <c r="O15" s="619"/>
      <c r="P15" s="619"/>
      <c r="Q15" s="620"/>
      <c r="R15" s="621" t="s">
        <v>180</v>
      </c>
      <c r="S15" s="622"/>
      <c r="T15" s="622"/>
      <c r="U15" s="622"/>
      <c r="V15" s="622"/>
      <c r="W15" s="622"/>
      <c r="X15" s="622"/>
      <c r="Y15" s="623"/>
      <c r="Z15" s="659" t="s">
        <v>180</v>
      </c>
      <c r="AA15" s="659"/>
      <c r="AB15" s="659"/>
      <c r="AC15" s="659"/>
      <c r="AD15" s="660" t="s">
        <v>241</v>
      </c>
      <c r="AE15" s="660"/>
      <c r="AF15" s="660"/>
      <c r="AG15" s="660"/>
      <c r="AH15" s="660"/>
      <c r="AI15" s="660"/>
      <c r="AJ15" s="660"/>
      <c r="AK15" s="660"/>
      <c r="AL15" s="624" t="s">
        <v>180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116648</v>
      </c>
      <c r="BH15" s="622"/>
      <c r="BI15" s="622"/>
      <c r="BJ15" s="622"/>
      <c r="BK15" s="622"/>
      <c r="BL15" s="622"/>
      <c r="BM15" s="622"/>
      <c r="BN15" s="623"/>
      <c r="BO15" s="659">
        <v>5.3</v>
      </c>
      <c r="BP15" s="659"/>
      <c r="BQ15" s="659"/>
      <c r="BR15" s="659"/>
      <c r="BS15" s="660" t="s">
        <v>180</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842081</v>
      </c>
      <c r="CS15" s="622"/>
      <c r="CT15" s="622"/>
      <c r="CU15" s="622"/>
      <c r="CV15" s="622"/>
      <c r="CW15" s="622"/>
      <c r="CX15" s="622"/>
      <c r="CY15" s="623"/>
      <c r="CZ15" s="659">
        <v>7.8</v>
      </c>
      <c r="DA15" s="659"/>
      <c r="DB15" s="659"/>
      <c r="DC15" s="659"/>
      <c r="DD15" s="627">
        <v>250528</v>
      </c>
      <c r="DE15" s="622"/>
      <c r="DF15" s="622"/>
      <c r="DG15" s="622"/>
      <c r="DH15" s="622"/>
      <c r="DI15" s="622"/>
      <c r="DJ15" s="622"/>
      <c r="DK15" s="622"/>
      <c r="DL15" s="622"/>
      <c r="DM15" s="622"/>
      <c r="DN15" s="622"/>
      <c r="DO15" s="622"/>
      <c r="DP15" s="623"/>
      <c r="DQ15" s="627">
        <v>572733</v>
      </c>
      <c r="DR15" s="622"/>
      <c r="DS15" s="622"/>
      <c r="DT15" s="622"/>
      <c r="DU15" s="622"/>
      <c r="DV15" s="622"/>
      <c r="DW15" s="622"/>
      <c r="DX15" s="622"/>
      <c r="DY15" s="622"/>
      <c r="DZ15" s="622"/>
      <c r="EA15" s="622"/>
      <c r="EB15" s="622"/>
      <c r="EC15" s="658"/>
    </row>
    <row r="16" spans="2:143" ht="11.25" customHeight="1">
      <c r="B16" s="618" t="s">
        <v>264</v>
      </c>
      <c r="C16" s="619"/>
      <c r="D16" s="619"/>
      <c r="E16" s="619"/>
      <c r="F16" s="619"/>
      <c r="G16" s="619"/>
      <c r="H16" s="619"/>
      <c r="I16" s="619"/>
      <c r="J16" s="619"/>
      <c r="K16" s="619"/>
      <c r="L16" s="619"/>
      <c r="M16" s="619"/>
      <c r="N16" s="619"/>
      <c r="O16" s="619"/>
      <c r="P16" s="619"/>
      <c r="Q16" s="620"/>
      <c r="R16" s="621">
        <v>3283</v>
      </c>
      <c r="S16" s="622"/>
      <c r="T16" s="622"/>
      <c r="U16" s="622"/>
      <c r="V16" s="622"/>
      <c r="W16" s="622"/>
      <c r="X16" s="622"/>
      <c r="Y16" s="623"/>
      <c r="Z16" s="659">
        <v>0</v>
      </c>
      <c r="AA16" s="659"/>
      <c r="AB16" s="659"/>
      <c r="AC16" s="659"/>
      <c r="AD16" s="660">
        <v>3283</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v>40807</v>
      </c>
      <c r="BH16" s="622"/>
      <c r="BI16" s="622"/>
      <c r="BJ16" s="622"/>
      <c r="BK16" s="622"/>
      <c r="BL16" s="622"/>
      <c r="BM16" s="622"/>
      <c r="BN16" s="623"/>
      <c r="BO16" s="659">
        <v>1.9</v>
      </c>
      <c r="BP16" s="659"/>
      <c r="BQ16" s="659"/>
      <c r="BR16" s="659"/>
      <c r="BS16" s="660" t="s">
        <v>180</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39439</v>
      </c>
      <c r="CS16" s="622"/>
      <c r="CT16" s="622"/>
      <c r="CU16" s="622"/>
      <c r="CV16" s="622"/>
      <c r="CW16" s="622"/>
      <c r="CX16" s="622"/>
      <c r="CY16" s="623"/>
      <c r="CZ16" s="659">
        <v>0.4</v>
      </c>
      <c r="DA16" s="659"/>
      <c r="DB16" s="659"/>
      <c r="DC16" s="659"/>
      <c r="DD16" s="627" t="s">
        <v>180</v>
      </c>
      <c r="DE16" s="622"/>
      <c r="DF16" s="622"/>
      <c r="DG16" s="622"/>
      <c r="DH16" s="622"/>
      <c r="DI16" s="622"/>
      <c r="DJ16" s="622"/>
      <c r="DK16" s="622"/>
      <c r="DL16" s="622"/>
      <c r="DM16" s="622"/>
      <c r="DN16" s="622"/>
      <c r="DO16" s="622"/>
      <c r="DP16" s="623"/>
      <c r="DQ16" s="627">
        <v>13187</v>
      </c>
      <c r="DR16" s="622"/>
      <c r="DS16" s="622"/>
      <c r="DT16" s="622"/>
      <c r="DU16" s="622"/>
      <c r="DV16" s="622"/>
      <c r="DW16" s="622"/>
      <c r="DX16" s="622"/>
      <c r="DY16" s="622"/>
      <c r="DZ16" s="622"/>
      <c r="EA16" s="622"/>
      <c r="EB16" s="622"/>
      <c r="EC16" s="658"/>
    </row>
    <row r="17" spans="2:133" ht="11.25" customHeight="1">
      <c r="B17" s="618" t="s">
        <v>267</v>
      </c>
      <c r="C17" s="619"/>
      <c r="D17" s="619"/>
      <c r="E17" s="619"/>
      <c r="F17" s="619"/>
      <c r="G17" s="619"/>
      <c r="H17" s="619"/>
      <c r="I17" s="619"/>
      <c r="J17" s="619"/>
      <c r="K17" s="619"/>
      <c r="L17" s="619"/>
      <c r="M17" s="619"/>
      <c r="N17" s="619"/>
      <c r="O17" s="619"/>
      <c r="P17" s="619"/>
      <c r="Q17" s="620"/>
      <c r="R17" s="621">
        <v>34972</v>
      </c>
      <c r="S17" s="622"/>
      <c r="T17" s="622"/>
      <c r="U17" s="622"/>
      <c r="V17" s="622"/>
      <c r="W17" s="622"/>
      <c r="X17" s="622"/>
      <c r="Y17" s="623"/>
      <c r="Z17" s="659">
        <v>0.3</v>
      </c>
      <c r="AA17" s="659"/>
      <c r="AB17" s="659"/>
      <c r="AC17" s="659"/>
      <c r="AD17" s="660">
        <v>34972</v>
      </c>
      <c r="AE17" s="660"/>
      <c r="AF17" s="660"/>
      <c r="AG17" s="660"/>
      <c r="AH17" s="660"/>
      <c r="AI17" s="660"/>
      <c r="AJ17" s="660"/>
      <c r="AK17" s="660"/>
      <c r="AL17" s="624">
        <v>0.6</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180</v>
      </c>
      <c r="BP17" s="659"/>
      <c r="BQ17" s="659"/>
      <c r="BR17" s="659"/>
      <c r="BS17" s="660" t="s">
        <v>180</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1383100</v>
      </c>
      <c r="CS17" s="622"/>
      <c r="CT17" s="622"/>
      <c r="CU17" s="622"/>
      <c r="CV17" s="622"/>
      <c r="CW17" s="622"/>
      <c r="CX17" s="622"/>
      <c r="CY17" s="623"/>
      <c r="CZ17" s="659">
        <v>12.8</v>
      </c>
      <c r="DA17" s="659"/>
      <c r="DB17" s="659"/>
      <c r="DC17" s="659"/>
      <c r="DD17" s="627" t="s">
        <v>180</v>
      </c>
      <c r="DE17" s="622"/>
      <c r="DF17" s="622"/>
      <c r="DG17" s="622"/>
      <c r="DH17" s="622"/>
      <c r="DI17" s="622"/>
      <c r="DJ17" s="622"/>
      <c r="DK17" s="622"/>
      <c r="DL17" s="622"/>
      <c r="DM17" s="622"/>
      <c r="DN17" s="622"/>
      <c r="DO17" s="622"/>
      <c r="DP17" s="623"/>
      <c r="DQ17" s="627">
        <v>1383100</v>
      </c>
      <c r="DR17" s="622"/>
      <c r="DS17" s="622"/>
      <c r="DT17" s="622"/>
      <c r="DU17" s="622"/>
      <c r="DV17" s="622"/>
      <c r="DW17" s="622"/>
      <c r="DX17" s="622"/>
      <c r="DY17" s="622"/>
      <c r="DZ17" s="622"/>
      <c r="EA17" s="622"/>
      <c r="EB17" s="622"/>
      <c r="EC17" s="658"/>
    </row>
    <row r="18" spans="2:133" ht="11.25" customHeight="1">
      <c r="B18" s="618" t="s">
        <v>270</v>
      </c>
      <c r="C18" s="619"/>
      <c r="D18" s="619"/>
      <c r="E18" s="619"/>
      <c r="F18" s="619"/>
      <c r="G18" s="619"/>
      <c r="H18" s="619"/>
      <c r="I18" s="619"/>
      <c r="J18" s="619"/>
      <c r="K18" s="619"/>
      <c r="L18" s="619"/>
      <c r="M18" s="619"/>
      <c r="N18" s="619"/>
      <c r="O18" s="619"/>
      <c r="P18" s="619"/>
      <c r="Q18" s="620"/>
      <c r="R18" s="621">
        <v>11527</v>
      </c>
      <c r="S18" s="622"/>
      <c r="T18" s="622"/>
      <c r="U18" s="622"/>
      <c r="V18" s="622"/>
      <c r="W18" s="622"/>
      <c r="X18" s="622"/>
      <c r="Y18" s="623"/>
      <c r="Z18" s="659">
        <v>0.1</v>
      </c>
      <c r="AA18" s="659"/>
      <c r="AB18" s="659"/>
      <c r="AC18" s="659"/>
      <c r="AD18" s="660">
        <v>11527</v>
      </c>
      <c r="AE18" s="660"/>
      <c r="AF18" s="660"/>
      <c r="AG18" s="660"/>
      <c r="AH18" s="660"/>
      <c r="AI18" s="660"/>
      <c r="AJ18" s="660"/>
      <c r="AK18" s="660"/>
      <c r="AL18" s="624">
        <v>0.2</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180</v>
      </c>
      <c r="BH18" s="622"/>
      <c r="BI18" s="622"/>
      <c r="BJ18" s="622"/>
      <c r="BK18" s="622"/>
      <c r="BL18" s="622"/>
      <c r="BM18" s="622"/>
      <c r="BN18" s="623"/>
      <c r="BO18" s="659" t="s">
        <v>180</v>
      </c>
      <c r="BP18" s="659"/>
      <c r="BQ18" s="659"/>
      <c r="BR18" s="659"/>
      <c r="BS18" s="660" t="s">
        <v>180</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v>67600</v>
      </c>
      <c r="CS18" s="622"/>
      <c r="CT18" s="622"/>
      <c r="CU18" s="622"/>
      <c r="CV18" s="622"/>
      <c r="CW18" s="622"/>
      <c r="CX18" s="622"/>
      <c r="CY18" s="623"/>
      <c r="CZ18" s="659">
        <v>0.6</v>
      </c>
      <c r="DA18" s="659"/>
      <c r="DB18" s="659"/>
      <c r="DC18" s="659"/>
      <c r="DD18" s="627" t="s">
        <v>180</v>
      </c>
      <c r="DE18" s="622"/>
      <c r="DF18" s="622"/>
      <c r="DG18" s="622"/>
      <c r="DH18" s="622"/>
      <c r="DI18" s="622"/>
      <c r="DJ18" s="622"/>
      <c r="DK18" s="622"/>
      <c r="DL18" s="622"/>
      <c r="DM18" s="622"/>
      <c r="DN18" s="622"/>
      <c r="DO18" s="622"/>
      <c r="DP18" s="623"/>
      <c r="DQ18" s="627">
        <v>67600</v>
      </c>
      <c r="DR18" s="622"/>
      <c r="DS18" s="622"/>
      <c r="DT18" s="622"/>
      <c r="DU18" s="622"/>
      <c r="DV18" s="622"/>
      <c r="DW18" s="622"/>
      <c r="DX18" s="622"/>
      <c r="DY18" s="622"/>
      <c r="DZ18" s="622"/>
      <c r="EA18" s="622"/>
      <c r="EB18" s="622"/>
      <c r="EC18" s="658"/>
    </row>
    <row r="19" spans="2:133" ht="11.25" customHeight="1">
      <c r="B19" s="618" t="s">
        <v>273</v>
      </c>
      <c r="C19" s="619"/>
      <c r="D19" s="619"/>
      <c r="E19" s="619"/>
      <c r="F19" s="619"/>
      <c r="G19" s="619"/>
      <c r="H19" s="619"/>
      <c r="I19" s="619"/>
      <c r="J19" s="619"/>
      <c r="K19" s="619"/>
      <c r="L19" s="619"/>
      <c r="M19" s="619"/>
      <c r="N19" s="619"/>
      <c r="O19" s="619"/>
      <c r="P19" s="619"/>
      <c r="Q19" s="620"/>
      <c r="R19" s="621">
        <v>10812</v>
      </c>
      <c r="S19" s="622"/>
      <c r="T19" s="622"/>
      <c r="U19" s="622"/>
      <c r="V19" s="622"/>
      <c r="W19" s="622"/>
      <c r="X19" s="622"/>
      <c r="Y19" s="623"/>
      <c r="Z19" s="659">
        <v>0.1</v>
      </c>
      <c r="AA19" s="659"/>
      <c r="AB19" s="659"/>
      <c r="AC19" s="659"/>
      <c r="AD19" s="660">
        <v>10812</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64069</v>
      </c>
      <c r="BH19" s="622"/>
      <c r="BI19" s="622"/>
      <c r="BJ19" s="622"/>
      <c r="BK19" s="622"/>
      <c r="BL19" s="622"/>
      <c r="BM19" s="622"/>
      <c r="BN19" s="623"/>
      <c r="BO19" s="659">
        <v>2.9</v>
      </c>
      <c r="BP19" s="659"/>
      <c r="BQ19" s="659"/>
      <c r="BR19" s="659"/>
      <c r="BS19" s="660" t="s">
        <v>180</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180</v>
      </c>
      <c r="DA19" s="659"/>
      <c r="DB19" s="659"/>
      <c r="DC19" s="659"/>
      <c r="DD19" s="627" t="s">
        <v>180</v>
      </c>
      <c r="DE19" s="622"/>
      <c r="DF19" s="622"/>
      <c r="DG19" s="622"/>
      <c r="DH19" s="622"/>
      <c r="DI19" s="622"/>
      <c r="DJ19" s="622"/>
      <c r="DK19" s="622"/>
      <c r="DL19" s="622"/>
      <c r="DM19" s="622"/>
      <c r="DN19" s="622"/>
      <c r="DO19" s="622"/>
      <c r="DP19" s="623"/>
      <c r="DQ19" s="627" t="s">
        <v>180</v>
      </c>
      <c r="DR19" s="622"/>
      <c r="DS19" s="622"/>
      <c r="DT19" s="622"/>
      <c r="DU19" s="622"/>
      <c r="DV19" s="622"/>
      <c r="DW19" s="622"/>
      <c r="DX19" s="622"/>
      <c r="DY19" s="622"/>
      <c r="DZ19" s="622"/>
      <c r="EA19" s="622"/>
      <c r="EB19" s="622"/>
      <c r="EC19" s="658"/>
    </row>
    <row r="20" spans="2:133" ht="11.25" customHeight="1">
      <c r="B20" s="688" t="s">
        <v>276</v>
      </c>
      <c r="C20" s="689"/>
      <c r="D20" s="689"/>
      <c r="E20" s="689"/>
      <c r="F20" s="689"/>
      <c r="G20" s="689"/>
      <c r="H20" s="689"/>
      <c r="I20" s="689"/>
      <c r="J20" s="689"/>
      <c r="K20" s="689"/>
      <c r="L20" s="689"/>
      <c r="M20" s="689"/>
      <c r="N20" s="689"/>
      <c r="O20" s="689"/>
      <c r="P20" s="689"/>
      <c r="Q20" s="690"/>
      <c r="R20" s="621">
        <v>715</v>
      </c>
      <c r="S20" s="622"/>
      <c r="T20" s="622"/>
      <c r="U20" s="622"/>
      <c r="V20" s="622"/>
      <c r="W20" s="622"/>
      <c r="X20" s="622"/>
      <c r="Y20" s="623"/>
      <c r="Z20" s="659">
        <v>0</v>
      </c>
      <c r="AA20" s="659"/>
      <c r="AB20" s="659"/>
      <c r="AC20" s="659"/>
      <c r="AD20" s="660">
        <v>715</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64069</v>
      </c>
      <c r="BH20" s="622"/>
      <c r="BI20" s="622"/>
      <c r="BJ20" s="622"/>
      <c r="BK20" s="622"/>
      <c r="BL20" s="622"/>
      <c r="BM20" s="622"/>
      <c r="BN20" s="623"/>
      <c r="BO20" s="659">
        <v>2.9</v>
      </c>
      <c r="BP20" s="659"/>
      <c r="BQ20" s="659"/>
      <c r="BR20" s="659"/>
      <c r="BS20" s="660" t="s">
        <v>241</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10832271</v>
      </c>
      <c r="CS20" s="622"/>
      <c r="CT20" s="622"/>
      <c r="CU20" s="622"/>
      <c r="CV20" s="622"/>
      <c r="CW20" s="622"/>
      <c r="CX20" s="622"/>
      <c r="CY20" s="623"/>
      <c r="CZ20" s="659">
        <v>100</v>
      </c>
      <c r="DA20" s="659"/>
      <c r="DB20" s="659"/>
      <c r="DC20" s="659"/>
      <c r="DD20" s="627">
        <v>1215363</v>
      </c>
      <c r="DE20" s="622"/>
      <c r="DF20" s="622"/>
      <c r="DG20" s="622"/>
      <c r="DH20" s="622"/>
      <c r="DI20" s="622"/>
      <c r="DJ20" s="622"/>
      <c r="DK20" s="622"/>
      <c r="DL20" s="622"/>
      <c r="DM20" s="622"/>
      <c r="DN20" s="622"/>
      <c r="DO20" s="622"/>
      <c r="DP20" s="623"/>
      <c r="DQ20" s="627">
        <v>7164761</v>
      </c>
      <c r="DR20" s="622"/>
      <c r="DS20" s="622"/>
      <c r="DT20" s="622"/>
      <c r="DU20" s="622"/>
      <c r="DV20" s="622"/>
      <c r="DW20" s="622"/>
      <c r="DX20" s="622"/>
      <c r="DY20" s="622"/>
      <c r="DZ20" s="622"/>
      <c r="EA20" s="622"/>
      <c r="EB20" s="622"/>
      <c r="EC20" s="658"/>
    </row>
    <row r="21" spans="2:133" ht="11.25" customHeight="1">
      <c r="B21" s="618" t="s">
        <v>279</v>
      </c>
      <c r="C21" s="619"/>
      <c r="D21" s="619"/>
      <c r="E21" s="619"/>
      <c r="F21" s="619"/>
      <c r="G21" s="619"/>
      <c r="H21" s="619"/>
      <c r="I21" s="619"/>
      <c r="J21" s="619"/>
      <c r="K21" s="619"/>
      <c r="L21" s="619"/>
      <c r="M21" s="619"/>
      <c r="N21" s="619"/>
      <c r="O21" s="619"/>
      <c r="P21" s="619"/>
      <c r="Q21" s="620"/>
      <c r="R21" s="621">
        <v>3781537</v>
      </c>
      <c r="S21" s="622"/>
      <c r="T21" s="622"/>
      <c r="U21" s="622"/>
      <c r="V21" s="622"/>
      <c r="W21" s="622"/>
      <c r="X21" s="622"/>
      <c r="Y21" s="623"/>
      <c r="Z21" s="659">
        <v>33.6</v>
      </c>
      <c r="AA21" s="659"/>
      <c r="AB21" s="659"/>
      <c r="AC21" s="659"/>
      <c r="AD21" s="660">
        <v>3195561</v>
      </c>
      <c r="AE21" s="660"/>
      <c r="AF21" s="660"/>
      <c r="AG21" s="660"/>
      <c r="AH21" s="660"/>
      <c r="AI21" s="660"/>
      <c r="AJ21" s="660"/>
      <c r="AK21" s="660"/>
      <c r="AL21" s="624">
        <v>54.3</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180</v>
      </c>
      <c r="BH21" s="622"/>
      <c r="BI21" s="622"/>
      <c r="BJ21" s="622"/>
      <c r="BK21" s="622"/>
      <c r="BL21" s="622"/>
      <c r="BM21" s="622"/>
      <c r="BN21" s="623"/>
      <c r="BO21" s="659" t="s">
        <v>180</v>
      </c>
      <c r="BP21" s="659"/>
      <c r="BQ21" s="659"/>
      <c r="BR21" s="659"/>
      <c r="BS21" s="660" t="s">
        <v>180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281</v>
      </c>
      <c r="C22" s="619"/>
      <c r="D22" s="619"/>
      <c r="E22" s="619"/>
      <c r="F22" s="619"/>
      <c r="G22" s="619"/>
      <c r="H22" s="619"/>
      <c r="I22" s="619"/>
      <c r="J22" s="619"/>
      <c r="K22" s="619"/>
      <c r="L22" s="619"/>
      <c r="M22" s="619"/>
      <c r="N22" s="619"/>
      <c r="O22" s="619"/>
      <c r="P22" s="619"/>
      <c r="Q22" s="620"/>
      <c r="R22" s="621">
        <v>3195561</v>
      </c>
      <c r="S22" s="622"/>
      <c r="T22" s="622"/>
      <c r="U22" s="622"/>
      <c r="V22" s="622"/>
      <c r="W22" s="622"/>
      <c r="X22" s="622"/>
      <c r="Y22" s="623"/>
      <c r="Z22" s="659">
        <v>28.4</v>
      </c>
      <c r="AA22" s="659"/>
      <c r="AB22" s="659"/>
      <c r="AC22" s="659"/>
      <c r="AD22" s="660">
        <v>3195561</v>
      </c>
      <c r="AE22" s="660"/>
      <c r="AF22" s="660"/>
      <c r="AG22" s="660"/>
      <c r="AH22" s="660"/>
      <c r="AI22" s="660"/>
      <c r="AJ22" s="660"/>
      <c r="AK22" s="660"/>
      <c r="AL22" s="624">
        <v>54.3</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241</v>
      </c>
      <c r="BH22" s="622"/>
      <c r="BI22" s="622"/>
      <c r="BJ22" s="622"/>
      <c r="BK22" s="622"/>
      <c r="BL22" s="622"/>
      <c r="BM22" s="622"/>
      <c r="BN22" s="623"/>
      <c r="BO22" s="659" t="s">
        <v>241</v>
      </c>
      <c r="BP22" s="659"/>
      <c r="BQ22" s="659"/>
      <c r="BR22" s="659"/>
      <c r="BS22" s="660" t="s">
        <v>241</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284</v>
      </c>
      <c r="C23" s="619"/>
      <c r="D23" s="619"/>
      <c r="E23" s="619"/>
      <c r="F23" s="619"/>
      <c r="G23" s="619"/>
      <c r="H23" s="619"/>
      <c r="I23" s="619"/>
      <c r="J23" s="619"/>
      <c r="K23" s="619"/>
      <c r="L23" s="619"/>
      <c r="M23" s="619"/>
      <c r="N23" s="619"/>
      <c r="O23" s="619"/>
      <c r="P23" s="619"/>
      <c r="Q23" s="620"/>
      <c r="R23" s="621">
        <v>585976</v>
      </c>
      <c r="S23" s="622"/>
      <c r="T23" s="622"/>
      <c r="U23" s="622"/>
      <c r="V23" s="622"/>
      <c r="W23" s="622"/>
      <c r="X23" s="622"/>
      <c r="Y23" s="623"/>
      <c r="Z23" s="659">
        <v>5.2</v>
      </c>
      <c r="AA23" s="659"/>
      <c r="AB23" s="659"/>
      <c r="AC23" s="659"/>
      <c r="AD23" s="660" t="s">
        <v>241</v>
      </c>
      <c r="AE23" s="660"/>
      <c r="AF23" s="660"/>
      <c r="AG23" s="660"/>
      <c r="AH23" s="660"/>
      <c r="AI23" s="660"/>
      <c r="AJ23" s="660"/>
      <c r="AK23" s="660"/>
      <c r="AL23" s="624" t="s">
        <v>180</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64069</v>
      </c>
      <c r="BH23" s="622"/>
      <c r="BI23" s="622"/>
      <c r="BJ23" s="622"/>
      <c r="BK23" s="622"/>
      <c r="BL23" s="622"/>
      <c r="BM23" s="622"/>
      <c r="BN23" s="623"/>
      <c r="BO23" s="659">
        <v>2.9</v>
      </c>
      <c r="BP23" s="659"/>
      <c r="BQ23" s="659"/>
      <c r="BR23" s="659"/>
      <c r="BS23" s="660" t="s">
        <v>241</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c r="B24" s="618" t="s">
        <v>291</v>
      </c>
      <c r="C24" s="619"/>
      <c r="D24" s="619"/>
      <c r="E24" s="619"/>
      <c r="F24" s="619"/>
      <c r="G24" s="619"/>
      <c r="H24" s="619"/>
      <c r="I24" s="619"/>
      <c r="J24" s="619"/>
      <c r="K24" s="619"/>
      <c r="L24" s="619"/>
      <c r="M24" s="619"/>
      <c r="N24" s="619"/>
      <c r="O24" s="619"/>
      <c r="P24" s="619"/>
      <c r="Q24" s="620"/>
      <c r="R24" s="621" t="s">
        <v>180</v>
      </c>
      <c r="S24" s="622"/>
      <c r="T24" s="622"/>
      <c r="U24" s="622"/>
      <c r="V24" s="622"/>
      <c r="W24" s="622"/>
      <c r="X24" s="622"/>
      <c r="Y24" s="623"/>
      <c r="Z24" s="659" t="s">
        <v>180</v>
      </c>
      <c r="AA24" s="659"/>
      <c r="AB24" s="659"/>
      <c r="AC24" s="659"/>
      <c r="AD24" s="660" t="s">
        <v>180</v>
      </c>
      <c r="AE24" s="660"/>
      <c r="AF24" s="660"/>
      <c r="AG24" s="660"/>
      <c r="AH24" s="660"/>
      <c r="AI24" s="660"/>
      <c r="AJ24" s="660"/>
      <c r="AK24" s="660"/>
      <c r="AL24" s="624" t="s">
        <v>180</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180</v>
      </c>
      <c r="BH24" s="622"/>
      <c r="BI24" s="622"/>
      <c r="BJ24" s="622"/>
      <c r="BK24" s="622"/>
      <c r="BL24" s="622"/>
      <c r="BM24" s="622"/>
      <c r="BN24" s="623"/>
      <c r="BO24" s="659" t="s">
        <v>180</v>
      </c>
      <c r="BP24" s="659"/>
      <c r="BQ24" s="659"/>
      <c r="BR24" s="659"/>
      <c r="BS24" s="660" t="s">
        <v>241</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5610703</v>
      </c>
      <c r="CS24" s="677"/>
      <c r="CT24" s="677"/>
      <c r="CU24" s="677"/>
      <c r="CV24" s="677"/>
      <c r="CW24" s="677"/>
      <c r="CX24" s="677"/>
      <c r="CY24" s="702"/>
      <c r="CZ24" s="703">
        <v>51.8</v>
      </c>
      <c r="DA24" s="685"/>
      <c r="DB24" s="685"/>
      <c r="DC24" s="705"/>
      <c r="DD24" s="701">
        <v>3983549</v>
      </c>
      <c r="DE24" s="677"/>
      <c r="DF24" s="677"/>
      <c r="DG24" s="677"/>
      <c r="DH24" s="677"/>
      <c r="DI24" s="677"/>
      <c r="DJ24" s="677"/>
      <c r="DK24" s="702"/>
      <c r="DL24" s="701">
        <v>3714144</v>
      </c>
      <c r="DM24" s="677"/>
      <c r="DN24" s="677"/>
      <c r="DO24" s="677"/>
      <c r="DP24" s="677"/>
      <c r="DQ24" s="677"/>
      <c r="DR24" s="677"/>
      <c r="DS24" s="677"/>
      <c r="DT24" s="677"/>
      <c r="DU24" s="677"/>
      <c r="DV24" s="702"/>
      <c r="DW24" s="703">
        <v>62.3</v>
      </c>
      <c r="DX24" s="685"/>
      <c r="DY24" s="685"/>
      <c r="DZ24" s="685"/>
      <c r="EA24" s="685"/>
      <c r="EB24" s="685"/>
      <c r="EC24" s="704"/>
    </row>
    <row r="25" spans="2:133" ht="11.25" customHeight="1">
      <c r="B25" s="618" t="s">
        <v>294</v>
      </c>
      <c r="C25" s="619"/>
      <c r="D25" s="619"/>
      <c r="E25" s="619"/>
      <c r="F25" s="619"/>
      <c r="G25" s="619"/>
      <c r="H25" s="619"/>
      <c r="I25" s="619"/>
      <c r="J25" s="619"/>
      <c r="K25" s="619"/>
      <c r="L25" s="619"/>
      <c r="M25" s="619"/>
      <c r="N25" s="619"/>
      <c r="O25" s="619"/>
      <c r="P25" s="619"/>
      <c r="Q25" s="620"/>
      <c r="R25" s="621">
        <v>6523996</v>
      </c>
      <c r="S25" s="622"/>
      <c r="T25" s="622"/>
      <c r="U25" s="622"/>
      <c r="V25" s="622"/>
      <c r="W25" s="622"/>
      <c r="X25" s="622"/>
      <c r="Y25" s="623"/>
      <c r="Z25" s="659">
        <v>58</v>
      </c>
      <c r="AA25" s="659"/>
      <c r="AB25" s="659"/>
      <c r="AC25" s="659"/>
      <c r="AD25" s="660">
        <v>5873951</v>
      </c>
      <c r="AE25" s="660"/>
      <c r="AF25" s="660"/>
      <c r="AG25" s="660"/>
      <c r="AH25" s="660"/>
      <c r="AI25" s="660"/>
      <c r="AJ25" s="660"/>
      <c r="AK25" s="660"/>
      <c r="AL25" s="624">
        <v>99.9</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241</v>
      </c>
      <c r="BH25" s="622"/>
      <c r="BI25" s="622"/>
      <c r="BJ25" s="622"/>
      <c r="BK25" s="622"/>
      <c r="BL25" s="622"/>
      <c r="BM25" s="622"/>
      <c r="BN25" s="623"/>
      <c r="BO25" s="659" t="s">
        <v>180</v>
      </c>
      <c r="BP25" s="659"/>
      <c r="BQ25" s="659"/>
      <c r="BR25" s="659"/>
      <c r="BS25" s="660" t="s">
        <v>241</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2126026</v>
      </c>
      <c r="CS25" s="634"/>
      <c r="CT25" s="634"/>
      <c r="CU25" s="634"/>
      <c r="CV25" s="634"/>
      <c r="CW25" s="634"/>
      <c r="CX25" s="634"/>
      <c r="CY25" s="635"/>
      <c r="CZ25" s="624">
        <v>19.600000000000001</v>
      </c>
      <c r="DA25" s="636"/>
      <c r="DB25" s="636"/>
      <c r="DC25" s="637"/>
      <c r="DD25" s="627">
        <v>2026405</v>
      </c>
      <c r="DE25" s="634"/>
      <c r="DF25" s="634"/>
      <c r="DG25" s="634"/>
      <c r="DH25" s="634"/>
      <c r="DI25" s="634"/>
      <c r="DJ25" s="634"/>
      <c r="DK25" s="635"/>
      <c r="DL25" s="627">
        <v>1786240</v>
      </c>
      <c r="DM25" s="634"/>
      <c r="DN25" s="634"/>
      <c r="DO25" s="634"/>
      <c r="DP25" s="634"/>
      <c r="DQ25" s="634"/>
      <c r="DR25" s="634"/>
      <c r="DS25" s="634"/>
      <c r="DT25" s="634"/>
      <c r="DU25" s="634"/>
      <c r="DV25" s="635"/>
      <c r="DW25" s="624">
        <v>30</v>
      </c>
      <c r="DX25" s="636"/>
      <c r="DY25" s="636"/>
      <c r="DZ25" s="636"/>
      <c r="EA25" s="636"/>
      <c r="EB25" s="636"/>
      <c r="EC25" s="648"/>
    </row>
    <row r="26" spans="2:133" ht="11.25" customHeight="1">
      <c r="B26" s="618" t="s">
        <v>297</v>
      </c>
      <c r="C26" s="619"/>
      <c r="D26" s="619"/>
      <c r="E26" s="619"/>
      <c r="F26" s="619"/>
      <c r="G26" s="619"/>
      <c r="H26" s="619"/>
      <c r="I26" s="619"/>
      <c r="J26" s="619"/>
      <c r="K26" s="619"/>
      <c r="L26" s="619"/>
      <c r="M26" s="619"/>
      <c r="N26" s="619"/>
      <c r="O26" s="619"/>
      <c r="P26" s="619"/>
      <c r="Q26" s="620"/>
      <c r="R26" s="621">
        <v>1079</v>
      </c>
      <c r="S26" s="622"/>
      <c r="T26" s="622"/>
      <c r="U26" s="622"/>
      <c r="V26" s="622"/>
      <c r="W26" s="622"/>
      <c r="X26" s="622"/>
      <c r="Y26" s="623"/>
      <c r="Z26" s="659">
        <v>0</v>
      </c>
      <c r="AA26" s="659"/>
      <c r="AB26" s="659"/>
      <c r="AC26" s="659"/>
      <c r="AD26" s="660">
        <v>1079</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180</v>
      </c>
      <c r="BH26" s="622"/>
      <c r="BI26" s="622"/>
      <c r="BJ26" s="622"/>
      <c r="BK26" s="622"/>
      <c r="BL26" s="622"/>
      <c r="BM26" s="622"/>
      <c r="BN26" s="623"/>
      <c r="BO26" s="659" t="s">
        <v>180</v>
      </c>
      <c r="BP26" s="659"/>
      <c r="BQ26" s="659"/>
      <c r="BR26" s="659"/>
      <c r="BS26" s="660" t="s">
        <v>180</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1141229</v>
      </c>
      <c r="CS26" s="622"/>
      <c r="CT26" s="622"/>
      <c r="CU26" s="622"/>
      <c r="CV26" s="622"/>
      <c r="CW26" s="622"/>
      <c r="CX26" s="622"/>
      <c r="CY26" s="623"/>
      <c r="CZ26" s="624">
        <v>10.5</v>
      </c>
      <c r="DA26" s="636"/>
      <c r="DB26" s="636"/>
      <c r="DC26" s="637"/>
      <c r="DD26" s="627">
        <v>1089762</v>
      </c>
      <c r="DE26" s="622"/>
      <c r="DF26" s="622"/>
      <c r="DG26" s="622"/>
      <c r="DH26" s="622"/>
      <c r="DI26" s="622"/>
      <c r="DJ26" s="622"/>
      <c r="DK26" s="623"/>
      <c r="DL26" s="627" t="s">
        <v>180</v>
      </c>
      <c r="DM26" s="622"/>
      <c r="DN26" s="622"/>
      <c r="DO26" s="622"/>
      <c r="DP26" s="622"/>
      <c r="DQ26" s="622"/>
      <c r="DR26" s="622"/>
      <c r="DS26" s="622"/>
      <c r="DT26" s="622"/>
      <c r="DU26" s="622"/>
      <c r="DV26" s="623"/>
      <c r="DW26" s="624" t="s">
        <v>180</v>
      </c>
      <c r="DX26" s="636"/>
      <c r="DY26" s="636"/>
      <c r="DZ26" s="636"/>
      <c r="EA26" s="636"/>
      <c r="EB26" s="636"/>
      <c r="EC26" s="648"/>
    </row>
    <row r="27" spans="2:133" ht="11.25" customHeight="1">
      <c r="B27" s="618" t="s">
        <v>300</v>
      </c>
      <c r="C27" s="619"/>
      <c r="D27" s="619"/>
      <c r="E27" s="619"/>
      <c r="F27" s="619"/>
      <c r="G27" s="619"/>
      <c r="H27" s="619"/>
      <c r="I27" s="619"/>
      <c r="J27" s="619"/>
      <c r="K27" s="619"/>
      <c r="L27" s="619"/>
      <c r="M27" s="619"/>
      <c r="N27" s="619"/>
      <c r="O27" s="619"/>
      <c r="P27" s="619"/>
      <c r="Q27" s="620"/>
      <c r="R27" s="621">
        <v>53095</v>
      </c>
      <c r="S27" s="622"/>
      <c r="T27" s="622"/>
      <c r="U27" s="622"/>
      <c r="V27" s="622"/>
      <c r="W27" s="622"/>
      <c r="X27" s="622"/>
      <c r="Y27" s="623"/>
      <c r="Z27" s="659">
        <v>0.5</v>
      </c>
      <c r="AA27" s="659"/>
      <c r="AB27" s="659"/>
      <c r="AC27" s="659"/>
      <c r="AD27" s="660" t="s">
        <v>241</v>
      </c>
      <c r="AE27" s="660"/>
      <c r="AF27" s="660"/>
      <c r="AG27" s="660"/>
      <c r="AH27" s="660"/>
      <c r="AI27" s="660"/>
      <c r="AJ27" s="660"/>
      <c r="AK27" s="660"/>
      <c r="AL27" s="624" t="s">
        <v>180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2191993</v>
      </c>
      <c r="BH27" s="622"/>
      <c r="BI27" s="622"/>
      <c r="BJ27" s="622"/>
      <c r="BK27" s="622"/>
      <c r="BL27" s="622"/>
      <c r="BM27" s="622"/>
      <c r="BN27" s="623"/>
      <c r="BO27" s="659">
        <v>100</v>
      </c>
      <c r="BP27" s="659"/>
      <c r="BQ27" s="659"/>
      <c r="BR27" s="659"/>
      <c r="BS27" s="660">
        <v>31360</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2101577</v>
      </c>
      <c r="CS27" s="634"/>
      <c r="CT27" s="634"/>
      <c r="CU27" s="634"/>
      <c r="CV27" s="634"/>
      <c r="CW27" s="634"/>
      <c r="CX27" s="634"/>
      <c r="CY27" s="635"/>
      <c r="CZ27" s="624">
        <v>19.399999999999999</v>
      </c>
      <c r="DA27" s="636"/>
      <c r="DB27" s="636"/>
      <c r="DC27" s="637"/>
      <c r="DD27" s="627">
        <v>574044</v>
      </c>
      <c r="DE27" s="634"/>
      <c r="DF27" s="634"/>
      <c r="DG27" s="634"/>
      <c r="DH27" s="634"/>
      <c r="DI27" s="634"/>
      <c r="DJ27" s="634"/>
      <c r="DK27" s="635"/>
      <c r="DL27" s="627">
        <v>544804</v>
      </c>
      <c r="DM27" s="634"/>
      <c r="DN27" s="634"/>
      <c r="DO27" s="634"/>
      <c r="DP27" s="634"/>
      <c r="DQ27" s="634"/>
      <c r="DR27" s="634"/>
      <c r="DS27" s="634"/>
      <c r="DT27" s="634"/>
      <c r="DU27" s="634"/>
      <c r="DV27" s="635"/>
      <c r="DW27" s="624">
        <v>9.1</v>
      </c>
      <c r="DX27" s="636"/>
      <c r="DY27" s="636"/>
      <c r="DZ27" s="636"/>
      <c r="EA27" s="636"/>
      <c r="EB27" s="636"/>
      <c r="EC27" s="648"/>
    </row>
    <row r="28" spans="2:133" ht="11.25" customHeight="1">
      <c r="B28" s="618" t="s">
        <v>303</v>
      </c>
      <c r="C28" s="619"/>
      <c r="D28" s="619"/>
      <c r="E28" s="619"/>
      <c r="F28" s="619"/>
      <c r="G28" s="619"/>
      <c r="H28" s="619"/>
      <c r="I28" s="619"/>
      <c r="J28" s="619"/>
      <c r="K28" s="619"/>
      <c r="L28" s="619"/>
      <c r="M28" s="619"/>
      <c r="N28" s="619"/>
      <c r="O28" s="619"/>
      <c r="P28" s="619"/>
      <c r="Q28" s="620"/>
      <c r="R28" s="621">
        <v>61177</v>
      </c>
      <c r="S28" s="622"/>
      <c r="T28" s="622"/>
      <c r="U28" s="622"/>
      <c r="V28" s="622"/>
      <c r="W28" s="622"/>
      <c r="X28" s="622"/>
      <c r="Y28" s="623"/>
      <c r="Z28" s="659">
        <v>0.5</v>
      </c>
      <c r="AA28" s="659"/>
      <c r="AB28" s="659"/>
      <c r="AC28" s="659"/>
      <c r="AD28" s="660">
        <v>6787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1383100</v>
      </c>
      <c r="CS28" s="622"/>
      <c r="CT28" s="622"/>
      <c r="CU28" s="622"/>
      <c r="CV28" s="622"/>
      <c r="CW28" s="622"/>
      <c r="CX28" s="622"/>
      <c r="CY28" s="623"/>
      <c r="CZ28" s="624">
        <v>12.8</v>
      </c>
      <c r="DA28" s="636"/>
      <c r="DB28" s="636"/>
      <c r="DC28" s="637"/>
      <c r="DD28" s="627">
        <v>1383100</v>
      </c>
      <c r="DE28" s="622"/>
      <c r="DF28" s="622"/>
      <c r="DG28" s="622"/>
      <c r="DH28" s="622"/>
      <c r="DI28" s="622"/>
      <c r="DJ28" s="622"/>
      <c r="DK28" s="623"/>
      <c r="DL28" s="627">
        <v>1383100</v>
      </c>
      <c r="DM28" s="622"/>
      <c r="DN28" s="622"/>
      <c r="DO28" s="622"/>
      <c r="DP28" s="622"/>
      <c r="DQ28" s="622"/>
      <c r="DR28" s="622"/>
      <c r="DS28" s="622"/>
      <c r="DT28" s="622"/>
      <c r="DU28" s="622"/>
      <c r="DV28" s="623"/>
      <c r="DW28" s="624">
        <v>23.2</v>
      </c>
      <c r="DX28" s="636"/>
      <c r="DY28" s="636"/>
      <c r="DZ28" s="636"/>
      <c r="EA28" s="636"/>
      <c r="EB28" s="636"/>
      <c r="EC28" s="648"/>
    </row>
    <row r="29" spans="2:133" ht="11.25" customHeight="1">
      <c r="B29" s="618" t="s">
        <v>305</v>
      </c>
      <c r="C29" s="619"/>
      <c r="D29" s="619"/>
      <c r="E29" s="619"/>
      <c r="F29" s="619"/>
      <c r="G29" s="619"/>
      <c r="H29" s="619"/>
      <c r="I29" s="619"/>
      <c r="J29" s="619"/>
      <c r="K29" s="619"/>
      <c r="L29" s="619"/>
      <c r="M29" s="619"/>
      <c r="N29" s="619"/>
      <c r="O29" s="619"/>
      <c r="P29" s="619"/>
      <c r="Q29" s="620"/>
      <c r="R29" s="621">
        <v>29928</v>
      </c>
      <c r="S29" s="622"/>
      <c r="T29" s="622"/>
      <c r="U29" s="622"/>
      <c r="V29" s="622"/>
      <c r="W29" s="622"/>
      <c r="X29" s="622"/>
      <c r="Y29" s="623"/>
      <c r="Z29" s="659">
        <v>0.3</v>
      </c>
      <c r="AA29" s="659"/>
      <c r="AB29" s="659"/>
      <c r="AC29" s="659"/>
      <c r="AD29" s="660" t="s">
        <v>180</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72</v>
      </c>
      <c r="CG29" s="619"/>
      <c r="CH29" s="619"/>
      <c r="CI29" s="619"/>
      <c r="CJ29" s="619"/>
      <c r="CK29" s="619"/>
      <c r="CL29" s="619"/>
      <c r="CM29" s="619"/>
      <c r="CN29" s="619"/>
      <c r="CO29" s="619"/>
      <c r="CP29" s="619"/>
      <c r="CQ29" s="620"/>
      <c r="CR29" s="621">
        <v>1383083</v>
      </c>
      <c r="CS29" s="634"/>
      <c r="CT29" s="634"/>
      <c r="CU29" s="634"/>
      <c r="CV29" s="634"/>
      <c r="CW29" s="634"/>
      <c r="CX29" s="634"/>
      <c r="CY29" s="635"/>
      <c r="CZ29" s="624">
        <v>12.8</v>
      </c>
      <c r="DA29" s="636"/>
      <c r="DB29" s="636"/>
      <c r="DC29" s="637"/>
      <c r="DD29" s="627">
        <v>1383083</v>
      </c>
      <c r="DE29" s="634"/>
      <c r="DF29" s="634"/>
      <c r="DG29" s="634"/>
      <c r="DH29" s="634"/>
      <c r="DI29" s="634"/>
      <c r="DJ29" s="634"/>
      <c r="DK29" s="635"/>
      <c r="DL29" s="627">
        <v>1383083</v>
      </c>
      <c r="DM29" s="634"/>
      <c r="DN29" s="634"/>
      <c r="DO29" s="634"/>
      <c r="DP29" s="634"/>
      <c r="DQ29" s="634"/>
      <c r="DR29" s="634"/>
      <c r="DS29" s="634"/>
      <c r="DT29" s="634"/>
      <c r="DU29" s="634"/>
      <c r="DV29" s="635"/>
      <c r="DW29" s="624">
        <v>23.2</v>
      </c>
      <c r="DX29" s="636"/>
      <c r="DY29" s="636"/>
      <c r="DZ29" s="636"/>
      <c r="EA29" s="636"/>
      <c r="EB29" s="636"/>
      <c r="EC29" s="648"/>
    </row>
    <row r="30" spans="2:133" ht="11.25" customHeight="1">
      <c r="B30" s="618" t="s">
        <v>307</v>
      </c>
      <c r="C30" s="619"/>
      <c r="D30" s="619"/>
      <c r="E30" s="619"/>
      <c r="F30" s="619"/>
      <c r="G30" s="619"/>
      <c r="H30" s="619"/>
      <c r="I30" s="619"/>
      <c r="J30" s="619"/>
      <c r="K30" s="619"/>
      <c r="L30" s="619"/>
      <c r="M30" s="619"/>
      <c r="N30" s="619"/>
      <c r="O30" s="619"/>
      <c r="P30" s="619"/>
      <c r="Q30" s="620"/>
      <c r="R30" s="621">
        <v>2049287</v>
      </c>
      <c r="S30" s="622"/>
      <c r="T30" s="622"/>
      <c r="U30" s="622"/>
      <c r="V30" s="622"/>
      <c r="W30" s="622"/>
      <c r="X30" s="622"/>
      <c r="Y30" s="623"/>
      <c r="Z30" s="659">
        <v>18.2</v>
      </c>
      <c r="AA30" s="659"/>
      <c r="AB30" s="659"/>
      <c r="AC30" s="659"/>
      <c r="AD30" s="660" t="s">
        <v>180</v>
      </c>
      <c r="AE30" s="660"/>
      <c r="AF30" s="660"/>
      <c r="AG30" s="660"/>
      <c r="AH30" s="660"/>
      <c r="AI30" s="660"/>
      <c r="AJ30" s="660"/>
      <c r="AK30" s="660"/>
      <c r="AL30" s="624" t="s">
        <v>180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1358681</v>
      </c>
      <c r="CS30" s="622"/>
      <c r="CT30" s="622"/>
      <c r="CU30" s="622"/>
      <c r="CV30" s="622"/>
      <c r="CW30" s="622"/>
      <c r="CX30" s="622"/>
      <c r="CY30" s="623"/>
      <c r="CZ30" s="624">
        <v>12.5</v>
      </c>
      <c r="DA30" s="636"/>
      <c r="DB30" s="636"/>
      <c r="DC30" s="637"/>
      <c r="DD30" s="627">
        <v>1358681</v>
      </c>
      <c r="DE30" s="622"/>
      <c r="DF30" s="622"/>
      <c r="DG30" s="622"/>
      <c r="DH30" s="622"/>
      <c r="DI30" s="622"/>
      <c r="DJ30" s="622"/>
      <c r="DK30" s="623"/>
      <c r="DL30" s="627">
        <v>1358681</v>
      </c>
      <c r="DM30" s="622"/>
      <c r="DN30" s="622"/>
      <c r="DO30" s="622"/>
      <c r="DP30" s="622"/>
      <c r="DQ30" s="622"/>
      <c r="DR30" s="622"/>
      <c r="DS30" s="622"/>
      <c r="DT30" s="622"/>
      <c r="DU30" s="622"/>
      <c r="DV30" s="623"/>
      <c r="DW30" s="624">
        <v>22.8</v>
      </c>
      <c r="DX30" s="636"/>
      <c r="DY30" s="636"/>
      <c r="DZ30" s="636"/>
      <c r="EA30" s="636"/>
      <c r="EB30" s="636"/>
      <c r="EC30" s="648"/>
    </row>
    <row r="31" spans="2:133" ht="11.25" customHeight="1">
      <c r="B31" s="688" t="s">
        <v>311</v>
      </c>
      <c r="C31" s="689"/>
      <c r="D31" s="689"/>
      <c r="E31" s="689"/>
      <c r="F31" s="689"/>
      <c r="G31" s="689"/>
      <c r="H31" s="689"/>
      <c r="I31" s="689"/>
      <c r="J31" s="689"/>
      <c r="K31" s="689"/>
      <c r="L31" s="689"/>
      <c r="M31" s="689"/>
      <c r="N31" s="689"/>
      <c r="O31" s="689"/>
      <c r="P31" s="689"/>
      <c r="Q31" s="690"/>
      <c r="R31" s="621" t="s">
        <v>180</v>
      </c>
      <c r="S31" s="622"/>
      <c r="T31" s="622"/>
      <c r="U31" s="622"/>
      <c r="V31" s="622"/>
      <c r="W31" s="622"/>
      <c r="X31" s="622"/>
      <c r="Y31" s="623"/>
      <c r="Z31" s="659" t="s">
        <v>180</v>
      </c>
      <c r="AA31" s="659"/>
      <c r="AB31" s="659"/>
      <c r="AC31" s="659"/>
      <c r="AD31" s="660" t="s">
        <v>241</v>
      </c>
      <c r="AE31" s="660"/>
      <c r="AF31" s="660"/>
      <c r="AG31" s="660"/>
      <c r="AH31" s="660"/>
      <c r="AI31" s="660"/>
      <c r="AJ31" s="660"/>
      <c r="AK31" s="660"/>
      <c r="AL31" s="624" t="s">
        <v>241</v>
      </c>
      <c r="AM31" s="625"/>
      <c r="AN31" s="625"/>
      <c r="AO31" s="661"/>
      <c r="AP31" s="691" t="s">
        <v>312</v>
      </c>
      <c r="AQ31" s="692"/>
      <c r="AR31" s="692"/>
      <c r="AS31" s="692"/>
      <c r="AT31" s="693" t="s">
        <v>313</v>
      </c>
      <c r="AU31" s="218"/>
      <c r="AV31" s="218"/>
      <c r="AW31" s="218"/>
      <c r="AX31" s="679" t="s">
        <v>190</v>
      </c>
      <c r="AY31" s="680"/>
      <c r="AZ31" s="680"/>
      <c r="BA31" s="680"/>
      <c r="BB31" s="680"/>
      <c r="BC31" s="680"/>
      <c r="BD31" s="680"/>
      <c r="BE31" s="680"/>
      <c r="BF31" s="681"/>
      <c r="BG31" s="683">
        <v>99.4</v>
      </c>
      <c r="BH31" s="684"/>
      <c r="BI31" s="684"/>
      <c r="BJ31" s="684"/>
      <c r="BK31" s="684"/>
      <c r="BL31" s="684"/>
      <c r="BM31" s="685">
        <v>97</v>
      </c>
      <c r="BN31" s="684"/>
      <c r="BO31" s="684"/>
      <c r="BP31" s="684"/>
      <c r="BQ31" s="686"/>
      <c r="BR31" s="683">
        <v>99.4</v>
      </c>
      <c r="BS31" s="684"/>
      <c r="BT31" s="684"/>
      <c r="BU31" s="684"/>
      <c r="BV31" s="684"/>
      <c r="BW31" s="684"/>
      <c r="BX31" s="685">
        <v>96.4</v>
      </c>
      <c r="BY31" s="684"/>
      <c r="BZ31" s="684"/>
      <c r="CA31" s="684"/>
      <c r="CB31" s="686"/>
      <c r="CD31" s="642"/>
      <c r="CE31" s="643"/>
      <c r="CF31" s="618" t="s">
        <v>314</v>
      </c>
      <c r="CG31" s="619"/>
      <c r="CH31" s="619"/>
      <c r="CI31" s="619"/>
      <c r="CJ31" s="619"/>
      <c r="CK31" s="619"/>
      <c r="CL31" s="619"/>
      <c r="CM31" s="619"/>
      <c r="CN31" s="619"/>
      <c r="CO31" s="619"/>
      <c r="CP31" s="619"/>
      <c r="CQ31" s="620"/>
      <c r="CR31" s="621">
        <v>24402</v>
      </c>
      <c r="CS31" s="634"/>
      <c r="CT31" s="634"/>
      <c r="CU31" s="634"/>
      <c r="CV31" s="634"/>
      <c r="CW31" s="634"/>
      <c r="CX31" s="634"/>
      <c r="CY31" s="635"/>
      <c r="CZ31" s="624">
        <v>0.2</v>
      </c>
      <c r="DA31" s="636"/>
      <c r="DB31" s="636"/>
      <c r="DC31" s="637"/>
      <c r="DD31" s="627">
        <v>24402</v>
      </c>
      <c r="DE31" s="634"/>
      <c r="DF31" s="634"/>
      <c r="DG31" s="634"/>
      <c r="DH31" s="634"/>
      <c r="DI31" s="634"/>
      <c r="DJ31" s="634"/>
      <c r="DK31" s="635"/>
      <c r="DL31" s="627">
        <v>24402</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315</v>
      </c>
      <c r="C32" s="619"/>
      <c r="D32" s="619"/>
      <c r="E32" s="619"/>
      <c r="F32" s="619"/>
      <c r="G32" s="619"/>
      <c r="H32" s="619"/>
      <c r="I32" s="619"/>
      <c r="J32" s="619"/>
      <c r="K32" s="619"/>
      <c r="L32" s="619"/>
      <c r="M32" s="619"/>
      <c r="N32" s="619"/>
      <c r="O32" s="619"/>
      <c r="P32" s="619"/>
      <c r="Q32" s="620"/>
      <c r="R32" s="621">
        <v>742421</v>
      </c>
      <c r="S32" s="622"/>
      <c r="T32" s="622"/>
      <c r="U32" s="622"/>
      <c r="V32" s="622"/>
      <c r="W32" s="622"/>
      <c r="X32" s="622"/>
      <c r="Y32" s="623"/>
      <c r="Z32" s="659">
        <v>6.6</v>
      </c>
      <c r="AA32" s="659"/>
      <c r="AB32" s="659"/>
      <c r="AC32" s="659"/>
      <c r="AD32" s="660" t="s">
        <v>241</v>
      </c>
      <c r="AE32" s="660"/>
      <c r="AF32" s="660"/>
      <c r="AG32" s="660"/>
      <c r="AH32" s="660"/>
      <c r="AI32" s="660"/>
      <c r="AJ32" s="660"/>
      <c r="AK32" s="660"/>
      <c r="AL32" s="624" t="s">
        <v>241</v>
      </c>
      <c r="AM32" s="625"/>
      <c r="AN32" s="625"/>
      <c r="AO32" s="661"/>
      <c r="AP32" s="662"/>
      <c r="AQ32" s="663"/>
      <c r="AR32" s="663"/>
      <c r="AS32" s="663"/>
      <c r="AT32" s="694"/>
      <c r="AU32" s="214" t="s">
        <v>316</v>
      </c>
      <c r="AX32" s="618" t="s">
        <v>317</v>
      </c>
      <c r="AY32" s="619"/>
      <c r="AZ32" s="619"/>
      <c r="BA32" s="619"/>
      <c r="BB32" s="619"/>
      <c r="BC32" s="619"/>
      <c r="BD32" s="619"/>
      <c r="BE32" s="619"/>
      <c r="BF32" s="620"/>
      <c r="BG32" s="687">
        <v>99.5</v>
      </c>
      <c r="BH32" s="634"/>
      <c r="BI32" s="634"/>
      <c r="BJ32" s="634"/>
      <c r="BK32" s="634"/>
      <c r="BL32" s="634"/>
      <c r="BM32" s="625">
        <v>97.1</v>
      </c>
      <c r="BN32" s="634"/>
      <c r="BO32" s="634"/>
      <c r="BP32" s="634"/>
      <c r="BQ32" s="657"/>
      <c r="BR32" s="687">
        <v>99.6</v>
      </c>
      <c r="BS32" s="634"/>
      <c r="BT32" s="634"/>
      <c r="BU32" s="634"/>
      <c r="BV32" s="634"/>
      <c r="BW32" s="634"/>
      <c r="BX32" s="625">
        <v>96.8</v>
      </c>
      <c r="BY32" s="634"/>
      <c r="BZ32" s="634"/>
      <c r="CA32" s="634"/>
      <c r="CB32" s="657"/>
      <c r="CD32" s="644"/>
      <c r="CE32" s="645"/>
      <c r="CF32" s="618" t="s">
        <v>318</v>
      </c>
      <c r="CG32" s="619"/>
      <c r="CH32" s="619"/>
      <c r="CI32" s="619"/>
      <c r="CJ32" s="619"/>
      <c r="CK32" s="619"/>
      <c r="CL32" s="619"/>
      <c r="CM32" s="619"/>
      <c r="CN32" s="619"/>
      <c r="CO32" s="619"/>
      <c r="CP32" s="619"/>
      <c r="CQ32" s="620"/>
      <c r="CR32" s="621">
        <v>17</v>
      </c>
      <c r="CS32" s="622"/>
      <c r="CT32" s="622"/>
      <c r="CU32" s="622"/>
      <c r="CV32" s="622"/>
      <c r="CW32" s="622"/>
      <c r="CX32" s="622"/>
      <c r="CY32" s="623"/>
      <c r="CZ32" s="624">
        <v>0</v>
      </c>
      <c r="DA32" s="636"/>
      <c r="DB32" s="636"/>
      <c r="DC32" s="637"/>
      <c r="DD32" s="627">
        <v>17</v>
      </c>
      <c r="DE32" s="622"/>
      <c r="DF32" s="622"/>
      <c r="DG32" s="622"/>
      <c r="DH32" s="622"/>
      <c r="DI32" s="622"/>
      <c r="DJ32" s="622"/>
      <c r="DK32" s="623"/>
      <c r="DL32" s="627">
        <v>17</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319</v>
      </c>
      <c r="C33" s="619"/>
      <c r="D33" s="619"/>
      <c r="E33" s="619"/>
      <c r="F33" s="619"/>
      <c r="G33" s="619"/>
      <c r="H33" s="619"/>
      <c r="I33" s="619"/>
      <c r="J33" s="619"/>
      <c r="K33" s="619"/>
      <c r="L33" s="619"/>
      <c r="M33" s="619"/>
      <c r="N33" s="619"/>
      <c r="O33" s="619"/>
      <c r="P33" s="619"/>
      <c r="Q33" s="620"/>
      <c r="R33" s="621">
        <v>28561</v>
      </c>
      <c r="S33" s="622"/>
      <c r="T33" s="622"/>
      <c r="U33" s="622"/>
      <c r="V33" s="622"/>
      <c r="W33" s="622"/>
      <c r="X33" s="622"/>
      <c r="Y33" s="623"/>
      <c r="Z33" s="659">
        <v>0.3</v>
      </c>
      <c r="AA33" s="659"/>
      <c r="AB33" s="659"/>
      <c r="AC33" s="659"/>
      <c r="AD33" s="660" t="s">
        <v>241</v>
      </c>
      <c r="AE33" s="660"/>
      <c r="AF33" s="660"/>
      <c r="AG33" s="660"/>
      <c r="AH33" s="660"/>
      <c r="AI33" s="660"/>
      <c r="AJ33" s="660"/>
      <c r="AK33" s="660"/>
      <c r="AL33" s="624" t="s">
        <v>180</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99.3</v>
      </c>
      <c r="BH33" s="606"/>
      <c r="BI33" s="606"/>
      <c r="BJ33" s="606"/>
      <c r="BK33" s="606"/>
      <c r="BL33" s="606"/>
      <c r="BM33" s="652">
        <v>96.8</v>
      </c>
      <c r="BN33" s="606"/>
      <c r="BO33" s="606"/>
      <c r="BP33" s="606"/>
      <c r="BQ33" s="669"/>
      <c r="BR33" s="682">
        <v>99.3</v>
      </c>
      <c r="BS33" s="606"/>
      <c r="BT33" s="606"/>
      <c r="BU33" s="606"/>
      <c r="BV33" s="606"/>
      <c r="BW33" s="606"/>
      <c r="BX33" s="652">
        <v>95.8</v>
      </c>
      <c r="BY33" s="606"/>
      <c r="BZ33" s="606"/>
      <c r="CA33" s="606"/>
      <c r="CB33" s="669"/>
      <c r="CD33" s="618" t="s">
        <v>321</v>
      </c>
      <c r="CE33" s="619"/>
      <c r="CF33" s="619"/>
      <c r="CG33" s="619"/>
      <c r="CH33" s="619"/>
      <c r="CI33" s="619"/>
      <c r="CJ33" s="619"/>
      <c r="CK33" s="619"/>
      <c r="CL33" s="619"/>
      <c r="CM33" s="619"/>
      <c r="CN33" s="619"/>
      <c r="CO33" s="619"/>
      <c r="CP33" s="619"/>
      <c r="CQ33" s="620"/>
      <c r="CR33" s="621">
        <v>3966766</v>
      </c>
      <c r="CS33" s="634"/>
      <c r="CT33" s="634"/>
      <c r="CU33" s="634"/>
      <c r="CV33" s="634"/>
      <c r="CW33" s="634"/>
      <c r="CX33" s="634"/>
      <c r="CY33" s="635"/>
      <c r="CZ33" s="624">
        <v>36.6</v>
      </c>
      <c r="DA33" s="636"/>
      <c r="DB33" s="636"/>
      <c r="DC33" s="637"/>
      <c r="DD33" s="627">
        <v>3052319</v>
      </c>
      <c r="DE33" s="634"/>
      <c r="DF33" s="634"/>
      <c r="DG33" s="634"/>
      <c r="DH33" s="634"/>
      <c r="DI33" s="634"/>
      <c r="DJ33" s="634"/>
      <c r="DK33" s="635"/>
      <c r="DL33" s="627">
        <v>1957379</v>
      </c>
      <c r="DM33" s="634"/>
      <c r="DN33" s="634"/>
      <c r="DO33" s="634"/>
      <c r="DP33" s="634"/>
      <c r="DQ33" s="634"/>
      <c r="DR33" s="634"/>
      <c r="DS33" s="634"/>
      <c r="DT33" s="634"/>
      <c r="DU33" s="634"/>
      <c r="DV33" s="635"/>
      <c r="DW33" s="624">
        <v>32.799999999999997</v>
      </c>
      <c r="DX33" s="636"/>
      <c r="DY33" s="636"/>
      <c r="DZ33" s="636"/>
      <c r="EA33" s="636"/>
      <c r="EB33" s="636"/>
      <c r="EC33" s="648"/>
    </row>
    <row r="34" spans="2:133" ht="11.25" customHeight="1">
      <c r="B34" s="618" t="s">
        <v>322</v>
      </c>
      <c r="C34" s="619"/>
      <c r="D34" s="619"/>
      <c r="E34" s="619"/>
      <c r="F34" s="619"/>
      <c r="G34" s="619"/>
      <c r="H34" s="619"/>
      <c r="I34" s="619"/>
      <c r="J34" s="619"/>
      <c r="K34" s="619"/>
      <c r="L34" s="619"/>
      <c r="M34" s="619"/>
      <c r="N34" s="619"/>
      <c r="O34" s="619"/>
      <c r="P34" s="619"/>
      <c r="Q34" s="620"/>
      <c r="R34" s="621">
        <v>107243</v>
      </c>
      <c r="S34" s="622"/>
      <c r="T34" s="622"/>
      <c r="U34" s="622"/>
      <c r="V34" s="622"/>
      <c r="W34" s="622"/>
      <c r="X34" s="622"/>
      <c r="Y34" s="623"/>
      <c r="Z34" s="659">
        <v>1</v>
      </c>
      <c r="AA34" s="659"/>
      <c r="AB34" s="659"/>
      <c r="AC34" s="659"/>
      <c r="AD34" s="660" t="s">
        <v>180</v>
      </c>
      <c r="AE34" s="660"/>
      <c r="AF34" s="660"/>
      <c r="AG34" s="660"/>
      <c r="AH34" s="660"/>
      <c r="AI34" s="660"/>
      <c r="AJ34" s="660"/>
      <c r="AK34" s="660"/>
      <c r="AL34" s="624" t="s">
        <v>180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1342974</v>
      </c>
      <c r="CS34" s="622"/>
      <c r="CT34" s="622"/>
      <c r="CU34" s="622"/>
      <c r="CV34" s="622"/>
      <c r="CW34" s="622"/>
      <c r="CX34" s="622"/>
      <c r="CY34" s="623"/>
      <c r="CZ34" s="624">
        <v>12.4</v>
      </c>
      <c r="DA34" s="636"/>
      <c r="DB34" s="636"/>
      <c r="DC34" s="637"/>
      <c r="DD34" s="627">
        <v>972476</v>
      </c>
      <c r="DE34" s="622"/>
      <c r="DF34" s="622"/>
      <c r="DG34" s="622"/>
      <c r="DH34" s="622"/>
      <c r="DI34" s="622"/>
      <c r="DJ34" s="622"/>
      <c r="DK34" s="623"/>
      <c r="DL34" s="627">
        <v>671541</v>
      </c>
      <c r="DM34" s="622"/>
      <c r="DN34" s="622"/>
      <c r="DO34" s="622"/>
      <c r="DP34" s="622"/>
      <c r="DQ34" s="622"/>
      <c r="DR34" s="622"/>
      <c r="DS34" s="622"/>
      <c r="DT34" s="622"/>
      <c r="DU34" s="622"/>
      <c r="DV34" s="623"/>
      <c r="DW34" s="624">
        <v>11.3</v>
      </c>
      <c r="DX34" s="636"/>
      <c r="DY34" s="636"/>
      <c r="DZ34" s="636"/>
      <c r="EA34" s="636"/>
      <c r="EB34" s="636"/>
      <c r="EC34" s="648"/>
    </row>
    <row r="35" spans="2:133" ht="11.25" customHeight="1">
      <c r="B35" s="618" t="s">
        <v>324</v>
      </c>
      <c r="C35" s="619"/>
      <c r="D35" s="619"/>
      <c r="E35" s="619"/>
      <c r="F35" s="619"/>
      <c r="G35" s="619"/>
      <c r="H35" s="619"/>
      <c r="I35" s="619"/>
      <c r="J35" s="619"/>
      <c r="K35" s="619"/>
      <c r="L35" s="619"/>
      <c r="M35" s="619"/>
      <c r="N35" s="619"/>
      <c r="O35" s="619"/>
      <c r="P35" s="619"/>
      <c r="Q35" s="620"/>
      <c r="R35" s="621">
        <v>283190</v>
      </c>
      <c r="S35" s="622"/>
      <c r="T35" s="622"/>
      <c r="U35" s="622"/>
      <c r="V35" s="622"/>
      <c r="W35" s="622"/>
      <c r="X35" s="622"/>
      <c r="Y35" s="623"/>
      <c r="Z35" s="659">
        <v>2.5</v>
      </c>
      <c r="AA35" s="659"/>
      <c r="AB35" s="659"/>
      <c r="AC35" s="659"/>
      <c r="AD35" s="660" t="s">
        <v>241</v>
      </c>
      <c r="AE35" s="660"/>
      <c r="AF35" s="660"/>
      <c r="AG35" s="660"/>
      <c r="AH35" s="660"/>
      <c r="AI35" s="660"/>
      <c r="AJ35" s="660"/>
      <c r="AK35" s="660"/>
      <c r="AL35" s="624" t="s">
        <v>180</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34882</v>
      </c>
      <c r="CS35" s="634"/>
      <c r="CT35" s="634"/>
      <c r="CU35" s="634"/>
      <c r="CV35" s="634"/>
      <c r="CW35" s="634"/>
      <c r="CX35" s="634"/>
      <c r="CY35" s="635"/>
      <c r="CZ35" s="624">
        <v>0.3</v>
      </c>
      <c r="DA35" s="636"/>
      <c r="DB35" s="636"/>
      <c r="DC35" s="637"/>
      <c r="DD35" s="627">
        <v>34849</v>
      </c>
      <c r="DE35" s="634"/>
      <c r="DF35" s="634"/>
      <c r="DG35" s="634"/>
      <c r="DH35" s="634"/>
      <c r="DI35" s="634"/>
      <c r="DJ35" s="634"/>
      <c r="DK35" s="635"/>
      <c r="DL35" s="627">
        <v>34849</v>
      </c>
      <c r="DM35" s="634"/>
      <c r="DN35" s="634"/>
      <c r="DO35" s="634"/>
      <c r="DP35" s="634"/>
      <c r="DQ35" s="634"/>
      <c r="DR35" s="634"/>
      <c r="DS35" s="634"/>
      <c r="DT35" s="634"/>
      <c r="DU35" s="634"/>
      <c r="DV35" s="635"/>
      <c r="DW35" s="624">
        <v>0.6</v>
      </c>
      <c r="DX35" s="636"/>
      <c r="DY35" s="636"/>
      <c r="DZ35" s="636"/>
      <c r="EA35" s="636"/>
      <c r="EB35" s="636"/>
      <c r="EC35" s="648"/>
    </row>
    <row r="36" spans="2:133" ht="11.25" customHeight="1">
      <c r="B36" s="618" t="s">
        <v>328</v>
      </c>
      <c r="C36" s="619"/>
      <c r="D36" s="619"/>
      <c r="E36" s="619"/>
      <c r="F36" s="619"/>
      <c r="G36" s="619"/>
      <c r="H36" s="619"/>
      <c r="I36" s="619"/>
      <c r="J36" s="619"/>
      <c r="K36" s="619"/>
      <c r="L36" s="619"/>
      <c r="M36" s="619"/>
      <c r="N36" s="619"/>
      <c r="O36" s="619"/>
      <c r="P36" s="619"/>
      <c r="Q36" s="620"/>
      <c r="R36" s="621">
        <v>371085</v>
      </c>
      <c r="S36" s="622"/>
      <c r="T36" s="622"/>
      <c r="U36" s="622"/>
      <c r="V36" s="622"/>
      <c r="W36" s="622"/>
      <c r="X36" s="622"/>
      <c r="Y36" s="623"/>
      <c r="Z36" s="659">
        <v>3.3</v>
      </c>
      <c r="AA36" s="659"/>
      <c r="AB36" s="659"/>
      <c r="AC36" s="659"/>
      <c r="AD36" s="660" t="s">
        <v>180</v>
      </c>
      <c r="AE36" s="660"/>
      <c r="AF36" s="660"/>
      <c r="AG36" s="660"/>
      <c r="AH36" s="660"/>
      <c r="AI36" s="660"/>
      <c r="AJ36" s="660"/>
      <c r="AK36" s="660"/>
      <c r="AL36" s="624" t="s">
        <v>180</v>
      </c>
      <c r="AM36" s="625"/>
      <c r="AN36" s="625"/>
      <c r="AO36" s="661"/>
      <c r="AP36" s="222"/>
      <c r="AQ36" s="670" t="s">
        <v>329</v>
      </c>
      <c r="AR36" s="671"/>
      <c r="AS36" s="671"/>
      <c r="AT36" s="671"/>
      <c r="AU36" s="671"/>
      <c r="AV36" s="671"/>
      <c r="AW36" s="671"/>
      <c r="AX36" s="671"/>
      <c r="AY36" s="672"/>
      <c r="AZ36" s="676">
        <v>1445010</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31664</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725668</v>
      </c>
      <c r="CS36" s="622"/>
      <c r="CT36" s="622"/>
      <c r="CU36" s="622"/>
      <c r="CV36" s="622"/>
      <c r="CW36" s="622"/>
      <c r="CX36" s="622"/>
      <c r="CY36" s="623"/>
      <c r="CZ36" s="624">
        <v>6.7</v>
      </c>
      <c r="DA36" s="636"/>
      <c r="DB36" s="636"/>
      <c r="DC36" s="637"/>
      <c r="DD36" s="627">
        <v>537639</v>
      </c>
      <c r="DE36" s="622"/>
      <c r="DF36" s="622"/>
      <c r="DG36" s="622"/>
      <c r="DH36" s="622"/>
      <c r="DI36" s="622"/>
      <c r="DJ36" s="622"/>
      <c r="DK36" s="623"/>
      <c r="DL36" s="627">
        <v>249311</v>
      </c>
      <c r="DM36" s="622"/>
      <c r="DN36" s="622"/>
      <c r="DO36" s="622"/>
      <c r="DP36" s="622"/>
      <c r="DQ36" s="622"/>
      <c r="DR36" s="622"/>
      <c r="DS36" s="622"/>
      <c r="DT36" s="622"/>
      <c r="DU36" s="622"/>
      <c r="DV36" s="623"/>
      <c r="DW36" s="624">
        <v>4.2</v>
      </c>
      <c r="DX36" s="636"/>
      <c r="DY36" s="636"/>
      <c r="DZ36" s="636"/>
      <c r="EA36" s="636"/>
      <c r="EB36" s="636"/>
      <c r="EC36" s="648"/>
    </row>
    <row r="37" spans="2:133" ht="11.25" customHeight="1">
      <c r="B37" s="618" t="s">
        <v>332</v>
      </c>
      <c r="C37" s="619"/>
      <c r="D37" s="619"/>
      <c r="E37" s="619"/>
      <c r="F37" s="619"/>
      <c r="G37" s="619"/>
      <c r="H37" s="619"/>
      <c r="I37" s="619"/>
      <c r="J37" s="619"/>
      <c r="K37" s="619"/>
      <c r="L37" s="619"/>
      <c r="M37" s="619"/>
      <c r="N37" s="619"/>
      <c r="O37" s="619"/>
      <c r="P37" s="619"/>
      <c r="Q37" s="620"/>
      <c r="R37" s="621">
        <v>107881</v>
      </c>
      <c r="S37" s="622"/>
      <c r="T37" s="622"/>
      <c r="U37" s="622"/>
      <c r="V37" s="622"/>
      <c r="W37" s="622"/>
      <c r="X37" s="622"/>
      <c r="Y37" s="623"/>
      <c r="Z37" s="659">
        <v>1</v>
      </c>
      <c r="AA37" s="659"/>
      <c r="AB37" s="659"/>
      <c r="AC37" s="659"/>
      <c r="AD37" s="660" t="s">
        <v>180</v>
      </c>
      <c r="AE37" s="660"/>
      <c r="AF37" s="660"/>
      <c r="AG37" s="660"/>
      <c r="AH37" s="660"/>
      <c r="AI37" s="660"/>
      <c r="AJ37" s="660"/>
      <c r="AK37" s="660"/>
      <c r="AL37" s="624" t="s">
        <v>180</v>
      </c>
      <c r="AM37" s="625"/>
      <c r="AN37" s="625"/>
      <c r="AO37" s="661"/>
      <c r="AQ37" s="654" t="s">
        <v>333</v>
      </c>
      <c r="AR37" s="655"/>
      <c r="AS37" s="655"/>
      <c r="AT37" s="655"/>
      <c r="AU37" s="655"/>
      <c r="AV37" s="655"/>
      <c r="AW37" s="655"/>
      <c r="AX37" s="655"/>
      <c r="AY37" s="656"/>
      <c r="AZ37" s="621">
        <v>278500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31664</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33590</v>
      </c>
      <c r="CS37" s="634"/>
      <c r="CT37" s="634"/>
      <c r="CU37" s="634"/>
      <c r="CV37" s="634"/>
      <c r="CW37" s="634"/>
      <c r="CX37" s="634"/>
      <c r="CY37" s="635"/>
      <c r="CZ37" s="624">
        <v>0.3</v>
      </c>
      <c r="DA37" s="636"/>
      <c r="DB37" s="636"/>
      <c r="DC37" s="637"/>
      <c r="DD37" s="627">
        <v>30590</v>
      </c>
      <c r="DE37" s="634"/>
      <c r="DF37" s="634"/>
      <c r="DG37" s="634"/>
      <c r="DH37" s="634"/>
      <c r="DI37" s="634"/>
      <c r="DJ37" s="634"/>
      <c r="DK37" s="635"/>
      <c r="DL37" s="627">
        <v>29585</v>
      </c>
      <c r="DM37" s="634"/>
      <c r="DN37" s="634"/>
      <c r="DO37" s="634"/>
      <c r="DP37" s="634"/>
      <c r="DQ37" s="634"/>
      <c r="DR37" s="634"/>
      <c r="DS37" s="634"/>
      <c r="DT37" s="634"/>
      <c r="DU37" s="634"/>
      <c r="DV37" s="635"/>
      <c r="DW37" s="624">
        <v>0.5</v>
      </c>
      <c r="DX37" s="636"/>
      <c r="DY37" s="636"/>
      <c r="DZ37" s="636"/>
      <c r="EA37" s="636"/>
      <c r="EB37" s="636"/>
      <c r="EC37" s="648"/>
    </row>
    <row r="38" spans="2:133" ht="11.25" customHeight="1">
      <c r="B38" s="618" t="s">
        <v>336</v>
      </c>
      <c r="C38" s="619"/>
      <c r="D38" s="619"/>
      <c r="E38" s="619"/>
      <c r="F38" s="619"/>
      <c r="G38" s="619"/>
      <c r="H38" s="619"/>
      <c r="I38" s="619"/>
      <c r="J38" s="619"/>
      <c r="K38" s="619"/>
      <c r="L38" s="619"/>
      <c r="M38" s="619"/>
      <c r="N38" s="619"/>
      <c r="O38" s="619"/>
      <c r="P38" s="619"/>
      <c r="Q38" s="620"/>
      <c r="R38" s="621">
        <v>898626</v>
      </c>
      <c r="S38" s="622"/>
      <c r="T38" s="622"/>
      <c r="U38" s="622"/>
      <c r="V38" s="622"/>
      <c r="W38" s="622"/>
      <c r="X38" s="622"/>
      <c r="Y38" s="623"/>
      <c r="Z38" s="659">
        <v>8</v>
      </c>
      <c r="AA38" s="659"/>
      <c r="AB38" s="659"/>
      <c r="AC38" s="659"/>
      <c r="AD38" s="660" t="s">
        <v>180</v>
      </c>
      <c r="AE38" s="660"/>
      <c r="AF38" s="660"/>
      <c r="AG38" s="660"/>
      <c r="AH38" s="660"/>
      <c r="AI38" s="660"/>
      <c r="AJ38" s="660"/>
      <c r="AK38" s="660"/>
      <c r="AL38" s="624" t="s">
        <v>241</v>
      </c>
      <c r="AM38" s="625"/>
      <c r="AN38" s="625"/>
      <c r="AO38" s="661"/>
      <c r="AQ38" s="654" t="s">
        <v>337</v>
      </c>
      <c r="AR38" s="655"/>
      <c r="AS38" s="655"/>
      <c r="AT38" s="655"/>
      <c r="AU38" s="655"/>
      <c r="AV38" s="655"/>
      <c r="AW38" s="655"/>
      <c r="AX38" s="655"/>
      <c r="AY38" s="656"/>
      <c r="AZ38" s="621">
        <v>67600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2299</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1434852</v>
      </c>
      <c r="CS38" s="622"/>
      <c r="CT38" s="622"/>
      <c r="CU38" s="622"/>
      <c r="CV38" s="622"/>
      <c r="CW38" s="622"/>
      <c r="CX38" s="622"/>
      <c r="CY38" s="623"/>
      <c r="CZ38" s="624">
        <v>13.2</v>
      </c>
      <c r="DA38" s="636"/>
      <c r="DB38" s="636"/>
      <c r="DC38" s="637"/>
      <c r="DD38" s="627">
        <v>1223833</v>
      </c>
      <c r="DE38" s="622"/>
      <c r="DF38" s="622"/>
      <c r="DG38" s="622"/>
      <c r="DH38" s="622"/>
      <c r="DI38" s="622"/>
      <c r="DJ38" s="622"/>
      <c r="DK38" s="623"/>
      <c r="DL38" s="627">
        <v>995241</v>
      </c>
      <c r="DM38" s="622"/>
      <c r="DN38" s="622"/>
      <c r="DO38" s="622"/>
      <c r="DP38" s="622"/>
      <c r="DQ38" s="622"/>
      <c r="DR38" s="622"/>
      <c r="DS38" s="622"/>
      <c r="DT38" s="622"/>
      <c r="DU38" s="622"/>
      <c r="DV38" s="623"/>
      <c r="DW38" s="624">
        <v>16.7</v>
      </c>
      <c r="DX38" s="636"/>
      <c r="DY38" s="636"/>
      <c r="DZ38" s="636"/>
      <c r="EA38" s="636"/>
      <c r="EB38" s="636"/>
      <c r="EC38" s="648"/>
    </row>
    <row r="39" spans="2:133" ht="11.25" customHeight="1">
      <c r="B39" s="618" t="s">
        <v>340</v>
      </c>
      <c r="C39" s="619"/>
      <c r="D39" s="619"/>
      <c r="E39" s="619"/>
      <c r="F39" s="619"/>
      <c r="G39" s="619"/>
      <c r="H39" s="619"/>
      <c r="I39" s="619"/>
      <c r="J39" s="619"/>
      <c r="K39" s="619"/>
      <c r="L39" s="619"/>
      <c r="M39" s="619"/>
      <c r="N39" s="619"/>
      <c r="O39" s="619"/>
      <c r="P39" s="619"/>
      <c r="Q39" s="620"/>
      <c r="R39" s="621" t="s">
        <v>180</v>
      </c>
      <c r="S39" s="622"/>
      <c r="T39" s="622"/>
      <c r="U39" s="622"/>
      <c r="V39" s="622"/>
      <c r="W39" s="622"/>
      <c r="X39" s="622"/>
      <c r="Y39" s="623"/>
      <c r="Z39" s="659" t="s">
        <v>180</v>
      </c>
      <c r="AA39" s="659"/>
      <c r="AB39" s="659"/>
      <c r="AC39" s="659"/>
      <c r="AD39" s="660" t="s">
        <v>180</v>
      </c>
      <c r="AE39" s="660"/>
      <c r="AF39" s="660"/>
      <c r="AG39" s="660"/>
      <c r="AH39" s="660"/>
      <c r="AI39" s="660"/>
      <c r="AJ39" s="660"/>
      <c r="AK39" s="660"/>
      <c r="AL39" s="624" t="s">
        <v>180</v>
      </c>
      <c r="AM39" s="625"/>
      <c r="AN39" s="625"/>
      <c r="AO39" s="661"/>
      <c r="AQ39" s="654" t="s">
        <v>341</v>
      </c>
      <c r="AR39" s="655"/>
      <c r="AS39" s="655"/>
      <c r="AT39" s="655"/>
      <c r="AU39" s="655"/>
      <c r="AV39" s="655"/>
      <c r="AW39" s="655"/>
      <c r="AX39" s="655"/>
      <c r="AY39" s="656"/>
      <c r="AZ39" s="621">
        <v>36520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3277</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387153</v>
      </c>
      <c r="CS39" s="634"/>
      <c r="CT39" s="634"/>
      <c r="CU39" s="634"/>
      <c r="CV39" s="634"/>
      <c r="CW39" s="634"/>
      <c r="CX39" s="634"/>
      <c r="CY39" s="635"/>
      <c r="CZ39" s="624">
        <v>3.6</v>
      </c>
      <c r="DA39" s="636"/>
      <c r="DB39" s="636"/>
      <c r="DC39" s="637"/>
      <c r="DD39" s="627">
        <v>277085</v>
      </c>
      <c r="DE39" s="634"/>
      <c r="DF39" s="634"/>
      <c r="DG39" s="634"/>
      <c r="DH39" s="634"/>
      <c r="DI39" s="634"/>
      <c r="DJ39" s="634"/>
      <c r="DK39" s="635"/>
      <c r="DL39" s="627" t="s">
        <v>180</v>
      </c>
      <c r="DM39" s="634"/>
      <c r="DN39" s="634"/>
      <c r="DO39" s="634"/>
      <c r="DP39" s="634"/>
      <c r="DQ39" s="634"/>
      <c r="DR39" s="634"/>
      <c r="DS39" s="634"/>
      <c r="DT39" s="634"/>
      <c r="DU39" s="634"/>
      <c r="DV39" s="635"/>
      <c r="DW39" s="624" t="s">
        <v>180</v>
      </c>
      <c r="DX39" s="636"/>
      <c r="DY39" s="636"/>
      <c r="DZ39" s="636"/>
      <c r="EA39" s="636"/>
      <c r="EB39" s="636"/>
      <c r="EC39" s="648"/>
    </row>
    <row r="40" spans="2:133" ht="11.25" customHeight="1">
      <c r="B40" s="618" t="s">
        <v>344</v>
      </c>
      <c r="C40" s="619"/>
      <c r="D40" s="619"/>
      <c r="E40" s="619"/>
      <c r="F40" s="619"/>
      <c r="G40" s="619"/>
      <c r="H40" s="619"/>
      <c r="I40" s="619"/>
      <c r="J40" s="619"/>
      <c r="K40" s="619"/>
      <c r="L40" s="619"/>
      <c r="M40" s="619"/>
      <c r="N40" s="619"/>
      <c r="O40" s="619"/>
      <c r="P40" s="619"/>
      <c r="Q40" s="620"/>
      <c r="R40" s="621">
        <v>77012</v>
      </c>
      <c r="S40" s="622"/>
      <c r="T40" s="622"/>
      <c r="U40" s="622"/>
      <c r="V40" s="622"/>
      <c r="W40" s="622"/>
      <c r="X40" s="622"/>
      <c r="Y40" s="623"/>
      <c r="Z40" s="659">
        <v>0.7</v>
      </c>
      <c r="AA40" s="659"/>
      <c r="AB40" s="659"/>
      <c r="AC40" s="659"/>
      <c r="AD40" s="660" t="s">
        <v>180</v>
      </c>
      <c r="AE40" s="660"/>
      <c r="AF40" s="660"/>
      <c r="AG40" s="660"/>
      <c r="AH40" s="660"/>
      <c r="AI40" s="660"/>
      <c r="AJ40" s="660"/>
      <c r="AK40" s="660"/>
      <c r="AL40" s="624" t="s">
        <v>180</v>
      </c>
      <c r="AM40" s="625"/>
      <c r="AN40" s="625"/>
      <c r="AO40" s="661"/>
      <c r="AQ40" s="654" t="s">
        <v>345</v>
      </c>
      <c r="AR40" s="655"/>
      <c r="AS40" s="655"/>
      <c r="AT40" s="655"/>
      <c r="AU40" s="655"/>
      <c r="AV40" s="655"/>
      <c r="AW40" s="655"/>
      <c r="AX40" s="655"/>
      <c r="AY40" s="656"/>
      <c r="AZ40" s="621">
        <v>10158</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80</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41237</v>
      </c>
      <c r="CS40" s="622"/>
      <c r="CT40" s="622"/>
      <c r="CU40" s="622"/>
      <c r="CV40" s="622"/>
      <c r="CW40" s="622"/>
      <c r="CX40" s="622"/>
      <c r="CY40" s="623"/>
      <c r="CZ40" s="624">
        <v>0.4</v>
      </c>
      <c r="DA40" s="636"/>
      <c r="DB40" s="636"/>
      <c r="DC40" s="637"/>
      <c r="DD40" s="627">
        <v>6437</v>
      </c>
      <c r="DE40" s="622"/>
      <c r="DF40" s="622"/>
      <c r="DG40" s="622"/>
      <c r="DH40" s="622"/>
      <c r="DI40" s="622"/>
      <c r="DJ40" s="622"/>
      <c r="DK40" s="623"/>
      <c r="DL40" s="627">
        <v>6437</v>
      </c>
      <c r="DM40" s="622"/>
      <c r="DN40" s="622"/>
      <c r="DO40" s="622"/>
      <c r="DP40" s="622"/>
      <c r="DQ40" s="622"/>
      <c r="DR40" s="622"/>
      <c r="DS40" s="622"/>
      <c r="DT40" s="622"/>
      <c r="DU40" s="622"/>
      <c r="DV40" s="623"/>
      <c r="DW40" s="624">
        <v>0.1</v>
      </c>
      <c r="DX40" s="636"/>
      <c r="DY40" s="636"/>
      <c r="DZ40" s="636"/>
      <c r="EA40" s="636"/>
      <c r="EB40" s="636"/>
      <c r="EC40" s="648"/>
    </row>
    <row r="41" spans="2:133" ht="11.25" customHeight="1">
      <c r="B41" s="602" t="s">
        <v>349</v>
      </c>
      <c r="C41" s="603"/>
      <c r="D41" s="603"/>
      <c r="E41" s="603"/>
      <c r="F41" s="603"/>
      <c r="G41" s="603"/>
      <c r="H41" s="603"/>
      <c r="I41" s="603"/>
      <c r="J41" s="603"/>
      <c r="K41" s="603"/>
      <c r="L41" s="603"/>
      <c r="M41" s="603"/>
      <c r="N41" s="603"/>
      <c r="O41" s="603"/>
      <c r="P41" s="603"/>
      <c r="Q41" s="604"/>
      <c r="R41" s="605">
        <v>11257569</v>
      </c>
      <c r="S41" s="646"/>
      <c r="T41" s="646"/>
      <c r="U41" s="646"/>
      <c r="V41" s="646"/>
      <c r="W41" s="646"/>
      <c r="X41" s="646"/>
      <c r="Y41" s="649"/>
      <c r="Z41" s="650">
        <v>100</v>
      </c>
      <c r="AA41" s="650"/>
      <c r="AB41" s="650"/>
      <c r="AC41" s="650"/>
      <c r="AD41" s="651">
        <v>5881817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159991</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241</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241</v>
      </c>
      <c r="CS41" s="634"/>
      <c r="CT41" s="634"/>
      <c r="CU41" s="634"/>
      <c r="CV41" s="634"/>
      <c r="CW41" s="634"/>
      <c r="CX41" s="634"/>
      <c r="CY41" s="635"/>
      <c r="CZ41" s="624" t="s">
        <v>241</v>
      </c>
      <c r="DA41" s="636"/>
      <c r="DB41" s="636"/>
      <c r="DC41" s="637"/>
      <c r="DD41" s="627" t="s">
        <v>180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353</v>
      </c>
      <c r="AR42" s="667"/>
      <c r="AS42" s="667"/>
      <c r="AT42" s="667"/>
      <c r="AU42" s="667"/>
      <c r="AV42" s="667"/>
      <c r="AW42" s="667"/>
      <c r="AX42" s="667"/>
      <c r="AY42" s="668"/>
      <c r="AZ42" s="605">
        <v>892241</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506</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1254802</v>
      </c>
      <c r="CS42" s="634"/>
      <c r="CT42" s="634"/>
      <c r="CU42" s="634"/>
      <c r="CV42" s="634"/>
      <c r="CW42" s="634"/>
      <c r="CX42" s="634"/>
      <c r="CY42" s="635"/>
      <c r="CZ42" s="624">
        <v>11.6</v>
      </c>
      <c r="DA42" s="636"/>
      <c r="DB42" s="636"/>
      <c r="DC42" s="637"/>
      <c r="DD42" s="627">
        <v>128893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356</v>
      </c>
      <c r="CD43" s="618" t="s">
        <v>357</v>
      </c>
      <c r="CE43" s="619"/>
      <c r="CF43" s="619"/>
      <c r="CG43" s="619"/>
      <c r="CH43" s="619"/>
      <c r="CI43" s="619"/>
      <c r="CJ43" s="619"/>
      <c r="CK43" s="619"/>
      <c r="CL43" s="619"/>
      <c r="CM43" s="619"/>
      <c r="CN43" s="619"/>
      <c r="CO43" s="619"/>
      <c r="CP43" s="619"/>
      <c r="CQ43" s="620"/>
      <c r="CR43" s="621">
        <v>27265</v>
      </c>
      <c r="CS43" s="634"/>
      <c r="CT43" s="634"/>
      <c r="CU43" s="634"/>
      <c r="CV43" s="634"/>
      <c r="CW43" s="634"/>
      <c r="CX43" s="634"/>
      <c r="CY43" s="635"/>
      <c r="CZ43" s="624">
        <v>0.3</v>
      </c>
      <c r="DA43" s="636"/>
      <c r="DB43" s="636"/>
      <c r="DC43" s="637"/>
      <c r="DD43" s="627">
        <v>27265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1215363</v>
      </c>
      <c r="CS44" s="622"/>
      <c r="CT44" s="622"/>
      <c r="CU44" s="622"/>
      <c r="CV44" s="622"/>
      <c r="CW44" s="622"/>
      <c r="CX44" s="622"/>
      <c r="CY44" s="623"/>
      <c r="CZ44" s="624">
        <v>11.2</v>
      </c>
      <c r="DA44" s="625"/>
      <c r="DB44" s="625"/>
      <c r="DC44" s="626"/>
      <c r="DD44" s="627">
        <v>115706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652699</v>
      </c>
      <c r="CS45" s="634"/>
      <c r="CT45" s="634"/>
      <c r="CU45" s="634"/>
      <c r="CV45" s="634"/>
      <c r="CW45" s="634"/>
      <c r="CX45" s="634"/>
      <c r="CY45" s="635"/>
      <c r="CZ45" s="624">
        <v>6</v>
      </c>
      <c r="DA45" s="636"/>
      <c r="DB45" s="636"/>
      <c r="DC45" s="637"/>
      <c r="DD45" s="627">
        <v>42175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362</v>
      </c>
      <c r="CG46" s="619"/>
      <c r="CH46" s="619"/>
      <c r="CI46" s="619"/>
      <c r="CJ46" s="619"/>
      <c r="CK46" s="619"/>
      <c r="CL46" s="619"/>
      <c r="CM46" s="619"/>
      <c r="CN46" s="619"/>
      <c r="CO46" s="619"/>
      <c r="CP46" s="619"/>
      <c r="CQ46" s="620"/>
      <c r="CR46" s="621">
        <v>397964</v>
      </c>
      <c r="CS46" s="622"/>
      <c r="CT46" s="622"/>
      <c r="CU46" s="622"/>
      <c r="CV46" s="622"/>
      <c r="CW46" s="622"/>
      <c r="CX46" s="622"/>
      <c r="CY46" s="623"/>
      <c r="CZ46" s="624">
        <v>3.7</v>
      </c>
      <c r="DA46" s="625"/>
      <c r="DB46" s="625"/>
      <c r="DC46" s="626"/>
      <c r="DD46" s="627">
        <v>69620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363</v>
      </c>
      <c r="CG47" s="619"/>
      <c r="CH47" s="619"/>
      <c r="CI47" s="619"/>
      <c r="CJ47" s="619"/>
      <c r="CK47" s="619"/>
      <c r="CL47" s="619"/>
      <c r="CM47" s="619"/>
      <c r="CN47" s="619"/>
      <c r="CO47" s="619"/>
      <c r="CP47" s="619"/>
      <c r="CQ47" s="620"/>
      <c r="CR47" s="621">
        <v>39439</v>
      </c>
      <c r="CS47" s="634"/>
      <c r="CT47" s="634"/>
      <c r="CU47" s="634"/>
      <c r="CV47" s="634"/>
      <c r="CW47" s="634"/>
      <c r="CX47" s="634"/>
      <c r="CY47" s="635"/>
      <c r="CZ47" s="624">
        <v>0.4</v>
      </c>
      <c r="DA47" s="636"/>
      <c r="DB47" s="636"/>
      <c r="DC47" s="637"/>
      <c r="DD47" s="627">
        <v>13187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364</v>
      </c>
      <c r="CG48" s="619"/>
      <c r="CH48" s="619"/>
      <c r="CI48" s="619"/>
      <c r="CJ48" s="619"/>
      <c r="CK48" s="619"/>
      <c r="CL48" s="619"/>
      <c r="CM48" s="619"/>
      <c r="CN48" s="619"/>
      <c r="CO48" s="619"/>
      <c r="CP48" s="619"/>
      <c r="CQ48" s="620"/>
      <c r="CR48" s="621" t="s">
        <v>241</v>
      </c>
      <c r="CS48" s="622"/>
      <c r="CT48" s="622"/>
      <c r="CU48" s="622"/>
      <c r="CV48" s="622"/>
      <c r="CW48" s="622"/>
      <c r="CX48" s="622"/>
      <c r="CY48" s="623"/>
      <c r="CZ48" s="624" t="s">
        <v>241</v>
      </c>
      <c r="DA48" s="625"/>
      <c r="DB48" s="625"/>
      <c r="DC48" s="626"/>
      <c r="DD48" s="627" t="s">
        <v>180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365</v>
      </c>
      <c r="CE49" s="603"/>
      <c r="CF49" s="603"/>
      <c r="CG49" s="603"/>
      <c r="CH49" s="603"/>
      <c r="CI49" s="603"/>
      <c r="CJ49" s="603"/>
      <c r="CK49" s="603"/>
      <c r="CL49" s="603"/>
      <c r="CM49" s="603"/>
      <c r="CN49" s="603"/>
      <c r="CO49" s="603"/>
      <c r="CP49" s="603"/>
      <c r="CQ49" s="604"/>
      <c r="CR49" s="605">
        <v>10832271</v>
      </c>
      <c r="CS49" s="606"/>
      <c r="CT49" s="606"/>
      <c r="CU49" s="606"/>
      <c r="CV49" s="606"/>
      <c r="CW49" s="606"/>
      <c r="CX49" s="606"/>
      <c r="CY49" s="607"/>
      <c r="CZ49" s="608">
        <v>100</v>
      </c>
      <c r="DA49" s="609"/>
      <c r="DB49" s="609"/>
      <c r="DC49" s="610"/>
      <c r="DD49" s="611">
        <v>7164761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C8ZGRW33LH/DUb3aHxIDfxBoM0fzYUV/Tw66vtOJXhttReD6FO9dc7/Do+pf2p0eOctmZqfXzr3gp6LMVdVIw==" saltValue="/qx/d8lwFlvsmpYMSWSVT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102">
        <v>11252</v>
      </c>
      <c r="R7" s="1103"/>
      <c r="S7" s="1103"/>
      <c r="T7" s="1103"/>
      <c r="U7" s="1103"/>
      <c r="V7" s="1103">
        <v>10827</v>
      </c>
      <c r="W7" s="1103"/>
      <c r="X7" s="1103"/>
      <c r="Y7" s="1103"/>
      <c r="Z7" s="1103"/>
      <c r="AA7" s="1103">
        <v>425</v>
      </c>
      <c r="AB7" s="1103"/>
      <c r="AC7" s="1103"/>
      <c r="AD7" s="1103"/>
      <c r="AE7" s="1104"/>
      <c r="AF7" s="1105">
        <v>401</v>
      </c>
      <c r="AG7" s="1106"/>
      <c r="AH7" s="1106"/>
      <c r="AI7" s="1106"/>
      <c r="AJ7" s="1107"/>
      <c r="AK7" s="1108">
        <v>279</v>
      </c>
      <c r="AL7" s="1109"/>
      <c r="AM7" s="1109"/>
      <c r="AN7" s="1109"/>
      <c r="AO7" s="1109"/>
      <c r="AP7" s="1109">
        <v>9625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-48</v>
      </c>
      <c r="CI7" s="1097"/>
      <c r="CJ7" s="1097"/>
      <c r="CK7" s="1097"/>
      <c r="CL7" s="1098"/>
      <c r="CM7" s="1096">
        <v>56</v>
      </c>
      <c r="CN7" s="1097"/>
      <c r="CO7" s="1097"/>
      <c r="CP7" s="1097"/>
      <c r="CQ7" s="1098"/>
      <c r="CR7" s="1096">
        <v>5</v>
      </c>
      <c r="CS7" s="1097"/>
      <c r="CT7" s="1097"/>
      <c r="CU7" s="1097"/>
      <c r="CV7" s="1098"/>
      <c r="CW7" s="1096" t="s">
        <v>591</v>
      </c>
      <c r="CX7" s="1097"/>
      <c r="CY7" s="1097"/>
      <c r="CZ7" s="1097"/>
      <c r="DA7" s="1098"/>
      <c r="DB7" s="1096" t="s">
        <v>591</v>
      </c>
      <c r="DC7" s="1097"/>
      <c r="DD7" s="1097"/>
      <c r="DE7" s="1097"/>
      <c r="DF7" s="1098"/>
      <c r="DG7" s="1096" t="s">
        <v>591</v>
      </c>
      <c r="DH7" s="1097"/>
      <c r="DI7" s="1097"/>
      <c r="DJ7" s="1097"/>
      <c r="DK7" s="1098"/>
      <c r="DL7" s="1096" t="s">
        <v>591</v>
      </c>
      <c r="DM7" s="1097"/>
      <c r="DN7" s="1097"/>
      <c r="DO7" s="1097"/>
      <c r="DP7" s="1098"/>
      <c r="DQ7" s="1096" t="s">
        <v>591</v>
      </c>
      <c r="DR7" s="1097"/>
      <c r="DS7" s="1097"/>
      <c r="DT7" s="1097"/>
      <c r="DU7" s="1098"/>
      <c r="DV7" s="1099"/>
      <c r="DW7" s="1100"/>
      <c r="DX7" s="1100"/>
      <c r="DY7" s="1100"/>
      <c r="DZ7" s="1101"/>
      <c r="EA7" s="234"/>
    </row>
    <row r="8" spans="1:131" s="235" customFormat="1" ht="26.25" customHeight="1">
      <c r="A8" s="238">
        <v>2</v>
      </c>
      <c r="B8" s="1030" t="s">
        <v>389</v>
      </c>
      <c r="C8" s="1031"/>
      <c r="D8" s="1031"/>
      <c r="E8" s="1031"/>
      <c r="F8" s="1031"/>
      <c r="G8" s="1031"/>
      <c r="H8" s="1031"/>
      <c r="I8" s="1031"/>
      <c r="J8" s="1031"/>
      <c r="K8" s="1031"/>
      <c r="L8" s="1031"/>
      <c r="M8" s="1031"/>
      <c r="N8" s="1031"/>
      <c r="O8" s="1031"/>
      <c r="P8" s="1032"/>
      <c r="Q8" s="1038">
        <v>32</v>
      </c>
      <c r="R8" s="1039"/>
      <c r="S8" s="1039"/>
      <c r="T8" s="1039"/>
      <c r="U8" s="1039"/>
      <c r="V8" s="1039">
        <v>32</v>
      </c>
      <c r="W8" s="1039"/>
      <c r="X8" s="1039"/>
      <c r="Y8" s="1039"/>
      <c r="Z8" s="1039"/>
      <c r="AA8" s="1039">
        <v>0</v>
      </c>
      <c r="AB8" s="1039"/>
      <c r="AC8" s="1039"/>
      <c r="AD8" s="1039"/>
      <c r="AE8" s="1040"/>
      <c r="AF8" s="1035" t="s">
        <v>390</v>
      </c>
      <c r="AG8" s="1036"/>
      <c r="AH8" s="1036"/>
      <c r="AI8" s="1036"/>
      <c r="AJ8" s="1037"/>
      <c r="AK8" s="1080">
        <v>4</v>
      </c>
      <c r="AL8" s="1081"/>
      <c r="AM8" s="1081"/>
      <c r="AN8" s="1081"/>
      <c r="AO8" s="1081"/>
      <c r="AP8" s="1081">
        <v>44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t="s">
        <v>391</v>
      </c>
      <c r="C9" s="1031"/>
      <c r="D9" s="1031"/>
      <c r="E9" s="1031"/>
      <c r="F9" s="1031"/>
      <c r="G9" s="1031"/>
      <c r="H9" s="1031"/>
      <c r="I9" s="1031"/>
      <c r="J9" s="1031"/>
      <c r="K9" s="1031"/>
      <c r="L9" s="1031"/>
      <c r="M9" s="1031"/>
      <c r="N9" s="1031"/>
      <c r="O9" s="1031"/>
      <c r="P9" s="1032"/>
      <c r="Q9" s="1038">
        <v>10</v>
      </c>
      <c r="R9" s="1039"/>
      <c r="S9" s="1039"/>
      <c r="T9" s="1039"/>
      <c r="U9" s="1039"/>
      <c r="V9" s="1039">
        <v>10</v>
      </c>
      <c r="W9" s="1039"/>
      <c r="X9" s="1039"/>
      <c r="Y9" s="1039"/>
      <c r="Z9" s="1039"/>
      <c r="AA9" s="1039">
        <v>0</v>
      </c>
      <c r="AB9" s="1039"/>
      <c r="AC9" s="1039"/>
      <c r="AD9" s="1039"/>
      <c r="AE9" s="1040"/>
      <c r="AF9" s="1035" t="s">
        <v>392</v>
      </c>
      <c r="AG9" s="1036"/>
      <c r="AH9" s="1036"/>
      <c r="AI9" s="1036"/>
      <c r="AJ9" s="1037"/>
      <c r="AK9" s="1080">
        <v>31</v>
      </c>
      <c r="AL9" s="1081"/>
      <c r="AM9" s="1081"/>
      <c r="AN9" s="1081"/>
      <c r="AO9" s="1081"/>
      <c r="AP9" s="1081" t="s">
        <v>591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v>11263</v>
      </c>
      <c r="R23" s="1061"/>
      <c r="S23" s="1061"/>
      <c r="T23" s="1061"/>
      <c r="U23" s="1061"/>
      <c r="V23" s="1061">
        <v>10838</v>
      </c>
      <c r="W23" s="1061"/>
      <c r="X23" s="1061"/>
      <c r="Y23" s="1061"/>
      <c r="Z23" s="1061"/>
      <c r="AA23" s="1061">
        <v>425</v>
      </c>
      <c r="AB23" s="1061"/>
      <c r="AC23" s="1061"/>
      <c r="AD23" s="1061"/>
      <c r="AE23" s="1068"/>
      <c r="AF23" s="1069">
        <v>401</v>
      </c>
      <c r="AG23" s="1061"/>
      <c r="AH23" s="1061"/>
      <c r="AI23" s="1061"/>
      <c r="AJ23" s="1070"/>
      <c r="AK23" s="1071"/>
      <c r="AL23" s="1072"/>
      <c r="AM23" s="1072"/>
      <c r="AN23" s="1072"/>
      <c r="AO23" s="1072"/>
      <c r="AP23" s="1061">
        <v>9669</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407</v>
      </c>
      <c r="C28" s="1048"/>
      <c r="D28" s="1048"/>
      <c r="E28" s="1048"/>
      <c r="F28" s="1048"/>
      <c r="G28" s="1048"/>
      <c r="H28" s="1048"/>
      <c r="I28" s="1048"/>
      <c r="J28" s="1048"/>
      <c r="K28" s="1048"/>
      <c r="L28" s="1048"/>
      <c r="M28" s="1048"/>
      <c r="N28" s="1048"/>
      <c r="O28" s="1048"/>
      <c r="P28" s="1049"/>
      <c r="Q28" s="1050">
        <v>2234</v>
      </c>
      <c r="R28" s="1051"/>
      <c r="S28" s="1051"/>
      <c r="T28" s="1051"/>
      <c r="U28" s="1051"/>
      <c r="V28" s="1051">
        <v>2202</v>
      </c>
      <c r="W28" s="1051"/>
      <c r="X28" s="1051"/>
      <c r="Y28" s="1051"/>
      <c r="Z28" s="1051"/>
      <c r="AA28" s="1051">
        <v>32</v>
      </c>
      <c r="AB28" s="1051"/>
      <c r="AC28" s="1051"/>
      <c r="AD28" s="1051"/>
      <c r="AE28" s="1052"/>
      <c r="AF28" s="1053">
        <v>32</v>
      </c>
      <c r="AG28" s="1051"/>
      <c r="AH28" s="1051"/>
      <c r="AI28" s="1051"/>
      <c r="AJ28" s="1054"/>
      <c r="AK28" s="1042">
        <v>160</v>
      </c>
      <c r="AL28" s="1043"/>
      <c r="AM28" s="1043"/>
      <c r="AN28" s="1043"/>
      <c r="AO28" s="1043"/>
      <c r="AP28" s="1043" t="s">
        <v>527</v>
      </c>
      <c r="AQ28" s="1043"/>
      <c r="AR28" s="1043"/>
      <c r="AS28" s="1043"/>
      <c r="AT28" s="1043"/>
      <c r="AU28" s="1043" t="s">
        <v>527</v>
      </c>
      <c r="AV28" s="1043"/>
      <c r="AW28" s="1043"/>
      <c r="AX28" s="1043"/>
      <c r="AY28" s="1043"/>
      <c r="AZ28" s="1044" t="s">
        <v>527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408</v>
      </c>
      <c r="C29" s="1031"/>
      <c r="D29" s="1031"/>
      <c r="E29" s="1031"/>
      <c r="F29" s="1031"/>
      <c r="G29" s="1031"/>
      <c r="H29" s="1031"/>
      <c r="I29" s="1031"/>
      <c r="J29" s="1031"/>
      <c r="K29" s="1031"/>
      <c r="L29" s="1031"/>
      <c r="M29" s="1031"/>
      <c r="N29" s="1031"/>
      <c r="O29" s="1031"/>
      <c r="P29" s="1032"/>
      <c r="Q29" s="1038">
        <v>2909</v>
      </c>
      <c r="R29" s="1039"/>
      <c r="S29" s="1039"/>
      <c r="T29" s="1039"/>
      <c r="U29" s="1039"/>
      <c r="V29" s="1039">
        <v>2782</v>
      </c>
      <c r="W29" s="1039"/>
      <c r="X29" s="1039"/>
      <c r="Y29" s="1039"/>
      <c r="Z29" s="1039"/>
      <c r="AA29" s="1039">
        <v>127</v>
      </c>
      <c r="AB29" s="1039"/>
      <c r="AC29" s="1039"/>
      <c r="AD29" s="1039"/>
      <c r="AE29" s="1040"/>
      <c r="AF29" s="1035">
        <v>127</v>
      </c>
      <c r="AG29" s="1036"/>
      <c r="AH29" s="1036"/>
      <c r="AI29" s="1036"/>
      <c r="AJ29" s="1037"/>
      <c r="AK29" s="980">
        <v>429</v>
      </c>
      <c r="AL29" s="971"/>
      <c r="AM29" s="971"/>
      <c r="AN29" s="971"/>
      <c r="AO29" s="971"/>
      <c r="AP29" s="971" t="s">
        <v>527</v>
      </c>
      <c r="AQ29" s="971"/>
      <c r="AR29" s="971"/>
      <c r="AS29" s="971"/>
      <c r="AT29" s="971"/>
      <c r="AU29" s="971" t="s">
        <v>527</v>
      </c>
      <c r="AV29" s="971"/>
      <c r="AW29" s="971"/>
      <c r="AX29" s="971"/>
      <c r="AY29" s="971"/>
      <c r="AZ29" s="1041" t="s">
        <v>527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409</v>
      </c>
      <c r="C30" s="1031"/>
      <c r="D30" s="1031"/>
      <c r="E30" s="1031"/>
      <c r="F30" s="1031"/>
      <c r="G30" s="1031"/>
      <c r="H30" s="1031"/>
      <c r="I30" s="1031"/>
      <c r="J30" s="1031"/>
      <c r="K30" s="1031"/>
      <c r="L30" s="1031"/>
      <c r="M30" s="1031"/>
      <c r="N30" s="1031"/>
      <c r="O30" s="1031"/>
      <c r="P30" s="1032"/>
      <c r="Q30" s="1038">
        <v>343</v>
      </c>
      <c r="R30" s="1039"/>
      <c r="S30" s="1039"/>
      <c r="T30" s="1039"/>
      <c r="U30" s="1039"/>
      <c r="V30" s="1039">
        <v>343</v>
      </c>
      <c r="W30" s="1039"/>
      <c r="X30" s="1039"/>
      <c r="Y30" s="1039"/>
      <c r="Z30" s="1039"/>
      <c r="AA30" s="1039">
        <v>0</v>
      </c>
      <c r="AB30" s="1039"/>
      <c r="AC30" s="1039"/>
      <c r="AD30" s="1039"/>
      <c r="AE30" s="1040"/>
      <c r="AF30" s="1035">
        <v>0</v>
      </c>
      <c r="AG30" s="1036"/>
      <c r="AH30" s="1036"/>
      <c r="AI30" s="1036"/>
      <c r="AJ30" s="1037"/>
      <c r="AK30" s="980">
        <v>100</v>
      </c>
      <c r="AL30" s="971"/>
      <c r="AM30" s="971"/>
      <c r="AN30" s="971"/>
      <c r="AO30" s="971"/>
      <c r="AP30" s="971" t="s">
        <v>527</v>
      </c>
      <c r="AQ30" s="971"/>
      <c r="AR30" s="971"/>
      <c r="AS30" s="971"/>
      <c r="AT30" s="971"/>
      <c r="AU30" s="971" t="s">
        <v>527</v>
      </c>
      <c r="AV30" s="971"/>
      <c r="AW30" s="971"/>
      <c r="AX30" s="971"/>
      <c r="AY30" s="971"/>
      <c r="AZ30" s="1041" t="s">
        <v>527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410</v>
      </c>
      <c r="C31" s="1031"/>
      <c r="D31" s="1031"/>
      <c r="E31" s="1031"/>
      <c r="F31" s="1031"/>
      <c r="G31" s="1031"/>
      <c r="H31" s="1031"/>
      <c r="I31" s="1031"/>
      <c r="J31" s="1031"/>
      <c r="K31" s="1031"/>
      <c r="L31" s="1031"/>
      <c r="M31" s="1031"/>
      <c r="N31" s="1031"/>
      <c r="O31" s="1031"/>
      <c r="P31" s="1032"/>
      <c r="Q31" s="1038">
        <v>322</v>
      </c>
      <c r="R31" s="1039"/>
      <c r="S31" s="1039"/>
      <c r="T31" s="1039"/>
      <c r="U31" s="1039"/>
      <c r="V31" s="1039">
        <v>287</v>
      </c>
      <c r="W31" s="1039"/>
      <c r="X31" s="1039"/>
      <c r="Y31" s="1039"/>
      <c r="Z31" s="1039"/>
      <c r="AA31" s="1039">
        <v>35</v>
      </c>
      <c r="AB31" s="1039"/>
      <c r="AC31" s="1039"/>
      <c r="AD31" s="1039"/>
      <c r="AE31" s="1040"/>
      <c r="AF31" s="1035">
        <v>805</v>
      </c>
      <c r="AG31" s="1036"/>
      <c r="AH31" s="1036"/>
      <c r="AI31" s="1036"/>
      <c r="AJ31" s="1037"/>
      <c r="AK31" s="980">
        <v>11</v>
      </c>
      <c r="AL31" s="971"/>
      <c r="AM31" s="971"/>
      <c r="AN31" s="971"/>
      <c r="AO31" s="971"/>
      <c r="AP31" s="971">
        <v>425</v>
      </c>
      <c r="AQ31" s="971"/>
      <c r="AR31" s="971"/>
      <c r="AS31" s="971"/>
      <c r="AT31" s="971"/>
      <c r="AU31" s="971">
        <v>70</v>
      </c>
      <c r="AV31" s="971"/>
      <c r="AW31" s="971"/>
      <c r="AX31" s="971"/>
      <c r="AY31" s="971"/>
      <c r="AZ31" s="1041" t="s">
        <v>527</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412</v>
      </c>
      <c r="C32" s="1031"/>
      <c r="D32" s="1031"/>
      <c r="E32" s="1031"/>
      <c r="F32" s="1031"/>
      <c r="G32" s="1031"/>
      <c r="H32" s="1031"/>
      <c r="I32" s="1031"/>
      <c r="J32" s="1031"/>
      <c r="K32" s="1031"/>
      <c r="L32" s="1031"/>
      <c r="M32" s="1031"/>
      <c r="N32" s="1031"/>
      <c r="O32" s="1031"/>
      <c r="P32" s="1032"/>
      <c r="Q32" s="1038">
        <v>63</v>
      </c>
      <c r="R32" s="1039"/>
      <c r="S32" s="1039"/>
      <c r="T32" s="1039"/>
      <c r="U32" s="1039"/>
      <c r="V32" s="1039">
        <v>63</v>
      </c>
      <c r="W32" s="1039"/>
      <c r="X32" s="1039"/>
      <c r="Y32" s="1039"/>
      <c r="Z32" s="1039"/>
      <c r="AA32" s="1039">
        <v>0</v>
      </c>
      <c r="AB32" s="1039"/>
      <c r="AC32" s="1039"/>
      <c r="AD32" s="1039"/>
      <c r="AE32" s="1040"/>
      <c r="AF32" s="1035">
        <v>0</v>
      </c>
      <c r="AG32" s="1036"/>
      <c r="AH32" s="1036"/>
      <c r="AI32" s="1036"/>
      <c r="AJ32" s="1037"/>
      <c r="AK32" s="980">
        <v>37</v>
      </c>
      <c r="AL32" s="971"/>
      <c r="AM32" s="971"/>
      <c r="AN32" s="971"/>
      <c r="AO32" s="971"/>
      <c r="AP32" s="971">
        <v>175</v>
      </c>
      <c r="AQ32" s="971"/>
      <c r="AR32" s="971"/>
      <c r="AS32" s="971"/>
      <c r="AT32" s="971"/>
      <c r="AU32" s="971">
        <v>136</v>
      </c>
      <c r="AV32" s="971"/>
      <c r="AW32" s="971"/>
      <c r="AX32" s="971"/>
      <c r="AY32" s="971"/>
      <c r="AZ32" s="1041" t="s">
        <v>527</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414</v>
      </c>
      <c r="C33" s="1031"/>
      <c r="D33" s="1031"/>
      <c r="E33" s="1031"/>
      <c r="F33" s="1031"/>
      <c r="G33" s="1031"/>
      <c r="H33" s="1031"/>
      <c r="I33" s="1031"/>
      <c r="J33" s="1031"/>
      <c r="K33" s="1031"/>
      <c r="L33" s="1031"/>
      <c r="M33" s="1031"/>
      <c r="N33" s="1031"/>
      <c r="O33" s="1031"/>
      <c r="P33" s="1032"/>
      <c r="Q33" s="1038">
        <v>681</v>
      </c>
      <c r="R33" s="1039"/>
      <c r="S33" s="1039"/>
      <c r="T33" s="1039"/>
      <c r="U33" s="1039"/>
      <c r="V33" s="1039">
        <v>658</v>
      </c>
      <c r="W33" s="1039"/>
      <c r="X33" s="1039"/>
      <c r="Y33" s="1039"/>
      <c r="Z33" s="1039"/>
      <c r="AA33" s="1039">
        <v>23</v>
      </c>
      <c r="AB33" s="1039"/>
      <c r="AC33" s="1039"/>
      <c r="AD33" s="1039"/>
      <c r="AE33" s="1040"/>
      <c r="AF33" s="1035">
        <v>23</v>
      </c>
      <c r="AG33" s="1036"/>
      <c r="AH33" s="1036"/>
      <c r="AI33" s="1036"/>
      <c r="AJ33" s="1037"/>
      <c r="AK33" s="980">
        <v>281</v>
      </c>
      <c r="AL33" s="971"/>
      <c r="AM33" s="971"/>
      <c r="AN33" s="971"/>
      <c r="AO33" s="971"/>
      <c r="AP33" s="971">
        <v>2489</v>
      </c>
      <c r="AQ33" s="971"/>
      <c r="AR33" s="971"/>
      <c r="AS33" s="971"/>
      <c r="AT33" s="971"/>
      <c r="AU33" s="971">
        <v>1894</v>
      </c>
      <c r="AV33" s="971"/>
      <c r="AW33" s="971"/>
      <c r="AX33" s="971"/>
      <c r="AY33" s="971"/>
      <c r="AZ33" s="1041" t="s">
        <v>527</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416</v>
      </c>
      <c r="C34" s="1031"/>
      <c r="D34" s="1031"/>
      <c r="E34" s="1031"/>
      <c r="F34" s="1031"/>
      <c r="G34" s="1031"/>
      <c r="H34" s="1031"/>
      <c r="I34" s="1031"/>
      <c r="J34" s="1031"/>
      <c r="K34" s="1031"/>
      <c r="L34" s="1031"/>
      <c r="M34" s="1031"/>
      <c r="N34" s="1031"/>
      <c r="O34" s="1031"/>
      <c r="P34" s="1032"/>
      <c r="Q34" s="1038">
        <v>92</v>
      </c>
      <c r="R34" s="1039"/>
      <c r="S34" s="1039"/>
      <c r="T34" s="1039"/>
      <c r="U34" s="1039"/>
      <c r="V34" s="1039">
        <v>92</v>
      </c>
      <c r="W34" s="1039"/>
      <c r="X34" s="1039"/>
      <c r="Y34" s="1039"/>
      <c r="Z34" s="1039"/>
      <c r="AA34" s="1039">
        <v>0</v>
      </c>
      <c r="AB34" s="1039"/>
      <c r="AC34" s="1039"/>
      <c r="AD34" s="1039"/>
      <c r="AE34" s="1040"/>
      <c r="AF34" s="1035">
        <v>0</v>
      </c>
      <c r="AG34" s="1036"/>
      <c r="AH34" s="1036"/>
      <c r="AI34" s="1036"/>
      <c r="AJ34" s="1037"/>
      <c r="AK34" s="980">
        <v>68</v>
      </c>
      <c r="AL34" s="971"/>
      <c r="AM34" s="971"/>
      <c r="AN34" s="971"/>
      <c r="AO34" s="971"/>
      <c r="AP34" s="971">
        <v>0</v>
      </c>
      <c r="AQ34" s="971"/>
      <c r="AR34" s="971"/>
      <c r="AS34" s="971"/>
      <c r="AT34" s="971"/>
      <c r="AU34" s="971">
        <v>0</v>
      </c>
      <c r="AV34" s="971"/>
      <c r="AW34" s="971"/>
      <c r="AX34" s="971"/>
      <c r="AY34" s="971"/>
      <c r="AZ34" s="1041" t="s">
        <v>527</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987</v>
      </c>
      <c r="AG63" s="959"/>
      <c r="AH63" s="959"/>
      <c r="AI63" s="959"/>
      <c r="AJ63" s="1022"/>
      <c r="AK63" s="1023"/>
      <c r="AL63" s="963"/>
      <c r="AM63" s="963"/>
      <c r="AN63" s="963"/>
      <c r="AO63" s="963"/>
      <c r="AP63" s="959">
        <v>3089</v>
      </c>
      <c r="AQ63" s="959"/>
      <c r="AR63" s="959"/>
      <c r="AS63" s="959"/>
      <c r="AT63" s="959"/>
      <c r="AU63" s="959">
        <v>2100</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592</v>
      </c>
      <c r="C68" s="986"/>
      <c r="D68" s="986"/>
      <c r="E68" s="986"/>
      <c r="F68" s="986"/>
      <c r="G68" s="986"/>
      <c r="H68" s="986"/>
      <c r="I68" s="986"/>
      <c r="J68" s="986"/>
      <c r="K68" s="986"/>
      <c r="L68" s="986"/>
      <c r="M68" s="986"/>
      <c r="N68" s="986"/>
      <c r="O68" s="986"/>
      <c r="P68" s="987"/>
      <c r="Q68" s="988">
        <v>62</v>
      </c>
      <c r="R68" s="982"/>
      <c r="S68" s="982"/>
      <c r="T68" s="982"/>
      <c r="U68" s="982"/>
      <c r="V68" s="982">
        <v>57</v>
      </c>
      <c r="W68" s="982"/>
      <c r="X68" s="982"/>
      <c r="Y68" s="982"/>
      <c r="Z68" s="982"/>
      <c r="AA68" s="982">
        <v>5</v>
      </c>
      <c r="AB68" s="982"/>
      <c r="AC68" s="982"/>
      <c r="AD68" s="982"/>
      <c r="AE68" s="982"/>
      <c r="AF68" s="982">
        <v>5</v>
      </c>
      <c r="AG68" s="982"/>
      <c r="AH68" s="982"/>
      <c r="AI68" s="982"/>
      <c r="AJ68" s="982"/>
      <c r="AK68" s="982" t="s">
        <v>591</v>
      </c>
      <c r="AL68" s="982"/>
      <c r="AM68" s="982"/>
      <c r="AN68" s="982"/>
      <c r="AO68" s="982"/>
      <c r="AP68" s="982" t="s">
        <v>591</v>
      </c>
      <c r="AQ68" s="982"/>
      <c r="AR68" s="982"/>
      <c r="AS68" s="982"/>
      <c r="AT68" s="982"/>
      <c r="AU68" s="982" t="s">
        <v>591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593</v>
      </c>
      <c r="C69" s="975"/>
      <c r="D69" s="975"/>
      <c r="E69" s="975"/>
      <c r="F69" s="975"/>
      <c r="G69" s="975"/>
      <c r="H69" s="975"/>
      <c r="I69" s="975"/>
      <c r="J69" s="975"/>
      <c r="K69" s="975"/>
      <c r="L69" s="975"/>
      <c r="M69" s="975"/>
      <c r="N69" s="975"/>
      <c r="O69" s="975"/>
      <c r="P69" s="976"/>
      <c r="Q69" s="977">
        <v>105</v>
      </c>
      <c r="R69" s="971"/>
      <c r="S69" s="971"/>
      <c r="T69" s="971"/>
      <c r="U69" s="971"/>
      <c r="V69" s="971">
        <v>98</v>
      </c>
      <c r="W69" s="971"/>
      <c r="X69" s="971"/>
      <c r="Y69" s="971"/>
      <c r="Z69" s="971"/>
      <c r="AA69" s="971">
        <v>7</v>
      </c>
      <c r="AB69" s="971"/>
      <c r="AC69" s="971"/>
      <c r="AD69" s="971"/>
      <c r="AE69" s="971"/>
      <c r="AF69" s="971">
        <v>7</v>
      </c>
      <c r="AG69" s="971"/>
      <c r="AH69" s="971"/>
      <c r="AI69" s="971"/>
      <c r="AJ69" s="971"/>
      <c r="AK69" s="971" t="s">
        <v>591</v>
      </c>
      <c r="AL69" s="971"/>
      <c r="AM69" s="971"/>
      <c r="AN69" s="971"/>
      <c r="AO69" s="971"/>
      <c r="AP69" s="971">
        <v>31</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594</v>
      </c>
      <c r="C70" s="975"/>
      <c r="D70" s="975"/>
      <c r="E70" s="975"/>
      <c r="F70" s="975"/>
      <c r="G70" s="975"/>
      <c r="H70" s="975"/>
      <c r="I70" s="975"/>
      <c r="J70" s="975"/>
      <c r="K70" s="975"/>
      <c r="L70" s="975"/>
      <c r="M70" s="975"/>
      <c r="N70" s="975"/>
      <c r="O70" s="975"/>
      <c r="P70" s="976"/>
      <c r="Q70" s="977">
        <v>343</v>
      </c>
      <c r="R70" s="971"/>
      <c r="S70" s="971"/>
      <c r="T70" s="971"/>
      <c r="U70" s="971"/>
      <c r="V70" s="971">
        <v>229</v>
      </c>
      <c r="W70" s="971"/>
      <c r="X70" s="971"/>
      <c r="Y70" s="971"/>
      <c r="Z70" s="971"/>
      <c r="AA70" s="971">
        <v>114</v>
      </c>
      <c r="AB70" s="971"/>
      <c r="AC70" s="971"/>
      <c r="AD70" s="971"/>
      <c r="AE70" s="971"/>
      <c r="AF70" s="971">
        <v>114</v>
      </c>
      <c r="AG70" s="971"/>
      <c r="AH70" s="971"/>
      <c r="AI70" s="971"/>
      <c r="AJ70" s="971"/>
      <c r="AK70" s="971">
        <v>133</v>
      </c>
      <c r="AL70" s="971"/>
      <c r="AM70" s="971"/>
      <c r="AN70" s="971"/>
      <c r="AO70" s="971"/>
      <c r="AP70" s="971" t="s">
        <v>591</v>
      </c>
      <c r="AQ70" s="971"/>
      <c r="AR70" s="971"/>
      <c r="AS70" s="971"/>
      <c r="AT70" s="971"/>
      <c r="AU70" s="971" t="s">
        <v>591</v>
      </c>
      <c r="AV70" s="971"/>
      <c r="AW70" s="971"/>
      <c r="AX70" s="971"/>
      <c r="AY70" s="971"/>
      <c r="AZ70" s="972" t="s">
        <v>595</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596</v>
      </c>
      <c r="C71" s="975"/>
      <c r="D71" s="975"/>
      <c r="E71" s="975"/>
      <c r="F71" s="975"/>
      <c r="G71" s="975"/>
      <c r="H71" s="975"/>
      <c r="I71" s="975"/>
      <c r="J71" s="975"/>
      <c r="K71" s="975"/>
      <c r="L71" s="975"/>
      <c r="M71" s="975"/>
      <c r="N71" s="975"/>
      <c r="O71" s="975"/>
      <c r="P71" s="976"/>
      <c r="Q71" s="977">
        <v>204864</v>
      </c>
      <c r="R71" s="971"/>
      <c r="S71" s="971"/>
      <c r="T71" s="971"/>
      <c r="U71" s="971"/>
      <c r="V71" s="971">
        <v>198243</v>
      </c>
      <c r="W71" s="971"/>
      <c r="X71" s="971"/>
      <c r="Y71" s="971"/>
      <c r="Z71" s="971"/>
      <c r="AA71" s="971">
        <v>6621</v>
      </c>
      <c r="AB71" s="971"/>
      <c r="AC71" s="971"/>
      <c r="AD71" s="971"/>
      <c r="AE71" s="971"/>
      <c r="AF71" s="971">
        <v>6621</v>
      </c>
      <c r="AG71" s="971"/>
      <c r="AH71" s="971"/>
      <c r="AI71" s="971"/>
      <c r="AJ71" s="971"/>
      <c r="AK71" s="971" t="s">
        <v>591</v>
      </c>
      <c r="AL71" s="971"/>
      <c r="AM71" s="971"/>
      <c r="AN71" s="971"/>
      <c r="AO71" s="971"/>
      <c r="AP71" s="971" t="s">
        <v>591</v>
      </c>
      <c r="AQ71" s="971"/>
      <c r="AR71" s="971"/>
      <c r="AS71" s="971"/>
      <c r="AT71" s="971"/>
      <c r="AU71" s="971" t="s">
        <v>591</v>
      </c>
      <c r="AV71" s="971"/>
      <c r="AW71" s="971"/>
      <c r="AX71" s="971"/>
      <c r="AY71" s="971"/>
      <c r="AZ71" s="972" t="s">
        <v>597</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6747</v>
      </c>
      <c r="AG88" s="959"/>
      <c r="AH88" s="959"/>
      <c r="AI88" s="959"/>
      <c r="AJ88" s="959"/>
      <c r="AK88" s="963"/>
      <c r="AL88" s="963"/>
      <c r="AM88" s="963"/>
      <c r="AN88" s="963"/>
      <c r="AO88" s="963"/>
      <c r="AP88" s="959">
        <v>31</v>
      </c>
      <c r="AQ88" s="959"/>
      <c r="AR88" s="959"/>
      <c r="AS88" s="959"/>
      <c r="AT88" s="959"/>
      <c r="AU88" s="959" t="s">
        <v>591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591</v>
      </c>
      <c r="CX102" s="953"/>
      <c r="CY102" s="953"/>
      <c r="CZ102" s="953"/>
      <c r="DA102" s="954"/>
      <c r="DB102" s="952" t="s">
        <v>591</v>
      </c>
      <c r="DC102" s="953"/>
      <c r="DD102" s="953"/>
      <c r="DE102" s="953"/>
      <c r="DF102" s="954"/>
      <c r="DG102" s="952" t="s">
        <v>591</v>
      </c>
      <c r="DH102" s="953"/>
      <c r="DI102" s="953"/>
      <c r="DJ102" s="953"/>
      <c r="DK102" s="954"/>
      <c r="DL102" s="952" t="s">
        <v>591</v>
      </c>
      <c r="DM102" s="953"/>
      <c r="DN102" s="953"/>
      <c r="DO102" s="953"/>
      <c r="DP102" s="954"/>
      <c r="DQ102" s="952" t="s">
        <v>591</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308</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308</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308</v>
      </c>
      <c r="DR109" s="896"/>
      <c r="DS109" s="896"/>
      <c r="DT109" s="896"/>
      <c r="DU109" s="897"/>
      <c r="DV109" s="898" t="s">
        <v>440</v>
      </c>
      <c r="DW109" s="896"/>
      <c r="DX109" s="896"/>
      <c r="DY109" s="896"/>
      <c r="DZ109" s="929"/>
    </row>
    <row r="110" spans="1:131" s="230" customFormat="1" ht="26.25" customHeight="1">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1237618</v>
      </c>
      <c r="AB110" s="889"/>
      <c r="AC110" s="889"/>
      <c r="AD110" s="889"/>
      <c r="AE110" s="890"/>
      <c r="AF110" s="891">
        <v>1307316</v>
      </c>
      <c r="AG110" s="889"/>
      <c r="AH110" s="889"/>
      <c r="AI110" s="889"/>
      <c r="AJ110" s="890"/>
      <c r="AK110" s="891">
        <v>1383083</v>
      </c>
      <c r="AL110" s="889"/>
      <c r="AM110" s="889"/>
      <c r="AN110" s="889"/>
      <c r="AO110" s="890"/>
      <c r="AP110" s="892">
        <v>28.6</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10648450</v>
      </c>
      <c r="BR110" s="842"/>
      <c r="BS110" s="842"/>
      <c r="BT110" s="842"/>
      <c r="BU110" s="842"/>
      <c r="BV110" s="842">
        <v>10129519</v>
      </c>
      <c r="BW110" s="842"/>
      <c r="BX110" s="842"/>
      <c r="BY110" s="842"/>
      <c r="BZ110" s="842"/>
      <c r="CA110" s="842">
        <v>9669464</v>
      </c>
      <c r="CB110" s="842"/>
      <c r="CC110" s="842"/>
      <c r="CD110" s="842"/>
      <c r="CE110" s="842"/>
      <c r="CF110" s="866">
        <v>199.6</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396</v>
      </c>
      <c r="DM110" s="842"/>
      <c r="DN110" s="842"/>
      <c r="DO110" s="842"/>
      <c r="DP110" s="842"/>
      <c r="DQ110" s="842" t="s">
        <v>396</v>
      </c>
      <c r="DR110" s="842"/>
      <c r="DS110" s="842"/>
      <c r="DT110" s="842"/>
      <c r="DU110" s="842"/>
      <c r="DV110" s="843" t="s">
        <v>447</v>
      </c>
      <c r="DW110" s="843"/>
      <c r="DX110" s="843"/>
      <c r="DY110" s="843"/>
      <c r="DZ110" s="844"/>
    </row>
    <row r="111" spans="1:131" s="230" customFormat="1" ht="26.25" customHeight="1">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396</v>
      </c>
      <c r="AB111" s="919"/>
      <c r="AC111" s="919"/>
      <c r="AD111" s="919"/>
      <c r="AE111" s="920"/>
      <c r="AF111" s="921" t="s">
        <v>449</v>
      </c>
      <c r="AG111" s="919"/>
      <c r="AH111" s="919"/>
      <c r="AI111" s="919"/>
      <c r="AJ111" s="920"/>
      <c r="AK111" s="921" t="s">
        <v>396</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396</v>
      </c>
      <c r="BR111" s="817"/>
      <c r="BS111" s="817"/>
      <c r="BT111" s="817"/>
      <c r="BU111" s="817"/>
      <c r="BV111" s="817" t="s">
        <v>451</v>
      </c>
      <c r="BW111" s="817"/>
      <c r="BX111" s="817"/>
      <c r="BY111" s="817"/>
      <c r="BZ111" s="817"/>
      <c r="CA111" s="817" t="s">
        <v>451</v>
      </c>
      <c r="CB111" s="817"/>
      <c r="CC111" s="817"/>
      <c r="CD111" s="817"/>
      <c r="CE111" s="817"/>
      <c r="CF111" s="875" t="s">
        <v>396</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447</v>
      </c>
      <c r="DM111" s="817"/>
      <c r="DN111" s="817"/>
      <c r="DO111" s="817"/>
      <c r="DP111" s="817"/>
      <c r="DQ111" s="817" t="s">
        <v>396</v>
      </c>
      <c r="DR111" s="817"/>
      <c r="DS111" s="817"/>
      <c r="DT111" s="817"/>
      <c r="DU111" s="817"/>
      <c r="DV111" s="794" t="s">
        <v>396</v>
      </c>
      <c r="DW111" s="794"/>
      <c r="DX111" s="794"/>
      <c r="DY111" s="794"/>
      <c r="DZ111" s="795"/>
    </row>
    <row r="112" spans="1:131" s="230" customFormat="1" ht="26.25" customHeight="1">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396</v>
      </c>
      <c r="AB112" s="780"/>
      <c r="AC112" s="780"/>
      <c r="AD112" s="780"/>
      <c r="AE112" s="781"/>
      <c r="AF112" s="782" t="s">
        <v>447</v>
      </c>
      <c r="AG112" s="780"/>
      <c r="AH112" s="780"/>
      <c r="AI112" s="780"/>
      <c r="AJ112" s="781"/>
      <c r="AK112" s="782" t="s">
        <v>451</v>
      </c>
      <c r="AL112" s="780"/>
      <c r="AM112" s="780"/>
      <c r="AN112" s="780"/>
      <c r="AO112" s="781"/>
      <c r="AP112" s="824" t="s">
        <v>455</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2564829</v>
      </c>
      <c r="BR112" s="817"/>
      <c r="BS112" s="817"/>
      <c r="BT112" s="817"/>
      <c r="BU112" s="817"/>
      <c r="BV112" s="817">
        <v>2331588</v>
      </c>
      <c r="BW112" s="817"/>
      <c r="BX112" s="817"/>
      <c r="BY112" s="817"/>
      <c r="BZ112" s="817"/>
      <c r="CA112" s="817">
        <v>2100506</v>
      </c>
      <c r="CB112" s="817"/>
      <c r="CC112" s="817"/>
      <c r="CD112" s="817"/>
      <c r="CE112" s="817"/>
      <c r="CF112" s="875">
        <v>43.4</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396</v>
      </c>
      <c r="DH112" s="817"/>
      <c r="DI112" s="817"/>
      <c r="DJ112" s="817"/>
      <c r="DK112" s="817"/>
      <c r="DL112" s="817" t="s">
        <v>396</v>
      </c>
      <c r="DM112" s="817"/>
      <c r="DN112" s="817"/>
      <c r="DO112" s="817"/>
      <c r="DP112" s="817"/>
      <c r="DQ112" s="817" t="s">
        <v>396</v>
      </c>
      <c r="DR112" s="817"/>
      <c r="DS112" s="817"/>
      <c r="DT112" s="817"/>
      <c r="DU112" s="817"/>
      <c r="DV112" s="794" t="s">
        <v>446</v>
      </c>
      <c r="DW112" s="794"/>
      <c r="DX112" s="794"/>
      <c r="DY112" s="794"/>
      <c r="DZ112" s="795"/>
    </row>
    <row r="113" spans="1:130" s="230" customFormat="1" ht="26.25" customHeight="1">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204892</v>
      </c>
      <c r="AB113" s="919"/>
      <c r="AC113" s="919"/>
      <c r="AD113" s="919"/>
      <c r="AE113" s="920"/>
      <c r="AF113" s="921">
        <v>195744</v>
      </c>
      <c r="AG113" s="919"/>
      <c r="AH113" s="919"/>
      <c r="AI113" s="919"/>
      <c r="AJ113" s="920"/>
      <c r="AK113" s="921">
        <v>201787</v>
      </c>
      <c r="AL113" s="919"/>
      <c r="AM113" s="919"/>
      <c r="AN113" s="919"/>
      <c r="AO113" s="920"/>
      <c r="AP113" s="922">
        <v>4.2</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t="s">
        <v>396</v>
      </c>
      <c r="BR113" s="817"/>
      <c r="BS113" s="817"/>
      <c r="BT113" s="817"/>
      <c r="BU113" s="817"/>
      <c r="BV113" s="817" t="s">
        <v>460</v>
      </c>
      <c r="BW113" s="817"/>
      <c r="BX113" s="817"/>
      <c r="BY113" s="817"/>
      <c r="BZ113" s="817"/>
      <c r="CA113" s="817" t="s">
        <v>447</v>
      </c>
      <c r="CB113" s="817"/>
      <c r="CC113" s="817"/>
      <c r="CD113" s="817"/>
      <c r="CE113" s="817"/>
      <c r="CF113" s="875" t="s">
        <v>396</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396</v>
      </c>
      <c r="DH113" s="780"/>
      <c r="DI113" s="780"/>
      <c r="DJ113" s="780"/>
      <c r="DK113" s="781"/>
      <c r="DL113" s="782" t="s">
        <v>396</v>
      </c>
      <c r="DM113" s="780"/>
      <c r="DN113" s="780"/>
      <c r="DO113" s="780"/>
      <c r="DP113" s="781"/>
      <c r="DQ113" s="782" t="s">
        <v>447</v>
      </c>
      <c r="DR113" s="780"/>
      <c r="DS113" s="780"/>
      <c r="DT113" s="780"/>
      <c r="DU113" s="781"/>
      <c r="DV113" s="824" t="s">
        <v>396</v>
      </c>
      <c r="DW113" s="825"/>
      <c r="DX113" s="825"/>
      <c r="DY113" s="825"/>
      <c r="DZ113" s="826"/>
    </row>
    <row r="114" spans="1:130" s="230" customFormat="1" ht="26.25" customHeight="1">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451</v>
      </c>
      <c r="AB114" s="780"/>
      <c r="AC114" s="780"/>
      <c r="AD114" s="780"/>
      <c r="AE114" s="781"/>
      <c r="AF114" s="782" t="s">
        <v>396</v>
      </c>
      <c r="AG114" s="780"/>
      <c r="AH114" s="780"/>
      <c r="AI114" s="780"/>
      <c r="AJ114" s="781"/>
      <c r="AK114" s="782" t="s">
        <v>460</v>
      </c>
      <c r="AL114" s="780"/>
      <c r="AM114" s="780"/>
      <c r="AN114" s="780"/>
      <c r="AO114" s="781"/>
      <c r="AP114" s="824" t="s">
        <v>396</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2308408</v>
      </c>
      <c r="BR114" s="817"/>
      <c r="BS114" s="817"/>
      <c r="BT114" s="817"/>
      <c r="BU114" s="817"/>
      <c r="BV114" s="817">
        <v>2243375</v>
      </c>
      <c r="BW114" s="817"/>
      <c r="BX114" s="817"/>
      <c r="BY114" s="817"/>
      <c r="BZ114" s="817"/>
      <c r="CA114" s="817">
        <v>2089707</v>
      </c>
      <c r="CB114" s="817"/>
      <c r="CC114" s="817"/>
      <c r="CD114" s="817"/>
      <c r="CE114" s="817"/>
      <c r="CF114" s="875">
        <v>43.1</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396</v>
      </c>
      <c r="DH114" s="780"/>
      <c r="DI114" s="780"/>
      <c r="DJ114" s="780"/>
      <c r="DK114" s="781"/>
      <c r="DL114" s="782" t="s">
        <v>455</v>
      </c>
      <c r="DM114" s="780"/>
      <c r="DN114" s="780"/>
      <c r="DO114" s="780"/>
      <c r="DP114" s="781"/>
      <c r="DQ114" s="782" t="s">
        <v>447</v>
      </c>
      <c r="DR114" s="780"/>
      <c r="DS114" s="780"/>
      <c r="DT114" s="780"/>
      <c r="DU114" s="781"/>
      <c r="DV114" s="824" t="s">
        <v>396</v>
      </c>
      <c r="DW114" s="825"/>
      <c r="DX114" s="825"/>
      <c r="DY114" s="825"/>
      <c r="DZ114" s="826"/>
    </row>
    <row r="115" spans="1:130" s="230" customFormat="1" ht="26.25" customHeight="1">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396</v>
      </c>
      <c r="AB115" s="919"/>
      <c r="AC115" s="919"/>
      <c r="AD115" s="919"/>
      <c r="AE115" s="920"/>
      <c r="AF115" s="921" t="s">
        <v>396</v>
      </c>
      <c r="AG115" s="919"/>
      <c r="AH115" s="919"/>
      <c r="AI115" s="919"/>
      <c r="AJ115" s="920"/>
      <c r="AK115" s="921" t="s">
        <v>447</v>
      </c>
      <c r="AL115" s="919"/>
      <c r="AM115" s="919"/>
      <c r="AN115" s="919"/>
      <c r="AO115" s="920"/>
      <c r="AP115" s="922" t="s">
        <v>396</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396</v>
      </c>
      <c r="BR115" s="817"/>
      <c r="BS115" s="817"/>
      <c r="BT115" s="817"/>
      <c r="BU115" s="817"/>
      <c r="BV115" s="817" t="s">
        <v>447</v>
      </c>
      <c r="BW115" s="817"/>
      <c r="BX115" s="817"/>
      <c r="BY115" s="817"/>
      <c r="BZ115" s="817"/>
      <c r="CA115" s="817" t="s">
        <v>396</v>
      </c>
      <c r="CB115" s="817"/>
      <c r="CC115" s="817"/>
      <c r="CD115" s="817"/>
      <c r="CE115" s="817"/>
      <c r="CF115" s="875" t="s">
        <v>451</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396</v>
      </c>
      <c r="DH115" s="780"/>
      <c r="DI115" s="780"/>
      <c r="DJ115" s="780"/>
      <c r="DK115" s="781"/>
      <c r="DL115" s="782" t="s">
        <v>396</v>
      </c>
      <c r="DM115" s="780"/>
      <c r="DN115" s="780"/>
      <c r="DO115" s="780"/>
      <c r="DP115" s="781"/>
      <c r="DQ115" s="782" t="s">
        <v>396</v>
      </c>
      <c r="DR115" s="780"/>
      <c r="DS115" s="780"/>
      <c r="DT115" s="780"/>
      <c r="DU115" s="781"/>
      <c r="DV115" s="824" t="s">
        <v>447</v>
      </c>
      <c r="DW115" s="825"/>
      <c r="DX115" s="825"/>
      <c r="DY115" s="825"/>
      <c r="DZ115" s="826"/>
    </row>
    <row r="116" spans="1:130" s="230" customFormat="1" ht="26.25" customHeight="1">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54</v>
      </c>
      <c r="AB116" s="780"/>
      <c r="AC116" s="780"/>
      <c r="AD116" s="780"/>
      <c r="AE116" s="781"/>
      <c r="AF116" s="782" t="s">
        <v>446</v>
      </c>
      <c r="AG116" s="780"/>
      <c r="AH116" s="780"/>
      <c r="AI116" s="780"/>
      <c r="AJ116" s="781"/>
      <c r="AK116" s="782">
        <v>17</v>
      </c>
      <c r="AL116" s="780"/>
      <c r="AM116" s="780"/>
      <c r="AN116" s="780"/>
      <c r="AO116" s="781"/>
      <c r="AP116" s="824">
        <v>0</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396</v>
      </c>
      <c r="BR116" s="817"/>
      <c r="BS116" s="817"/>
      <c r="BT116" s="817"/>
      <c r="BU116" s="817"/>
      <c r="BV116" s="817" t="s">
        <v>396</v>
      </c>
      <c r="BW116" s="817"/>
      <c r="BX116" s="817"/>
      <c r="BY116" s="817"/>
      <c r="BZ116" s="817"/>
      <c r="CA116" s="817" t="s">
        <v>447</v>
      </c>
      <c r="CB116" s="817"/>
      <c r="CC116" s="817"/>
      <c r="CD116" s="817"/>
      <c r="CE116" s="817"/>
      <c r="CF116" s="875" t="s">
        <v>396</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396</v>
      </c>
      <c r="DM116" s="780"/>
      <c r="DN116" s="780"/>
      <c r="DO116" s="780"/>
      <c r="DP116" s="781"/>
      <c r="DQ116" s="782" t="s">
        <v>396</v>
      </c>
      <c r="DR116" s="780"/>
      <c r="DS116" s="780"/>
      <c r="DT116" s="780"/>
      <c r="DU116" s="781"/>
      <c r="DV116" s="824" t="s">
        <v>471</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1442564</v>
      </c>
      <c r="AB117" s="903"/>
      <c r="AC117" s="903"/>
      <c r="AD117" s="903"/>
      <c r="AE117" s="904"/>
      <c r="AF117" s="905">
        <v>1503060</v>
      </c>
      <c r="AG117" s="903"/>
      <c r="AH117" s="903"/>
      <c r="AI117" s="903"/>
      <c r="AJ117" s="904"/>
      <c r="AK117" s="905">
        <v>1584887</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396</v>
      </c>
      <c r="BR117" s="817"/>
      <c r="BS117" s="817"/>
      <c r="BT117" s="817"/>
      <c r="BU117" s="817"/>
      <c r="BV117" s="817" t="s">
        <v>447</v>
      </c>
      <c r="BW117" s="817"/>
      <c r="BX117" s="817"/>
      <c r="BY117" s="817"/>
      <c r="BZ117" s="817"/>
      <c r="CA117" s="817" t="s">
        <v>451</v>
      </c>
      <c r="CB117" s="817"/>
      <c r="CC117" s="817"/>
      <c r="CD117" s="817"/>
      <c r="CE117" s="817"/>
      <c r="CF117" s="875" t="s">
        <v>396</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396</v>
      </c>
      <c r="DH117" s="780"/>
      <c r="DI117" s="780"/>
      <c r="DJ117" s="780"/>
      <c r="DK117" s="781"/>
      <c r="DL117" s="782" t="s">
        <v>447</v>
      </c>
      <c r="DM117" s="780"/>
      <c r="DN117" s="780"/>
      <c r="DO117" s="780"/>
      <c r="DP117" s="781"/>
      <c r="DQ117" s="782" t="s">
        <v>396</v>
      </c>
      <c r="DR117" s="780"/>
      <c r="DS117" s="780"/>
      <c r="DT117" s="780"/>
      <c r="DU117" s="781"/>
      <c r="DV117" s="824" t="s">
        <v>396</v>
      </c>
      <c r="DW117" s="825"/>
      <c r="DX117" s="825"/>
      <c r="DY117" s="825"/>
      <c r="DZ117" s="826"/>
    </row>
    <row r="118" spans="1:130" s="230" customFormat="1" ht="26.25" customHeight="1">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308</v>
      </c>
      <c r="AL118" s="896"/>
      <c r="AM118" s="896"/>
      <c r="AN118" s="896"/>
      <c r="AO118" s="897"/>
      <c r="AP118" s="899" t="s">
        <v>440</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396</v>
      </c>
      <c r="BR118" s="845"/>
      <c r="BS118" s="845"/>
      <c r="BT118" s="845"/>
      <c r="BU118" s="845"/>
      <c r="BV118" s="845" t="s">
        <v>451</v>
      </c>
      <c r="BW118" s="845"/>
      <c r="BX118" s="845"/>
      <c r="BY118" s="845"/>
      <c r="BZ118" s="845"/>
      <c r="CA118" s="845" t="s">
        <v>455</v>
      </c>
      <c r="CB118" s="845"/>
      <c r="CC118" s="845"/>
      <c r="CD118" s="845"/>
      <c r="CE118" s="845"/>
      <c r="CF118" s="875" t="s">
        <v>396</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396</v>
      </c>
      <c r="DH118" s="780"/>
      <c r="DI118" s="780"/>
      <c r="DJ118" s="780"/>
      <c r="DK118" s="781"/>
      <c r="DL118" s="782" t="s">
        <v>396</v>
      </c>
      <c r="DM118" s="780"/>
      <c r="DN118" s="780"/>
      <c r="DO118" s="780"/>
      <c r="DP118" s="781"/>
      <c r="DQ118" s="782" t="s">
        <v>396</v>
      </c>
      <c r="DR118" s="780"/>
      <c r="DS118" s="780"/>
      <c r="DT118" s="780"/>
      <c r="DU118" s="781"/>
      <c r="DV118" s="824" t="s">
        <v>396</v>
      </c>
      <c r="DW118" s="825"/>
      <c r="DX118" s="825"/>
      <c r="DY118" s="825"/>
      <c r="DZ118" s="826"/>
    </row>
    <row r="119" spans="1:130" s="230" customFormat="1" ht="26.25" customHeight="1">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396</v>
      </c>
      <c r="AB119" s="889"/>
      <c r="AC119" s="889"/>
      <c r="AD119" s="889"/>
      <c r="AE119" s="890"/>
      <c r="AF119" s="891" t="s">
        <v>396</v>
      </c>
      <c r="AG119" s="889"/>
      <c r="AH119" s="889"/>
      <c r="AI119" s="889"/>
      <c r="AJ119" s="890"/>
      <c r="AK119" s="891" t="s">
        <v>396</v>
      </c>
      <c r="AL119" s="889"/>
      <c r="AM119" s="889"/>
      <c r="AN119" s="889"/>
      <c r="AO119" s="890"/>
      <c r="AP119" s="892" t="s">
        <v>446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477</v>
      </c>
      <c r="BP119" s="878"/>
      <c r="BQ119" s="879">
        <v>15521687</v>
      </c>
      <c r="BR119" s="845"/>
      <c r="BS119" s="845"/>
      <c r="BT119" s="845"/>
      <c r="BU119" s="845"/>
      <c r="BV119" s="845">
        <v>14704482</v>
      </c>
      <c r="BW119" s="845"/>
      <c r="BX119" s="845"/>
      <c r="BY119" s="845"/>
      <c r="BZ119" s="845"/>
      <c r="CA119" s="845">
        <v>13859677</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396</v>
      </c>
      <c r="DH119" s="764"/>
      <c r="DI119" s="764"/>
      <c r="DJ119" s="764"/>
      <c r="DK119" s="765"/>
      <c r="DL119" s="766" t="s">
        <v>396</v>
      </c>
      <c r="DM119" s="764"/>
      <c r="DN119" s="764"/>
      <c r="DO119" s="764"/>
      <c r="DP119" s="765"/>
      <c r="DQ119" s="766" t="s">
        <v>396</v>
      </c>
      <c r="DR119" s="764"/>
      <c r="DS119" s="764"/>
      <c r="DT119" s="764"/>
      <c r="DU119" s="765"/>
      <c r="DV119" s="848" t="s">
        <v>451</v>
      </c>
      <c r="DW119" s="849"/>
      <c r="DX119" s="849"/>
      <c r="DY119" s="849"/>
      <c r="DZ119" s="850"/>
    </row>
    <row r="120" spans="1:130" s="230" customFormat="1" ht="26.25" customHeight="1">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396</v>
      </c>
      <c r="AB120" s="780"/>
      <c r="AC120" s="780"/>
      <c r="AD120" s="780"/>
      <c r="AE120" s="781"/>
      <c r="AF120" s="782" t="s">
        <v>396</v>
      </c>
      <c r="AG120" s="780"/>
      <c r="AH120" s="780"/>
      <c r="AI120" s="780"/>
      <c r="AJ120" s="781"/>
      <c r="AK120" s="782" t="s">
        <v>396</v>
      </c>
      <c r="AL120" s="780"/>
      <c r="AM120" s="780"/>
      <c r="AN120" s="780"/>
      <c r="AO120" s="781"/>
      <c r="AP120" s="824" t="s">
        <v>396</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3851490</v>
      </c>
      <c r="BR120" s="842"/>
      <c r="BS120" s="842"/>
      <c r="BT120" s="842"/>
      <c r="BU120" s="842"/>
      <c r="BV120" s="842">
        <v>4541758</v>
      </c>
      <c r="BW120" s="842"/>
      <c r="BX120" s="842"/>
      <c r="BY120" s="842"/>
      <c r="BZ120" s="842"/>
      <c r="CA120" s="842">
        <v>4693111</v>
      </c>
      <c r="CB120" s="842"/>
      <c r="CC120" s="842"/>
      <c r="CD120" s="842"/>
      <c r="CE120" s="842"/>
      <c r="CF120" s="866">
        <v>96.9</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2333637</v>
      </c>
      <c r="DH120" s="842"/>
      <c r="DI120" s="842"/>
      <c r="DJ120" s="842"/>
      <c r="DK120" s="842"/>
      <c r="DL120" s="842">
        <v>2106730</v>
      </c>
      <c r="DM120" s="842"/>
      <c r="DN120" s="842"/>
      <c r="DO120" s="842"/>
      <c r="DP120" s="842"/>
      <c r="DQ120" s="842">
        <v>1894035</v>
      </c>
      <c r="DR120" s="842"/>
      <c r="DS120" s="842"/>
      <c r="DT120" s="842"/>
      <c r="DU120" s="842"/>
      <c r="DV120" s="843">
        <v>39.1</v>
      </c>
      <c r="DW120" s="843"/>
      <c r="DX120" s="843"/>
      <c r="DY120" s="843"/>
      <c r="DZ120" s="844"/>
    </row>
    <row r="121" spans="1:130" s="230" customFormat="1" ht="26.25" customHeight="1">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396</v>
      </c>
      <c r="AB121" s="780"/>
      <c r="AC121" s="780"/>
      <c r="AD121" s="780"/>
      <c r="AE121" s="781"/>
      <c r="AF121" s="782" t="s">
        <v>396</v>
      </c>
      <c r="AG121" s="780"/>
      <c r="AH121" s="780"/>
      <c r="AI121" s="780"/>
      <c r="AJ121" s="781"/>
      <c r="AK121" s="782" t="s">
        <v>396</v>
      </c>
      <c r="AL121" s="780"/>
      <c r="AM121" s="780"/>
      <c r="AN121" s="780"/>
      <c r="AO121" s="781"/>
      <c r="AP121" s="824" t="s">
        <v>396</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419826</v>
      </c>
      <c r="BR121" s="817"/>
      <c r="BS121" s="817"/>
      <c r="BT121" s="817"/>
      <c r="BU121" s="817"/>
      <c r="BV121" s="817">
        <v>344264</v>
      </c>
      <c r="BW121" s="817"/>
      <c r="BX121" s="817"/>
      <c r="BY121" s="817"/>
      <c r="BZ121" s="817"/>
      <c r="CA121" s="817">
        <v>301810</v>
      </c>
      <c r="CB121" s="817"/>
      <c r="CC121" s="817"/>
      <c r="CD121" s="817"/>
      <c r="CE121" s="817"/>
      <c r="CF121" s="875">
        <v>6.2</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816">
        <v>143247</v>
      </c>
      <c r="DH121" s="817"/>
      <c r="DI121" s="817"/>
      <c r="DJ121" s="817"/>
      <c r="DK121" s="817"/>
      <c r="DL121" s="817">
        <v>141875</v>
      </c>
      <c r="DM121" s="817"/>
      <c r="DN121" s="817"/>
      <c r="DO121" s="817"/>
      <c r="DP121" s="817"/>
      <c r="DQ121" s="817">
        <v>136426</v>
      </c>
      <c r="DR121" s="817"/>
      <c r="DS121" s="817"/>
      <c r="DT121" s="817"/>
      <c r="DU121" s="817"/>
      <c r="DV121" s="794">
        <v>2.8</v>
      </c>
      <c r="DW121" s="794"/>
      <c r="DX121" s="794"/>
      <c r="DY121" s="794"/>
      <c r="DZ121" s="795"/>
    </row>
    <row r="122" spans="1:130" s="230" customFormat="1" ht="26.25" customHeight="1">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455</v>
      </c>
      <c r="AB122" s="780"/>
      <c r="AC122" s="780"/>
      <c r="AD122" s="780"/>
      <c r="AE122" s="781"/>
      <c r="AF122" s="782" t="s">
        <v>396</v>
      </c>
      <c r="AG122" s="780"/>
      <c r="AH122" s="780"/>
      <c r="AI122" s="780"/>
      <c r="AJ122" s="781"/>
      <c r="AK122" s="782" t="s">
        <v>396</v>
      </c>
      <c r="AL122" s="780"/>
      <c r="AM122" s="780"/>
      <c r="AN122" s="780"/>
      <c r="AO122" s="781"/>
      <c r="AP122" s="824" t="s">
        <v>396</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10260981</v>
      </c>
      <c r="BR122" s="845"/>
      <c r="BS122" s="845"/>
      <c r="BT122" s="845"/>
      <c r="BU122" s="845"/>
      <c r="BV122" s="845">
        <v>9883085</v>
      </c>
      <c r="BW122" s="845"/>
      <c r="BX122" s="845"/>
      <c r="BY122" s="845"/>
      <c r="BZ122" s="845"/>
      <c r="CA122" s="845">
        <v>9484841</v>
      </c>
      <c r="CB122" s="845"/>
      <c r="CC122" s="845"/>
      <c r="CD122" s="845"/>
      <c r="CE122" s="845"/>
      <c r="CF122" s="846">
        <v>195.8</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v>87945</v>
      </c>
      <c r="DH122" s="817"/>
      <c r="DI122" s="817"/>
      <c r="DJ122" s="817"/>
      <c r="DK122" s="817"/>
      <c r="DL122" s="817">
        <v>82983</v>
      </c>
      <c r="DM122" s="817"/>
      <c r="DN122" s="817"/>
      <c r="DO122" s="817"/>
      <c r="DP122" s="817"/>
      <c r="DQ122" s="817">
        <v>70045</v>
      </c>
      <c r="DR122" s="817"/>
      <c r="DS122" s="817"/>
      <c r="DT122" s="817"/>
      <c r="DU122" s="817"/>
      <c r="DV122" s="794">
        <v>1.4</v>
      </c>
      <c r="DW122" s="794"/>
      <c r="DX122" s="794"/>
      <c r="DY122" s="794"/>
      <c r="DZ122" s="795"/>
    </row>
    <row r="123" spans="1:130" s="230" customFormat="1" ht="26.25" customHeight="1">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396</v>
      </c>
      <c r="AB123" s="780"/>
      <c r="AC123" s="780"/>
      <c r="AD123" s="780"/>
      <c r="AE123" s="781"/>
      <c r="AF123" s="782" t="s">
        <v>471</v>
      </c>
      <c r="AG123" s="780"/>
      <c r="AH123" s="780"/>
      <c r="AI123" s="780"/>
      <c r="AJ123" s="781"/>
      <c r="AK123" s="782" t="s">
        <v>396</v>
      </c>
      <c r="AL123" s="780"/>
      <c r="AM123" s="780"/>
      <c r="AN123" s="780"/>
      <c r="AO123" s="781"/>
      <c r="AP123" s="824" t="s">
        <v>396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488</v>
      </c>
      <c r="BP123" s="878"/>
      <c r="BQ123" s="832">
        <v>14532297</v>
      </c>
      <c r="BR123" s="833"/>
      <c r="BS123" s="833"/>
      <c r="BT123" s="833"/>
      <c r="BU123" s="833"/>
      <c r="BV123" s="833">
        <v>14769107</v>
      </c>
      <c r="BW123" s="833"/>
      <c r="BX123" s="833"/>
      <c r="BY123" s="833"/>
      <c r="BZ123" s="833"/>
      <c r="CA123" s="833">
        <v>14479762</v>
      </c>
      <c r="CB123" s="833"/>
      <c r="CC123" s="833"/>
      <c r="CD123" s="833"/>
      <c r="CE123" s="833"/>
      <c r="CF123" s="748"/>
      <c r="CG123" s="749"/>
      <c r="CH123" s="749"/>
      <c r="CI123" s="749"/>
      <c r="CJ123" s="834"/>
      <c r="CK123" s="869"/>
      <c r="CL123" s="855"/>
      <c r="CM123" s="855"/>
      <c r="CN123" s="855"/>
      <c r="CO123" s="856"/>
      <c r="CP123" s="835" t="s">
        <v>416</v>
      </c>
      <c r="CQ123" s="836"/>
      <c r="CR123" s="836"/>
      <c r="CS123" s="836"/>
      <c r="CT123" s="836"/>
      <c r="CU123" s="836"/>
      <c r="CV123" s="836"/>
      <c r="CW123" s="836"/>
      <c r="CX123" s="836"/>
      <c r="CY123" s="836"/>
      <c r="CZ123" s="836"/>
      <c r="DA123" s="836"/>
      <c r="DB123" s="836"/>
      <c r="DC123" s="836"/>
      <c r="DD123" s="836"/>
      <c r="DE123" s="836"/>
      <c r="DF123" s="837"/>
      <c r="DG123" s="779" t="s">
        <v>396</v>
      </c>
      <c r="DH123" s="780"/>
      <c r="DI123" s="780"/>
      <c r="DJ123" s="780"/>
      <c r="DK123" s="781"/>
      <c r="DL123" s="782" t="s">
        <v>451</v>
      </c>
      <c r="DM123" s="780"/>
      <c r="DN123" s="780"/>
      <c r="DO123" s="780"/>
      <c r="DP123" s="781"/>
      <c r="DQ123" s="782" t="s">
        <v>455</v>
      </c>
      <c r="DR123" s="780"/>
      <c r="DS123" s="780"/>
      <c r="DT123" s="780"/>
      <c r="DU123" s="781"/>
      <c r="DV123" s="824" t="s">
        <v>396</v>
      </c>
      <c r="DW123" s="825"/>
      <c r="DX123" s="825"/>
      <c r="DY123" s="825"/>
      <c r="DZ123" s="826"/>
    </row>
    <row r="124" spans="1:130" s="230" customFormat="1" ht="26.25" customHeight="1" thickBot="1">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396</v>
      </c>
      <c r="AB124" s="780"/>
      <c r="AC124" s="780"/>
      <c r="AD124" s="780"/>
      <c r="AE124" s="781"/>
      <c r="AF124" s="782" t="s">
        <v>396</v>
      </c>
      <c r="AG124" s="780"/>
      <c r="AH124" s="780"/>
      <c r="AI124" s="780"/>
      <c r="AJ124" s="781"/>
      <c r="AK124" s="782" t="s">
        <v>396</v>
      </c>
      <c r="AL124" s="780"/>
      <c r="AM124" s="780"/>
      <c r="AN124" s="780"/>
      <c r="AO124" s="781"/>
      <c r="AP124" s="824" t="s">
        <v>471</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20.6</v>
      </c>
      <c r="BR124" s="831"/>
      <c r="BS124" s="831"/>
      <c r="BT124" s="831"/>
      <c r="BU124" s="831"/>
      <c r="BV124" s="831" t="s">
        <v>396</v>
      </c>
      <c r="BW124" s="831"/>
      <c r="BX124" s="831"/>
      <c r="BY124" s="831"/>
      <c r="BZ124" s="831"/>
      <c r="CA124" s="831" t="s">
        <v>396</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396</v>
      </c>
      <c r="DH124" s="764"/>
      <c r="DI124" s="764"/>
      <c r="DJ124" s="764"/>
      <c r="DK124" s="765"/>
      <c r="DL124" s="766" t="s">
        <v>396</v>
      </c>
      <c r="DM124" s="764"/>
      <c r="DN124" s="764"/>
      <c r="DO124" s="764"/>
      <c r="DP124" s="765"/>
      <c r="DQ124" s="766" t="s">
        <v>396</v>
      </c>
      <c r="DR124" s="764"/>
      <c r="DS124" s="764"/>
      <c r="DT124" s="764"/>
      <c r="DU124" s="765"/>
      <c r="DV124" s="848" t="s">
        <v>396</v>
      </c>
      <c r="DW124" s="849"/>
      <c r="DX124" s="849"/>
      <c r="DY124" s="849"/>
      <c r="DZ124" s="850"/>
    </row>
    <row r="125" spans="1:130" s="230" customFormat="1" ht="26.25" customHeight="1">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396</v>
      </c>
      <c r="AB125" s="780"/>
      <c r="AC125" s="780"/>
      <c r="AD125" s="780"/>
      <c r="AE125" s="781"/>
      <c r="AF125" s="782" t="s">
        <v>396</v>
      </c>
      <c r="AG125" s="780"/>
      <c r="AH125" s="780"/>
      <c r="AI125" s="780"/>
      <c r="AJ125" s="781"/>
      <c r="AK125" s="782" t="s">
        <v>396</v>
      </c>
      <c r="AL125" s="780"/>
      <c r="AM125" s="780"/>
      <c r="AN125" s="780"/>
      <c r="AO125" s="781"/>
      <c r="AP125" s="824" t="s">
        <v>396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396</v>
      </c>
      <c r="DH125" s="842"/>
      <c r="DI125" s="842"/>
      <c r="DJ125" s="842"/>
      <c r="DK125" s="842"/>
      <c r="DL125" s="842" t="s">
        <v>396</v>
      </c>
      <c r="DM125" s="842"/>
      <c r="DN125" s="842"/>
      <c r="DO125" s="842"/>
      <c r="DP125" s="842"/>
      <c r="DQ125" s="842" t="s">
        <v>451</v>
      </c>
      <c r="DR125" s="842"/>
      <c r="DS125" s="842"/>
      <c r="DT125" s="842"/>
      <c r="DU125" s="842"/>
      <c r="DV125" s="843" t="s">
        <v>396</v>
      </c>
      <c r="DW125" s="843"/>
      <c r="DX125" s="843"/>
      <c r="DY125" s="843"/>
      <c r="DZ125" s="844"/>
    </row>
    <row r="126" spans="1:130" s="230" customFormat="1" ht="26.25" customHeight="1" thickBot="1">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451</v>
      </c>
      <c r="AB126" s="780"/>
      <c r="AC126" s="780"/>
      <c r="AD126" s="780"/>
      <c r="AE126" s="781"/>
      <c r="AF126" s="782" t="s">
        <v>396</v>
      </c>
      <c r="AG126" s="780"/>
      <c r="AH126" s="780"/>
      <c r="AI126" s="780"/>
      <c r="AJ126" s="781"/>
      <c r="AK126" s="782" t="s">
        <v>396</v>
      </c>
      <c r="AL126" s="780"/>
      <c r="AM126" s="780"/>
      <c r="AN126" s="780"/>
      <c r="AO126" s="781"/>
      <c r="AP126" s="824" t="s">
        <v>396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396</v>
      </c>
      <c r="DH126" s="817"/>
      <c r="DI126" s="817"/>
      <c r="DJ126" s="817"/>
      <c r="DK126" s="817"/>
      <c r="DL126" s="817" t="s">
        <v>451</v>
      </c>
      <c r="DM126" s="817"/>
      <c r="DN126" s="817"/>
      <c r="DO126" s="817"/>
      <c r="DP126" s="817"/>
      <c r="DQ126" s="817" t="s">
        <v>396</v>
      </c>
      <c r="DR126" s="817"/>
      <c r="DS126" s="817"/>
      <c r="DT126" s="817"/>
      <c r="DU126" s="817"/>
      <c r="DV126" s="794" t="s">
        <v>451</v>
      </c>
      <c r="DW126" s="794"/>
      <c r="DX126" s="794"/>
      <c r="DY126" s="794"/>
      <c r="DZ126" s="795"/>
    </row>
    <row r="127" spans="1:130" s="230" customFormat="1" ht="26.25" customHeight="1">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396</v>
      </c>
      <c r="AB127" s="780"/>
      <c r="AC127" s="780"/>
      <c r="AD127" s="780"/>
      <c r="AE127" s="781"/>
      <c r="AF127" s="782" t="s">
        <v>396</v>
      </c>
      <c r="AG127" s="780"/>
      <c r="AH127" s="780"/>
      <c r="AI127" s="780"/>
      <c r="AJ127" s="781"/>
      <c r="AK127" s="782" t="s">
        <v>396</v>
      </c>
      <c r="AL127" s="780"/>
      <c r="AM127" s="780"/>
      <c r="AN127" s="780"/>
      <c r="AO127" s="781"/>
      <c r="AP127" s="824" t="s">
        <v>396</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396</v>
      </c>
      <c r="DM127" s="817"/>
      <c r="DN127" s="817"/>
      <c r="DO127" s="817"/>
      <c r="DP127" s="817"/>
      <c r="DQ127" s="817" t="s">
        <v>396</v>
      </c>
      <c r="DR127" s="817"/>
      <c r="DS127" s="817"/>
      <c r="DT127" s="817"/>
      <c r="DU127" s="817"/>
      <c r="DV127" s="794" t="s">
        <v>396</v>
      </c>
      <c r="DW127" s="794"/>
      <c r="DX127" s="794"/>
      <c r="DY127" s="794"/>
      <c r="DZ127" s="795"/>
    </row>
    <row r="128" spans="1:130" s="230" customFormat="1" ht="26.25" customHeight="1" thickBot="1">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43895</v>
      </c>
      <c r="AB128" s="801"/>
      <c r="AC128" s="801"/>
      <c r="AD128" s="801"/>
      <c r="AE128" s="802"/>
      <c r="AF128" s="803">
        <v>30988</v>
      </c>
      <c r="AG128" s="801"/>
      <c r="AH128" s="801"/>
      <c r="AI128" s="801"/>
      <c r="AJ128" s="802"/>
      <c r="AK128" s="803">
        <v>29518</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451</v>
      </c>
      <c r="BG128" s="787"/>
      <c r="BH128" s="787"/>
      <c r="BI128" s="787"/>
      <c r="BJ128" s="787"/>
      <c r="BK128" s="787"/>
      <c r="BL128" s="810"/>
      <c r="BM128" s="786">
        <v>14.48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396</v>
      </c>
      <c r="DH128" s="791"/>
      <c r="DI128" s="791"/>
      <c r="DJ128" s="791"/>
      <c r="DK128" s="791"/>
      <c r="DL128" s="791" t="s">
        <v>446</v>
      </c>
      <c r="DM128" s="791"/>
      <c r="DN128" s="791"/>
      <c r="DO128" s="791"/>
      <c r="DP128" s="791"/>
      <c r="DQ128" s="791" t="s">
        <v>471</v>
      </c>
      <c r="DR128" s="791"/>
      <c r="DS128" s="791"/>
      <c r="DT128" s="791"/>
      <c r="DU128" s="791"/>
      <c r="DV128" s="792" t="s">
        <v>504</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5755498</v>
      </c>
      <c r="AB129" s="780"/>
      <c r="AC129" s="780"/>
      <c r="AD129" s="780"/>
      <c r="AE129" s="781"/>
      <c r="AF129" s="782">
        <v>6105568</v>
      </c>
      <c r="AG129" s="780"/>
      <c r="AH129" s="780"/>
      <c r="AI129" s="780"/>
      <c r="AJ129" s="781"/>
      <c r="AK129" s="782">
        <v>5926829</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507</v>
      </c>
      <c r="BG129" s="771"/>
      <c r="BH129" s="771"/>
      <c r="BI129" s="771"/>
      <c r="BJ129" s="771"/>
      <c r="BK129" s="771"/>
      <c r="BL129" s="772"/>
      <c r="BM129" s="770">
        <v>19.48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972147</v>
      </c>
      <c r="AB130" s="780"/>
      <c r="AC130" s="780"/>
      <c r="AD130" s="780"/>
      <c r="AE130" s="781"/>
      <c r="AF130" s="782">
        <v>1040319</v>
      </c>
      <c r="AG130" s="780"/>
      <c r="AH130" s="780"/>
      <c r="AI130" s="780"/>
      <c r="AJ130" s="781"/>
      <c r="AK130" s="782">
        <v>1082937</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4783351</v>
      </c>
      <c r="AB131" s="764"/>
      <c r="AC131" s="764"/>
      <c r="AD131" s="764"/>
      <c r="AE131" s="765"/>
      <c r="AF131" s="766">
        <v>5065249</v>
      </c>
      <c r="AG131" s="764"/>
      <c r="AH131" s="764"/>
      <c r="AI131" s="764"/>
      <c r="AJ131" s="765"/>
      <c r="AK131" s="766">
        <v>4843892</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507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8.9168033040000001</v>
      </c>
      <c r="AB132" s="745"/>
      <c r="AC132" s="745"/>
      <c r="AD132" s="745"/>
      <c r="AE132" s="746"/>
      <c r="AF132" s="747">
        <v>8.5238257780000009</v>
      </c>
      <c r="AG132" s="745"/>
      <c r="AH132" s="745"/>
      <c r="AI132" s="745"/>
      <c r="AJ132" s="746"/>
      <c r="AK132" s="747">
        <v>9.7531489140000005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10.8</v>
      </c>
      <c r="AB133" s="724"/>
      <c r="AC133" s="724"/>
      <c r="AD133" s="724"/>
      <c r="AE133" s="725"/>
      <c r="AF133" s="723">
        <v>9.5</v>
      </c>
      <c r="AG133" s="724"/>
      <c r="AH133" s="724"/>
      <c r="AI133" s="724"/>
      <c r="AJ133" s="725"/>
      <c r="AK133" s="723">
        <v>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sBbTaSVlpiQ8rx5gwSKkHD3JIWpn2tb3xJMMQCC3H5lJi28kvdcDsJW5E5EuRVTZEkGste8FYiSZnbyyFLlNA==" saltValue="J9emvfdzWDaEivAzwZ9e5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55"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1ktQZigipHhmciPUWtiI5XjkcIpi99s++CzXybRRC0WoKWTUdXqYmHgrVX4Y10XMGhp4tX5dgV3eNf1UT1v6FA==" saltValue="paO+SO5mdqJEdZOgIz1x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7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0n5Fo0vP4reUFQIfOctgXc64q+0zexVXIgxjYq3tqLrLh3Z0GLmO8JpmUe1lEjC4vyhTSfmn+i7Q4rZB7AyQg==" saltValue="z3R5/Vf4WCNBBvGI0mV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2126026</v>
      </c>
      <c r="AP9" s="281">
        <v>133982</v>
      </c>
      <c r="AQ9" s="282">
        <v>88339</v>
      </c>
      <c r="AR9" s="283">
        <v>51.7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1313</v>
      </c>
      <c r="AP10" s="284">
        <v>83</v>
      </c>
      <c r="AQ10" s="285">
        <v>7842</v>
      </c>
      <c r="AR10" s="286">
        <v>-98.9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t="s">
        <v>527</v>
      </c>
      <c r="AP11" s="284" t="s">
        <v>527</v>
      </c>
      <c r="AQ11" s="285">
        <v>2321</v>
      </c>
      <c r="AR11" s="286" t="s">
        <v>527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527</v>
      </c>
      <c r="AP12" s="284" t="s">
        <v>527</v>
      </c>
      <c r="AQ12" s="285">
        <v>10</v>
      </c>
      <c r="AR12" s="286" t="s">
        <v>527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120521</v>
      </c>
      <c r="AP13" s="284">
        <v>7595</v>
      </c>
      <c r="AQ13" s="285">
        <v>2936</v>
      </c>
      <c r="AR13" s="286">
        <v>158.69999999999999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v>27265</v>
      </c>
      <c r="AP14" s="284">
        <v>1718</v>
      </c>
      <c r="AQ14" s="285">
        <v>1649</v>
      </c>
      <c r="AR14" s="286">
        <v>4.2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-310707</v>
      </c>
      <c r="AP15" s="284">
        <v>-19581</v>
      </c>
      <c r="AQ15" s="285">
        <v>-5997</v>
      </c>
      <c r="AR15" s="286">
        <v>226.5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1964418</v>
      </c>
      <c r="AP16" s="284">
        <v>123797</v>
      </c>
      <c r="AQ16" s="285">
        <v>97102</v>
      </c>
      <c r="AR16" s="286">
        <v>27.5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11.91</v>
      </c>
      <c r="AP21" s="298">
        <v>8.91</v>
      </c>
      <c r="AQ21" s="299">
        <v>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99.3</v>
      </c>
      <c r="AP22" s="303">
        <v>97.5</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1383083</v>
      </c>
      <c r="AP32" s="312">
        <v>87162</v>
      </c>
      <c r="AQ32" s="313">
        <v>55264</v>
      </c>
      <c r="AR32" s="314">
        <v>57.7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527</v>
      </c>
      <c r="AP33" s="312" t="s">
        <v>527</v>
      </c>
      <c r="AQ33" s="313" t="s">
        <v>527</v>
      </c>
      <c r="AR33" s="314" t="s">
        <v>527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527</v>
      </c>
      <c r="AP34" s="312" t="s">
        <v>527</v>
      </c>
      <c r="AQ34" s="313">
        <v>19</v>
      </c>
      <c r="AR34" s="314" t="s">
        <v>527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201787</v>
      </c>
      <c r="AP35" s="312">
        <v>12717</v>
      </c>
      <c r="AQ35" s="313">
        <v>18522</v>
      </c>
      <c r="AR35" s="314">
        <v>-31.3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t="s">
        <v>527</v>
      </c>
      <c r="AP36" s="312" t="s">
        <v>527</v>
      </c>
      <c r="AQ36" s="313">
        <v>2744</v>
      </c>
      <c r="AR36" s="314" t="s">
        <v>527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t="s">
        <v>527</v>
      </c>
      <c r="AP37" s="312" t="s">
        <v>527</v>
      </c>
      <c r="AQ37" s="313">
        <v>519</v>
      </c>
      <c r="AR37" s="314" t="s">
        <v>527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v>17</v>
      </c>
      <c r="AP38" s="315">
        <v>1</v>
      </c>
      <c r="AQ38" s="316">
        <v>4</v>
      </c>
      <c r="AR38" s="304">
        <v>-75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v>-29518</v>
      </c>
      <c r="AP39" s="312">
        <v>-1860</v>
      </c>
      <c r="AQ39" s="313">
        <v>-3996</v>
      </c>
      <c r="AR39" s="314">
        <v>-53.5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-1082937</v>
      </c>
      <c r="AP40" s="312">
        <v>-68247</v>
      </c>
      <c r="AQ40" s="313">
        <v>-50182</v>
      </c>
      <c r="AR40" s="314">
        <v>36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472432</v>
      </c>
      <c r="AP41" s="312">
        <v>29773</v>
      </c>
      <c r="AQ41" s="313">
        <v>22892</v>
      </c>
      <c r="AR41" s="314">
        <v>30.1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788477</v>
      </c>
      <c r="AN51" s="334">
        <v>44658</v>
      </c>
      <c r="AO51" s="335">
        <v>-1.8</v>
      </c>
      <c r="AP51" s="336">
        <v>69729</v>
      </c>
      <c r="AQ51" s="337">
        <v>1.8</v>
      </c>
      <c r="AR51" s="338">
        <v>-3.6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503384</v>
      </c>
      <c r="AN52" s="342">
        <v>28511</v>
      </c>
      <c r="AO52" s="343">
        <v>15.4</v>
      </c>
      <c r="AP52" s="344">
        <v>38908</v>
      </c>
      <c r="AQ52" s="345">
        <v>14</v>
      </c>
      <c r="AR52" s="346">
        <v>1.4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802727</v>
      </c>
      <c r="AN53" s="334">
        <v>46757</v>
      </c>
      <c r="AO53" s="335">
        <v>4.7</v>
      </c>
      <c r="AP53" s="336">
        <v>74581</v>
      </c>
      <c r="AQ53" s="337">
        <v>7</v>
      </c>
      <c r="AR53" s="338">
        <v>-2.2999999999999998</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392182</v>
      </c>
      <c r="AN54" s="342">
        <v>22844</v>
      </c>
      <c r="AO54" s="343">
        <v>-19.899999999999999</v>
      </c>
      <c r="AP54" s="344">
        <v>41563</v>
      </c>
      <c r="AQ54" s="345">
        <v>6.8</v>
      </c>
      <c r="AR54" s="346">
        <v>-26.7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882357</v>
      </c>
      <c r="AN55" s="334">
        <v>52713</v>
      </c>
      <c r="AO55" s="335">
        <v>12.7</v>
      </c>
      <c r="AP55" s="336">
        <v>76347</v>
      </c>
      <c r="AQ55" s="337">
        <v>2.4</v>
      </c>
      <c r="AR55" s="338">
        <v>10.3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293213</v>
      </c>
      <c r="AN56" s="342">
        <v>17517</v>
      </c>
      <c r="AO56" s="343">
        <v>-23.3</v>
      </c>
      <c r="AP56" s="344">
        <v>41762</v>
      </c>
      <c r="AQ56" s="345">
        <v>0.5</v>
      </c>
      <c r="AR56" s="346">
        <v>-23.8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1054708</v>
      </c>
      <c r="AN57" s="334">
        <v>64678</v>
      </c>
      <c r="AO57" s="335">
        <v>22.7</v>
      </c>
      <c r="AP57" s="336">
        <v>69604</v>
      </c>
      <c r="AQ57" s="337">
        <v>-8.8000000000000007</v>
      </c>
      <c r="AR57" s="338">
        <v>31.5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303857</v>
      </c>
      <c r="AN58" s="342">
        <v>18634</v>
      </c>
      <c r="AO58" s="343">
        <v>6.4</v>
      </c>
      <c r="AP58" s="344">
        <v>36247</v>
      </c>
      <c r="AQ58" s="345">
        <v>-13.2</v>
      </c>
      <c r="AR58" s="346">
        <v>19.600000000000001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1215363</v>
      </c>
      <c r="AN59" s="334">
        <v>76592</v>
      </c>
      <c r="AO59" s="335">
        <v>18.399999999999999</v>
      </c>
      <c r="AP59" s="336">
        <v>68410</v>
      </c>
      <c r="AQ59" s="337">
        <v>-1.7</v>
      </c>
      <c r="AR59" s="338">
        <v>20.100000000000001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397964</v>
      </c>
      <c r="AN60" s="342">
        <v>25080</v>
      </c>
      <c r="AO60" s="343">
        <v>34.6</v>
      </c>
      <c r="AP60" s="344">
        <v>35086</v>
      </c>
      <c r="AQ60" s="345">
        <v>-3.2</v>
      </c>
      <c r="AR60" s="346">
        <v>37.799999999999997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948726</v>
      </c>
      <c r="AN61" s="349">
        <v>57080</v>
      </c>
      <c r="AO61" s="350">
        <v>11.3</v>
      </c>
      <c r="AP61" s="351">
        <v>71734</v>
      </c>
      <c r="AQ61" s="352">
        <v>0.1</v>
      </c>
      <c r="AR61" s="338">
        <v>11.2</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378120</v>
      </c>
      <c r="AN62" s="342">
        <v>22517</v>
      </c>
      <c r="AO62" s="343">
        <v>2.6</v>
      </c>
      <c r="AP62" s="344">
        <v>38713</v>
      </c>
      <c r="AQ62" s="345">
        <v>1</v>
      </c>
      <c r="AR62" s="346">
        <v>1.6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1Lfmvgp/Mg17ulgGBf/85T+ZElwuMpad0NBECc93HvjPMGFiqF8bwEMYZcoRZ6IusU3/NRH08oAxNbG2KoJh9w==" saltValue="QHomiLSkebENgYTUn+6H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567</v>
      </c>
    </row>
    <row r="120" spans="125:125" ht="13.5" hidden="1" customHeight="1"/>
    <row r="121" spans="125:125" ht="13.5" hidden="1" customHeight="1">
      <c r="DU121" s="259"/>
    </row>
  </sheetData>
  <sheetProtection algorithmName="SHA-512" hashValue="kBi5cVM/CKXsVLHzLkbHiPpicgV8IK4hf2SRFuUDdUglHDhEAcib7vAqYgdgmNko3SUoIai1zdukwo1226eWDQ==" saltValue="LdVXYjQdkig9pyb793/e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568</v>
      </c>
    </row>
  </sheetData>
  <sheetProtection algorithmName="SHA-512" hashValue="sg9/ehIVQk8UApqeKLnYlVHUcHth1JCLs6qJuVtGFb2TpPlko4Szeewyg6Ft1CmIp31cluCFRX4avqvM25J8mw==" saltValue="vzPnrpAT9oi/inswZu5h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39" t="s">
        <v>3</v>
      </c>
      <c r="D47" s="1139"/>
      <c r="E47" s="1140"/>
      <c r="F47" s="11">
        <v>18.97</v>
      </c>
      <c r="G47" s="12">
        <v>17.079999999999998</v>
      </c>
      <c r="H47" s="12">
        <v>17.87</v>
      </c>
      <c r="I47" s="12">
        <v>19.46</v>
      </c>
      <c r="J47" s="13">
        <v>20.65</v>
      </c>
    </row>
    <row r="48" spans="2:10" ht="57.75" customHeight="1">
      <c r="B48" s="14"/>
      <c r="C48" s="1141" t="s">
        <v>4</v>
      </c>
      <c r="D48" s="1141"/>
      <c r="E48" s="1142"/>
      <c r="F48" s="15">
        <v>4.74</v>
      </c>
      <c r="G48" s="16">
        <v>4.5199999999999996</v>
      </c>
      <c r="H48" s="16">
        <v>5.26</v>
      </c>
      <c r="I48" s="16">
        <v>5.31</v>
      </c>
      <c r="J48" s="17">
        <v>6.76</v>
      </c>
    </row>
    <row r="49" spans="2:10" ht="57.75" customHeight="1" thickBot="1">
      <c r="B49" s="18"/>
      <c r="C49" s="1143" t="s">
        <v>5</v>
      </c>
      <c r="D49" s="1143"/>
      <c r="E49" s="1144"/>
      <c r="F49" s="19">
        <v>0.59</v>
      </c>
      <c r="G49" s="20" t="s">
        <v>574</v>
      </c>
      <c r="H49" s="20">
        <v>2.23</v>
      </c>
      <c r="I49" s="20">
        <v>2.97</v>
      </c>
      <c r="J49" s="21">
        <v>1.89</v>
      </c>
    </row>
    <row r="50" spans="2:10"/>
  </sheetData>
  <sheetProtection algorithmName="SHA-512" hashValue="C8P9fhISGyZP1wUjUOOpEfrqVliAQYaLCXiu0OSQMIZlsRqHdpdBd4aXEyasvhJhT40Nv9OQpqtCNkyvB1rCWQ==" saltValue="9ODM65j2rixaIiaUs81/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2024-03-22T03:00:37Z</cp:lastPrinted>
  <dcterms:created xsi:type="dcterms:W3CDTF">2024-02-05T03:47:44Z</dcterms:created>
  <dcterms:modified xsi:type="dcterms:W3CDTF">2024-03-22T03:00:42Z</dcterms:modified>
  <cp:category/>
</cp:coreProperties>
</file>