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105" yWindow="-105" windowWidth="23250" windowHeight="12570" tabRatio="8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2" i="12" l="1"/>
  <c r="AA31"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C35" i="10"/>
  <c r="BW34" i="10"/>
  <c r="BW35" i="10" s="1"/>
  <c r="BW36" i="10" s="1"/>
  <c r="BW37" i="10" s="1"/>
  <c r="BW38" i="10" s="1"/>
  <c r="BW39" i="10" s="1"/>
  <c r="BE34" i="10"/>
  <c r="C34" i="10"/>
  <c r="U34" i="10" s="1"/>
  <c r="U35" i="10" s="1"/>
  <c r="U36" i="10" s="1"/>
  <c r="CO34" i="10" l="1"/>
  <c r="CO35" i="10" s="1"/>
  <c r="CO36" i="10" s="1"/>
  <c r="CO37" i="10" s="1"/>
  <c r="CO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<sst xmlns="http://schemas.openxmlformats.org/spreadsheetml/2006/main" count="1129" uniqueCount="611">
  <si>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</si>
  <si>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</si>
  <si>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</si>
  <si>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</si>
  <si>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</si>
  <si>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</si>
  <si>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</si>
  <si>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</si>
  <si>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</si>
  <si>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</si>
  <si>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</si>
  <si>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</si>
  <si>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</si>
  <si>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</si>
  <si>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</si>
  <si>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</si>
  <si>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</si>
  <si>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</si>
  <si>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</si>
  <si>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</si>
  <si>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</si>
  <si>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</si>
  <si>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</si>
  <si>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</si>
  <si>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</si>
  <si>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</si>
  <si>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</si>
  <si>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</si>
  <si>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</si>
  <si>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</si>
  <si>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</si>
  <si>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</si>
  <si>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</si>
  <si>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</si>
  <si>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</si>
  <si>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</si>
  <si>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</si>
  <si>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</si>
  <si>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</si>
  <si>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</si>
  <si>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</si>
  <si>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</si>
  <si>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</si>
  <si>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</si>
  <si>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</si>
  <si>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</si>
  <si>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</si>
  <si>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</si>
  <si>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</si>
  <si>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</si>
  <si>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</si>
  <si>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</si>
  <si>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</si>
  <si>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</si>
  <si>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</si>
  <si>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</si>
  <si>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</si>
  <si>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</si>
  <si>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</si>
  <si>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</si>
  <si>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</si>
  <si>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</si>
  <si>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</si>
  <si>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</si>
  <si>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</si>
  <si>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</si>
  <si>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</si>
  <si>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</si>
  <si>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</si>
  <si>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</si>
  <si>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</si>
  <si>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</si>
  <si>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</si>
  <si>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</si>
  <si>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</si>
  <si>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</si>
  <si>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</si>
  <si>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</si>
  <si>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</si>
  <si>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</si>
  <si>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</si>
  <si>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</si>
  <si>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</si>
  <si>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</si>
  <si>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</si>
  <si>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</si>
  <si>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</si>
  <si>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</si>
  <si>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</si>
  <si>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</si>
  <si>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</si>
  <si>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</si>
  <si>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</si>
  <si>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</si>
  <si>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</si>
  <si>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</si>
  <si>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</si>
  <si>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</si>
  <si>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</si>
  <si>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</si>
  <si>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</si>
  <si>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</si>
  <si>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</si>
  <si>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</si>
  <si>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</si>
  <si>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</si>
  <si>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</si>
  <si>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</si>
  <si>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</si>
  <si>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</si>
  <si>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</si>
  <si>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</si>
  <si>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</si>
  <si>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</si>
  <si>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</si>
  <si>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</si>
  <si>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</si>
  <si>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</si>
  <si>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</si>
  <si>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</si>
  <si>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</si>
  <si>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</si>
  <si>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</si>
  <si>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</si>
  <si>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</si>
  <si>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</si>
  <si>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</si>
  <si>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</si>
  <si>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</si>
  <si>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</si>
  <si>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</si>
  <si>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</si>
  <si>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</si>
  <si>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</si>
  <si>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</si>
  <si>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</si>
  <si>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</si>
  <si>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</si>
  <si>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</si>
  <si>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</si>
  <si>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</si>
  <si>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</si>
  <si>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</si>
  <si>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</si>
  <si>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</si>
  <si>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</si>
  <si>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</si>
  <si>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</si>
  <si>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</si>
  <si>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</si>
  <si>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</si>
  <si>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</si>
  <si>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</si>
  <si>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</si>
  <si>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</si>
  <si>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</si>
  <si>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</si>
  <si>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</si>
  <si>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</si>
  <si>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</si>
  <si>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</si>
  <si>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</si>
  <si>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</si>
  <si>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</si>
  <si>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</si>
  <si>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</si>
  <si>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</si>
  <si>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</si>
  <si>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</si>
  <si>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</si>
  <si>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</si>
  <si>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</si>
  <si>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</si>
  <si>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</si>
  <si>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</si>
  <si>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</si>
  <si>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</si>
  <si>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</si>
  <si>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</si>
  <si>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</si>
  <si>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</si>
  <si>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</si>
  <si>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</si>
  <si>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</si>
  <si>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</si>
  <si>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</si>
  <si>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</si>
  <si>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</si>
  <si>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</si>
  <si>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</si>
  <si>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</si>
  <si>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</si>
  <si>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</si>
  <si>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</si>
  <si>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</si>
  <si>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</si>
  <si>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</si>
  <si>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</si>
  <si>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</si>
  <si>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</si>
  <si>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</si>
  <si>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</si>
  <si>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</si>
  <si>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</si>
  <si>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</si>
  <si>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</si>
  <si>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</si>
  <si>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</si>
  <si>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</si>
  <si>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</si>
  <si>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</si>
  <si>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</si>
  <si>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</si>
  <si>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</si>
  <si>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</si>
  <si>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</si>
  <si>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</si>
  <si>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</si>
  <si>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</si>
  <si>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</si>
  <si>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</si>
  <si>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</si>
  <si>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</si>
  <si>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</si>
  <si>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大分県宇佐市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</si>
  <si>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</si>
  <si>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</si>
  <si>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</si>
  <si>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</si>
  <si>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</si>
  <si>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</si>
  <si>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</si>
  <si>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</si>
  <si>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</si>
  <si>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</si>
  <si>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</si>
  <si>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</si>
  <si>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</si>
  <si>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</si>
  <si>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</si>
  <si>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</si>
  <si>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</si>
  <si>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</si>
  <si>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</si>
  <si>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</si>
  <si>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</si>
  <si>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</si>
  <si>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</si>
  <si>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</si>
  <si>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</si>
  <si>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</si>
  <si>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</si>
  <si>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</si>
  <si>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</si>
  <si>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</si>
  <si>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</si>
  <si>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</si>
  <si>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</si>
  <si>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</si>
  <si>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</si>
  <si>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</si>
  <si>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</si>
  <si>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</si>
  <si>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</si>
  <si>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</si>
  <si>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</si>
  <si>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</si>
  <si>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</si>
  <si>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</si>
  <si>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</si>
  <si>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</si>
  <si>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</si>
  <si>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</si>
  <si>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</si>
  <si>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</si>
  <si>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</si>
  <si>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</si>
  <si>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</si>
  <si>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</si>
  <si>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</si>
  <si>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</si>
  <si>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</si>
  <si>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</si>
  <si>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</si>
  <si>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</si>
  <si>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</si>
  <si>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</si>
  <si>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</si>
  <si>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</si>
  <si>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</si>
  <si>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</si>
  <si>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</si>
  <si>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</si>
  <si>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</si>
  <si>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</si>
  <si>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</si>
  <si>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</si>
  <si>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</si>
  <si>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</si>
  <si>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</si>
  <si>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</si>
  <si>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</si>
  <si>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</si>
  <si>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</si>
  <si>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</si>
  <si>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</si>
  <si>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</si>
  <si>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</si>
  <si>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</si>
  <si>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</si>
  <si>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</si>
  <si>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</si>
  <si>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</si>
  <si>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</si>
  <si>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</si>
  <si>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</si>
  <si>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</si>
  <si>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</si>
  <si>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</si>
  <si>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</si>
  <si>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</si>
  <si>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</si>
  <si>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</si>
  <si>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</si>
  <si>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</si>
  <si>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</si>
  <si>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</si>
  <si>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</si>
  <si>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</si>
  <si>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</si>
  <si>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</si>
  <si>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</si>
  <si>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</si>
  <si>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</si>
  <si>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</si>
  <si>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</si>
  <si>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</si>
  <si>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</si>
  <si>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</si>
  <si>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</si>
  <si>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</si>
  <si>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</si>
  <si>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</si>
  <si>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</si>
  <si>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</si>
  <si>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</si>
  <si>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</si>
  <si>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</si>
  <si>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</si>
  <si>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</si>
  <si>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</si>
  <si>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</si>
  <si>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</si>
  <si>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</si>
  <si>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</si>
  <si>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</si>
  <si>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</si>
  <si>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</si>
  <si>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</si>
  <si>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</si>
  <si>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</si>
  <si>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</si>
  <si>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</si>
  <si>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</si>
  <si>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</si>
  <si>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</si>
  <si>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</si>
  <si>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</si>
  <si>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</si>
  <si>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</si>
  <si>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</si>
  <si>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</si>
  <si>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</si>
  <si>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</si>
  <si>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</si>
  <si>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</si>
  <si>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</si>
  <si>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</si>
  <si>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大分県宇佐市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</si>
  <si>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</si>
  <si>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</si>
  <si>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</si>
  <si>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</si>
  <si>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</si>
  <si>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</si>
  <si>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</si>
  <si>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</si>
  <si>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</si>
  <si>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</si>
  <si>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</si>
  <si>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</si>
  <si>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</si>
  <si>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</si>
  <si>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</si>
  <si>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</si>
  <si>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</si>
  <si>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</si>
  <si>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</si>
  <si>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</si>
  <si>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</si>
  <si>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</si>
  <si>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</si>
  <si>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</si>
  <si>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</si>
  <si>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</si>
  <si>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</si>
  <si>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</si>
  <si>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</si>
  <si>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</si>
  <si>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</si>
  <si>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</si>
  <si>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</si>
  <si>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</si>
  <si>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</si>
  <si>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</si>
  <si>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</si>
  <si>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</si>
  <si>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</si>
  <si>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</si>
  <si>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</si>
  <si>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</si>
  <si>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</si>
  <si>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</si>
  <si>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</si>
  <si>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</si>
  <si>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</si>
  <si>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</si>
  <si>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</si>
  <si>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</si>
  <si>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</si>
  <si>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</si>
  <si>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</si>
  <si>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</si>
  <si>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</si>
  <si>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</si>
  <si>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</si>
  <si>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</si>
  <si>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</si>
  <si>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</si>
  <si>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</si>
  <si>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</si>
  <si>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</si>
  <si>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</si>
  <si>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</si>
  <si>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</si>
  <si>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</si>
  <si>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</si>
  <si>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</si>
  <si>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</si>
  <si>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</si>
  <si>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</si>
  <si>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</si>
  <si>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</si>
  <si>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</si>
  <si>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</si>
  <si>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</si>
  <si>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</si>
  <si>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</si>
  <si>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</si>
  <si>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</si>
  <si>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</si>
  <si>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</si>
  <si>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</si>
  <si>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</si>
  <si>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</si>
  <si>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</si>
  <si>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</si>
  <si>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</si>
  <si>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</si>
  <si>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</si>
  <si>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</si>
  <si>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</si>
  <si>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</si>
  <si>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</si>
  <si>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</si>
  <si>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</si>
  <si>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</si>
  <si>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</si>
  <si>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</si>
  <si>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</si>
  <si>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</si>
  <si>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</si>
  <si>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</si>
  <si>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</si>
  <si>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</si>
  <si>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</si>
  <si>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</si>
  <si>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</si>
  <si>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</si>
  <si>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</si>
  <si>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</si>
  <si>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</si>
  <si>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</si>
  <si>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</si>
  <si>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</si>
  <si>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</si>
  <si>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</si>
  <si>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</si>
  <si>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</si>
  <si>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</si>
  <si>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</si>
  <si>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</si>
  <si>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</si>
  <si>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</si>
  <si>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</si>
  <si>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</si>
  <si>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</si>
  <si>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</si>
  <si>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</si>
  <si>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</si>
  <si>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</si>
  <si>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</si>
  <si>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</si>
  <si>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</si>
  <si>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</si>
  <si>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</si>
  <si>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</si>
  <si>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</si>
  <si>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</si>
  <si>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</si>
  <si>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</si>
  <si>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</si>
  <si>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</si>
  <si>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</si>
  <si>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</si>
  <si>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</si>
  <si>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</si>
  <si>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</si>
  <si>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</si>
  <si>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</si>
  <si>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</si>
  <si>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</si>
  <si>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</si>
  <si>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</si>
  <si>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</si>
  <si>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</si>
  <si>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</si>
  <si>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</si>
  <si>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</si>
  <si>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</si>
  <si>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</si>
  <si>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</si>
  <si>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</si>
  <si>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</si>
  <si>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</si>
  <si>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</si>
  <si>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</si>
  <si>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</si>
  <si>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</si>
  <si>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</si>
  <si>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</si>
  <si>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</si>
  <si>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</si>
  <si>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</si>
  <si>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</si>
  <si>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</si>
  <si>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</si>
  <si>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</si>
  <si>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</si>
  <si>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</si>
  <si>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</si>
  <si>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</si>
  <si>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</si>
  <si>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</si>
  <si>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</si>
  <si>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</si>
  <si>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</si>
  <si>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</si>
  <si>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</si>
  <si>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</si>
  <si>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9.60</t>
  </si>
  <si>
    <t>▲ 7.13</t>
  </si>
  <si>
    <t>▲ 4.23</t>
  </si>
  <si>
    <t>▲ 3.56</t>
  </si>
  <si>
    <t>一般会計</t>
  </si>
  <si>
    <t>水道事業会計</t>
  </si>
  <si>
    <t>介護保険特別会計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</si>
  <si>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</si>
  <si>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</si>
  <si>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</si>
  <si>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</si>
  <si>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</si>
  <si>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</si>
  <si>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</si>
  <si>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</si>
  <si>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</si>
  <si>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</si>
  <si>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</si>
  <si>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宇佐市土地開発公社</t>
    <rPh sb="0" eb="3">
      <t>ウサシ</t>
    </rPh>
    <rPh sb="3" eb="5">
      <t>トチ</t>
    </rPh>
    <rPh sb="5" eb="7">
      <t>カイハツ</t>
    </rPh>
    <rPh sb="7" eb="9">
      <t>コウシャ</t>
    </rPh>
    <phoneticPr fontId="2"/>
  </si>
  <si>
    <t>あじむ農業公社</t>
    <rPh sb="3" eb="5">
      <t>ノウギョウ</t>
    </rPh>
    <rPh sb="5" eb="7">
      <t>コウシャ</t>
    </rPh>
    <phoneticPr fontId="2"/>
  </si>
  <si>
    <t>朝霧の庄</t>
    <rPh sb="0" eb="2">
      <t>アサギリ</t>
    </rPh>
    <rPh sb="3" eb="4">
      <t>ショウ</t>
    </rPh>
    <phoneticPr fontId="2"/>
  </si>
  <si>
    <t>宇佐八幡駐車場</t>
    <rPh sb="0" eb="2">
      <t>ウサ</t>
    </rPh>
    <rPh sb="2" eb="4">
      <t>ハチマン</t>
    </rPh>
    <rPh sb="4" eb="7">
      <t>チュウシャジョウ</t>
    </rPh>
    <phoneticPr fontId="2"/>
  </si>
  <si>
    <t>グリーンパークホテルうさ</t>
  </si>
  <si>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</si>
  <si>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</si>
  <si>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</si>
  <si>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</si>
  <si>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</si>
  <si>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</si>
  <si>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基金から2,791百万円繰入</t>
    <phoneticPr fontId="2"/>
  </si>
  <si>
    <t>基金から1百33万2千円繰入</t>
    <rPh sb="0" eb="2">
      <t>キキン</t>
    </rPh>
    <rPh sb="5" eb="6">
      <t>ヒャク</t>
    </rPh>
    <rPh sb="8" eb="9">
      <t>マン</t>
    </rPh>
    <rPh sb="11" eb="12">
      <t>エン</t>
    </rPh>
    <rPh sb="12" eb="14">
      <t>クリイレ</t>
    </rPh>
    <phoneticPr fontId="2"/>
  </si>
  <si>
    <t>基金から2百万円繰入</t>
    <rPh sb="0" eb="2">
      <t>キキン</t>
    </rPh>
    <rPh sb="5" eb="8">
      <t>ヒャクマンエン</t>
    </rPh>
    <rPh sb="8" eb="10">
      <t>クリイレ</t>
    </rPh>
    <phoneticPr fontId="2"/>
  </si>
  <si>
    <t>基金から2百万円繰入</t>
  </si>
  <si>
    <t>-</t>
    <phoneticPr fontId="2"/>
  </si>
  <si>
    <t>基金から133百万円繰入</t>
    <phoneticPr fontId="2"/>
  </si>
  <si>
    <t>地域振興基金（合併特例債）</t>
    <rPh sb="0" eb="2">
      <t>チイキ</t>
    </rPh>
    <rPh sb="2" eb="4">
      <t>シンコウ</t>
    </rPh>
    <rPh sb="4" eb="6">
      <t>キキン</t>
    </rPh>
    <rPh sb="7" eb="9">
      <t>ガッペイ</t>
    </rPh>
    <rPh sb="9" eb="11">
      <t>トクレイ</t>
    </rPh>
    <rPh sb="11" eb="12">
      <t>サイ</t>
    </rPh>
    <phoneticPr fontId="5"/>
  </si>
  <si>
    <t>公共施設整備基金</t>
    <rPh sb="0" eb="2">
      <t>コウキョウ</t>
    </rPh>
    <rPh sb="2" eb="4">
      <t>シセツ</t>
    </rPh>
    <rPh sb="4" eb="6">
      <t>セイビ</t>
    </rPh>
    <rPh sb="6" eb="8">
      <t>キキン</t>
    </rPh>
    <phoneticPr fontId="5"/>
  </si>
  <si>
    <t>廃棄物処理施設整備負担金基金</t>
    <rPh sb="0" eb="3">
      <t>ハイキブツ</t>
    </rPh>
    <rPh sb="3" eb="5">
      <t>ショリ</t>
    </rPh>
    <rPh sb="5" eb="7">
      <t>シセツ</t>
    </rPh>
    <rPh sb="7" eb="9">
      <t>セイビ</t>
    </rPh>
    <rPh sb="9" eb="12">
      <t>フタンキン</t>
    </rPh>
    <rPh sb="12" eb="14">
      <t>キキン</t>
    </rPh>
    <phoneticPr fontId="5"/>
  </si>
  <si>
    <t>宇佐航空隊史跡等保存事業基金</t>
    <rPh sb="0" eb="2">
      <t>ウサ</t>
    </rPh>
    <rPh sb="2" eb="5">
      <t>コウクウタイ</t>
    </rPh>
    <rPh sb="5" eb="7">
      <t>シセキ</t>
    </rPh>
    <rPh sb="7" eb="8">
      <t>トウ</t>
    </rPh>
    <rPh sb="8" eb="10">
      <t>ホゾン</t>
    </rPh>
    <rPh sb="10" eb="12">
      <t>ジギョウ</t>
    </rPh>
    <rPh sb="12" eb="14">
      <t>キキン</t>
    </rPh>
    <phoneticPr fontId="5"/>
  </si>
  <si>
    <t>ふるさと市町村圏基金</t>
    <rPh sb="4" eb="7">
      <t>シチョウソン</t>
    </rPh>
    <rPh sb="7" eb="8">
      <t>ケン</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</si>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</sst>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extLst>
            <c:ext xmlns:c16="http://schemas.microsoft.com/office/drawing/2014/chart" uri="{C3380CC4-5D6E-409C-BE32-E72D297353CC}">
              <c16:uniqueId val="{00000000-C793-45B7-9ACF-04D1545476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81626</c:v>
                </c:pt>
                <c:pt idx="1">
                  <c:v>173256</c:v>
                </c:pt>
                <c:pt idx="2">
                  <c:v>93819</c:v>
                </c:pt>
                <c:pt idx="3">
                  <c:v>75623</c:v>
                </c:pt>
                <c:pt idx="4">
                  <c:v>67583</c:v>
                </c:pt>
              </c:numCache>
            </c:numRef>
          </c:val>
          <c:smooth val="0"/>
          <c:extLst>
            <c:ext xmlns:c16="http://schemas.microsoft.com/office/drawing/2014/chart" uri="{C3380CC4-5D6E-409C-BE32-E72D297353CC}">
              <c16:uniqueId val="{00000001-C793-45B7-9ACF-04D1545476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7.88</c:v>
                </c:pt>
                <c:pt idx="1">
                  <c:v>7.59</c:v>
                </c:pt>
                <c:pt idx="2">
                  <c:v>5.72</c:v>
                </c:pt>
                <c:pt idx="3">
                  <c:v>8.16</c:v>
                </c:pt>
                <c:pt idx="4">
                  <c:v>10.029999999999999</c:v>
                </c:pt>
              </c:numCache>
            </c:numRef>
          </c:val>
          <c:extLst>
            <c:ext xmlns:c16="http://schemas.microsoft.com/office/drawing/2014/chart" uri="{C3380CC4-5D6E-409C-BE32-E72D297353CC}">
              <c16:uniqueId val="{00000000-095C-4BEE-9BAC-2B133FBCDF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27.09</c:v>
                </c:pt>
                <c:pt idx="1">
                  <c:v>23.32</c:v>
                </c:pt>
                <c:pt idx="2">
                  <c:v>22.41</c:v>
                </c:pt>
                <c:pt idx="3">
                  <c:v>21.81</c:v>
                </c:pt>
                <c:pt idx="4">
                  <c:v>20.329999999999998</c:v>
                </c:pt>
              </c:numCache>
            </c:numRef>
          </c:val>
          <c:extLst>
            <c:ext xmlns:c16="http://schemas.microsoft.com/office/drawing/2014/chart" uri="{C3380CC4-5D6E-409C-BE32-E72D297353CC}">
              <c16:uniqueId val="{00000001-095C-4BEE-9BAC-2B133FBCDF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-9.6</c:v>
                </c:pt>
                <c:pt idx="1">
                  <c:v>-7.13</c:v>
                </c:pt>
                <c:pt idx="2">
                  <c:v>-4.2300000000000004</c:v>
                </c:pt>
                <c:pt idx="3">
                  <c:v>0.85</c:v>
                </c:pt>
                <c:pt idx="4">
                  <c:v>-3.56</c:v>
                </c:pt>
              </c:numCache>
            </c:numRef>
          </c:val>
          <c:smooth val="0"/>
          <c:extLst>
            <c:ext xmlns:c16="http://schemas.microsoft.com/office/drawing/2014/chart" uri="{C3380CC4-5D6E-409C-BE32-E72D297353CC}">
              <c16:uniqueId val="{00000002-095C-4BEE-9BAC-2B133FBCDF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#N/A</c:v>
                </c:pt>
                <c:pt idx="3">
                  <c:v>0.55000000000000004</c:v>
                </c:pt>
                <c:pt idx="4">
                  <c:v>0</c:v>
                </c:pt>
                <c:pt idx="5">
                  <c:v>0</c:v>
                </c:pt>
                <c:pt idx="6">
                  <c:v>0</c:v>
                </c:pt>
                <c:pt idx="7">
                  <c:v>0</c:v>
                </c:pt>
                <c:pt idx="8">
                  <c:v>0</c:v>
                </c:pt>
                <c:pt idx="9">
                  <c:v>0</c:v>
                </c:pt>
              </c:numCache>
            </c:numRef>
          </c:val>
          <c:extLst>
            <c:ext xmlns:c16="http://schemas.microsoft.com/office/drawing/2014/chart" uri="{C3380CC4-5D6E-409C-BE32-E72D297353CC}">
              <c16:uniqueId val="{00000000-2EDF-4414-9256-53ECC45641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DF-4414-9256-53ECC45641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DF-4414-9256-53ECC45641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EDF-4414-9256-53ECC456418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EDF-4414-9256-53ECC456418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0.24</c:v>
                </c:pt>
                <c:pt idx="6">
                  <c:v>#N/A</c:v>
                </c:pt>
                <c:pt idx="7">
                  <c:v>0.01</c:v>
                </c:pt>
                <c:pt idx="8">
                  <c:v>#N/A</c:v>
                </c:pt>
                <c:pt idx="9">
                  <c:v>0.49</c:v>
                </c:pt>
              </c:numCache>
            </c:numRef>
          </c:val>
          <c:extLst>
            <c:ext xmlns:c16="http://schemas.microsoft.com/office/drawing/2014/chart" uri="{C3380CC4-5D6E-409C-BE32-E72D297353CC}">
              <c16:uniqueId val="{00000005-2EDF-4414-9256-53ECC456418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0.22</c:v>
                </c:pt>
                <c:pt idx="4">
                  <c:v>#N/A</c:v>
                </c:pt>
                <c:pt idx="5">
                  <c:v>0.56999999999999995</c:v>
                </c:pt>
                <c:pt idx="6">
                  <c:v>#N/A</c:v>
                </c:pt>
                <c:pt idx="7">
                  <c:v>1.78</c:v>
                </c:pt>
                <c:pt idx="8">
                  <c:v>#N/A</c:v>
                </c:pt>
                <c:pt idx="9">
                  <c:v>1.61</c:v>
                </c:pt>
              </c:numCache>
            </c:numRef>
          </c:val>
          <c:extLst>
            <c:ext xmlns:c16="http://schemas.microsoft.com/office/drawing/2014/chart" uri="{C3380CC4-5D6E-409C-BE32-E72D297353CC}">
              <c16:uniqueId val="{00000006-2EDF-4414-9256-53ECC456418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0.73</c:v>
                </c:pt>
                <c:pt idx="2">
                  <c:v>#N/A</c:v>
                </c:pt>
                <c:pt idx="3">
                  <c:v>1.1599999999999999</c:v>
                </c:pt>
                <c:pt idx="4">
                  <c:v>#N/A</c:v>
                </c:pt>
                <c:pt idx="5">
                  <c:v>1.08</c:v>
                </c:pt>
                <c:pt idx="6">
                  <c:v>#N/A</c:v>
                </c:pt>
                <c:pt idx="7">
                  <c:v>1.92</c:v>
                </c:pt>
                <c:pt idx="8">
                  <c:v>#N/A</c:v>
                </c:pt>
                <c:pt idx="9">
                  <c:v>2.6</c:v>
                </c:pt>
              </c:numCache>
            </c:numRef>
          </c:val>
          <c:extLst>
            <c:ext xmlns:c16="http://schemas.microsoft.com/office/drawing/2014/chart" uri="{C3380CC4-5D6E-409C-BE32-E72D297353CC}">
              <c16:uniqueId val="{00000007-2EDF-4414-9256-53ECC45641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9.48</c:v>
                </c:pt>
                <c:pt idx="2">
                  <c:v>#N/A</c:v>
                </c:pt>
                <c:pt idx="3">
                  <c:v>8.92</c:v>
                </c:pt>
                <c:pt idx="4">
                  <c:v>#N/A</c:v>
                </c:pt>
                <c:pt idx="5">
                  <c:v>8.16</c:v>
                </c:pt>
                <c:pt idx="6">
                  <c:v>#N/A</c:v>
                </c:pt>
                <c:pt idx="7">
                  <c:v>7.64</c:v>
                </c:pt>
                <c:pt idx="8">
                  <c:v>#N/A</c:v>
                </c:pt>
                <c:pt idx="9">
                  <c:v>7.7</c:v>
                </c:pt>
              </c:numCache>
            </c:numRef>
          </c:val>
          <c:extLst>
            <c:ext xmlns:c16="http://schemas.microsoft.com/office/drawing/2014/chart" uri="{C3380CC4-5D6E-409C-BE32-E72D297353CC}">
              <c16:uniqueId val="{00000008-2EDF-4414-9256-53ECC45641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7.87</c:v>
                </c:pt>
                <c:pt idx="2">
                  <c:v>#N/A</c:v>
                </c:pt>
                <c:pt idx="3">
                  <c:v>7.59</c:v>
                </c:pt>
                <c:pt idx="4">
                  <c:v>#N/A</c:v>
                </c:pt>
                <c:pt idx="5">
                  <c:v>5.71</c:v>
                </c:pt>
                <c:pt idx="6">
                  <c:v>#N/A</c:v>
                </c:pt>
                <c:pt idx="7">
                  <c:v>8.15</c:v>
                </c:pt>
                <c:pt idx="8">
                  <c:v>#N/A</c:v>
                </c:pt>
                <c:pt idx="9">
                  <c:v>10.02</c:v>
                </c:pt>
              </c:numCache>
            </c:numRef>
          </c:val>
          <c:extLst>
            <c:ext xmlns:c16="http://schemas.microsoft.com/office/drawing/2014/chart" uri="{C3380CC4-5D6E-409C-BE32-E72D297353CC}">
              <c16:uniqueId val="{00000009-2EDF-4414-9256-53ECC45641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2734</c:v>
                </c:pt>
                <c:pt idx="5">
                  <c:v>2742</c:v>
                </c:pt>
                <c:pt idx="8">
                  <c:v>2905</c:v>
                </c:pt>
                <c:pt idx="11">
                  <c:v>2796</c:v>
                </c:pt>
                <c:pt idx="14">
                  <c:v>2755</c:v>
                </c:pt>
              </c:numCache>
            </c:numRef>
          </c:val>
          <c:extLst>
            <c:ext xmlns:c16="http://schemas.microsoft.com/office/drawing/2014/chart" uri="{C3380CC4-5D6E-409C-BE32-E72D297353CC}">
              <c16:uniqueId val="{00000000-7594-4F5D-B6C8-3018B64267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94-4F5D-B6C8-3018B64267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94-4F5D-B6C8-3018B64267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94-4F5D-B6C8-3018B64267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609</c:v>
                </c:pt>
                <c:pt idx="3">
                  <c:v>638</c:v>
                </c:pt>
                <c:pt idx="6">
                  <c:v>735</c:v>
                </c:pt>
                <c:pt idx="9">
                  <c:v>704</c:v>
                </c:pt>
                <c:pt idx="12">
                  <c:v>732</c:v>
                </c:pt>
              </c:numCache>
            </c:numRef>
          </c:val>
          <c:extLst>
            <c:ext xmlns:c16="http://schemas.microsoft.com/office/drawing/2014/chart" uri="{C3380CC4-5D6E-409C-BE32-E72D297353CC}">
              <c16:uniqueId val="{00000004-7594-4F5D-B6C8-3018B64267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94-4F5D-B6C8-3018B64267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94-4F5D-B6C8-3018B64267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2922</c:v>
                </c:pt>
                <c:pt idx="3">
                  <c:v>2996</c:v>
                </c:pt>
                <c:pt idx="6">
                  <c:v>3106</c:v>
                </c:pt>
                <c:pt idx="9">
                  <c:v>3040</c:v>
                </c:pt>
                <c:pt idx="12">
                  <c:v>3038</c:v>
                </c:pt>
              </c:numCache>
            </c:numRef>
          </c:val>
          <c:extLst>
            <c:ext xmlns:c16="http://schemas.microsoft.com/office/drawing/2014/chart" uri="{C3380CC4-5D6E-409C-BE32-E72D297353CC}">
              <c16:uniqueId val="{00000007-7594-4F5D-B6C8-3018B64267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797</c:v>
                </c:pt>
                <c:pt idx="2">
                  <c:v>#N/A</c:v>
                </c:pt>
                <c:pt idx="3">
                  <c:v>#N/A</c:v>
                </c:pt>
                <c:pt idx="4">
                  <c:v>892</c:v>
                </c:pt>
                <c:pt idx="5">
                  <c:v>#N/A</c:v>
                </c:pt>
                <c:pt idx="6">
                  <c:v>#N/A</c:v>
                </c:pt>
                <c:pt idx="7">
                  <c:v>936</c:v>
                </c:pt>
                <c:pt idx="8">
                  <c:v>#N/A</c:v>
                </c:pt>
                <c:pt idx="9">
                  <c:v>#N/A</c:v>
                </c:pt>
                <c:pt idx="10">
                  <c:v>948</c:v>
                </c:pt>
                <c:pt idx="11">
                  <c:v>#N/A</c:v>
                </c:pt>
                <c:pt idx="12">
                  <c:v>#N/A</c:v>
                </c:pt>
                <c:pt idx="13">
                  <c:v>1015</c:v>
                </c:pt>
                <c:pt idx="14">
                  <c:v>#N/A</c:v>
                </c:pt>
              </c:numCache>
            </c:numRef>
          </c:val>
          <c:smooth val="0"/>
          <c:extLst>
            <c:ext xmlns:c16="http://schemas.microsoft.com/office/drawing/2014/chart" uri="{C3380CC4-5D6E-409C-BE32-E72D297353CC}">
              <c16:uniqueId val="{00000008-7594-4F5D-B6C8-3018B64267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26487</c:v>
                </c:pt>
                <c:pt idx="5">
                  <c:v>28505</c:v>
                </c:pt>
                <c:pt idx="8">
                  <c:v>28695</c:v>
                </c:pt>
                <c:pt idx="11">
                  <c:v>27840</c:v>
                </c:pt>
                <c:pt idx="14">
                  <c:v>26887</c:v>
                </c:pt>
              </c:numCache>
            </c:numRef>
          </c:val>
          <c:extLst>
            <c:ext xmlns:c16="http://schemas.microsoft.com/office/drawing/2014/chart" uri="{C3380CC4-5D6E-409C-BE32-E72D297353CC}">
              <c16:uniqueId val="{00000000-0827-4C75-94E6-9720609D23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1833</c:v>
                </c:pt>
                <c:pt idx="5">
                  <c:v>1683</c:v>
                </c:pt>
                <c:pt idx="8">
                  <c:v>1481</c:v>
                </c:pt>
                <c:pt idx="11">
                  <c:v>1401</c:v>
                </c:pt>
                <c:pt idx="14">
                  <c:v>1433</c:v>
                </c:pt>
              </c:numCache>
            </c:numRef>
          </c:val>
          <c:extLst>
            <c:ext xmlns:c16="http://schemas.microsoft.com/office/drawing/2014/chart" uri="{C3380CC4-5D6E-409C-BE32-E72D297353CC}">
              <c16:uniqueId val="{00000001-0827-4C75-94E6-9720609D23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15233</c:v>
                </c:pt>
                <c:pt idx="5">
                  <c:v>12287</c:v>
                </c:pt>
                <c:pt idx="8">
                  <c:v>11475</c:v>
                </c:pt>
                <c:pt idx="11">
                  <c:v>11511</c:v>
                </c:pt>
                <c:pt idx="14">
                  <c:v>10593</c:v>
                </c:pt>
              </c:numCache>
            </c:numRef>
          </c:val>
          <c:extLst>
            <c:ext xmlns:c16="http://schemas.microsoft.com/office/drawing/2014/chart" uri="{C3380CC4-5D6E-409C-BE32-E72D297353CC}">
              <c16:uniqueId val="{00000002-0827-4C75-94E6-9720609D23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27-4C75-94E6-9720609D23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27-4C75-94E6-9720609D23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326</c:v>
                </c:pt>
                <c:pt idx="3">
                  <c:v>354</c:v>
                </c:pt>
                <c:pt idx="6">
                  <c:v>318</c:v>
                </c:pt>
                <c:pt idx="9">
                  <c:v>319</c:v>
                </c:pt>
                <c:pt idx="12">
                  <c:v>310</c:v>
                </c:pt>
              </c:numCache>
            </c:numRef>
          </c:val>
          <c:extLst>
            <c:ext xmlns:c16="http://schemas.microsoft.com/office/drawing/2014/chart" uri="{C3380CC4-5D6E-409C-BE32-E72D297353CC}">
              <c16:uniqueId val="{00000005-0827-4C75-94E6-9720609D23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5613</c:v>
                </c:pt>
                <c:pt idx="3">
                  <c:v>5693</c:v>
                </c:pt>
                <c:pt idx="6">
                  <c:v>5608</c:v>
                </c:pt>
                <c:pt idx="9">
                  <c:v>5541</c:v>
                </c:pt>
                <c:pt idx="12">
                  <c:v>5126</c:v>
                </c:pt>
              </c:numCache>
            </c:numRef>
          </c:val>
          <c:extLst>
            <c:ext xmlns:c16="http://schemas.microsoft.com/office/drawing/2014/chart" uri="{C3380CC4-5D6E-409C-BE32-E72D297353CC}">
              <c16:uniqueId val="{00000006-0827-4C75-94E6-9720609D23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27-4C75-94E6-9720609D23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8554</c:v>
                </c:pt>
                <c:pt idx="3">
                  <c:v>8952</c:v>
                </c:pt>
                <c:pt idx="6">
                  <c:v>8356</c:v>
                </c:pt>
                <c:pt idx="9">
                  <c:v>7531</c:v>
                </c:pt>
                <c:pt idx="12">
                  <c:v>7271</c:v>
                </c:pt>
              </c:numCache>
            </c:numRef>
          </c:val>
          <c:extLst>
            <c:ext xmlns:c16="http://schemas.microsoft.com/office/drawing/2014/chart" uri="{C3380CC4-5D6E-409C-BE32-E72D297353CC}">
              <c16:uniqueId val="{00000008-0827-4C75-94E6-9720609D23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27-4C75-94E6-9720609D23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26419</c:v>
                </c:pt>
                <c:pt idx="3">
                  <c:v>29426</c:v>
                </c:pt>
                <c:pt idx="6">
                  <c:v>29544</c:v>
                </c:pt>
                <c:pt idx="9">
                  <c:v>29102</c:v>
                </c:pt>
                <c:pt idx="12">
                  <c:v>28050</c:v>
                </c:pt>
              </c:numCache>
            </c:numRef>
          </c:val>
          <c:extLst>
            <c:ext xmlns:c16="http://schemas.microsoft.com/office/drawing/2014/chart" uri="{C3380CC4-5D6E-409C-BE32-E72D297353CC}">
              <c16:uniqueId val="{0000000A-0827-4C75-94E6-9720609D23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1950</c:v>
                </c:pt>
                <c:pt idx="5">
                  <c:v>#N/A</c:v>
                </c:pt>
                <c:pt idx="6">
                  <c:v>#N/A</c:v>
                </c:pt>
                <c:pt idx="7">
                  <c:v>2175</c:v>
                </c:pt>
                <c:pt idx="8">
                  <c:v>#N/A</c:v>
                </c:pt>
                <c:pt idx="9">
                  <c:v>#N/A</c:v>
                </c:pt>
                <c:pt idx="10">
                  <c:v>1741</c:v>
                </c:pt>
                <c:pt idx="11">
                  <c:v>#N/A</c:v>
                </c:pt>
                <c:pt idx="12">
                  <c:v>#N/A</c:v>
                </c:pt>
                <c:pt idx="13">
                  <c:v>1844</c:v>
                </c:pt>
                <c:pt idx="14">
                  <c:v>#N/A</c:v>
                </c:pt>
              </c:numCache>
            </c:numRef>
          </c:val>
          <c:smooth val="0"/>
          <c:extLst>
            <c:ext xmlns:c16="http://schemas.microsoft.com/office/drawing/2014/chart" uri="{C3380CC4-5D6E-409C-BE32-E72D297353CC}">
              <c16:uniqueId val="{0000000B-0827-4C75-94E6-9720609D23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3685</c:v>
                </c:pt>
                <c:pt idx="1">
                  <c:v>3704</c:v>
                </c:pt>
                <c:pt idx="2">
                  <c:v>3327</c:v>
                </c:pt>
              </c:numCache>
            </c:numRef>
          </c:val>
          <c:extLst>
            <c:ext xmlns:c16="http://schemas.microsoft.com/office/drawing/2014/chart" uri="{C3380CC4-5D6E-409C-BE32-E72D297353CC}">
              <c16:uniqueId val="{00000000-3178-4809-9D1F-FBF45C905E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2214</c:v>
                </c:pt>
                <c:pt idx="1">
                  <c:v>2136</c:v>
                </c:pt>
                <c:pt idx="2">
                  <c:v>1814</c:v>
                </c:pt>
              </c:numCache>
            </c:numRef>
          </c:val>
          <c:extLst>
            <c:ext xmlns:c16="http://schemas.microsoft.com/office/drawing/2014/chart" uri="{C3380CC4-5D6E-409C-BE32-E72D297353CC}">
              <c16:uniqueId val="{00000001-3178-4809-9D1F-FBF45C905E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7125</c:v>
                </c:pt>
                <c:pt idx="1">
                  <c:v>6974</c:v>
                </c:pt>
                <c:pt idx="2">
                  <c:v>6516</c:v>
                </c:pt>
              </c:numCache>
            </c:numRef>
          </c:val>
          <c:extLst>
            <c:ext xmlns:c16="http://schemas.microsoft.com/office/drawing/2014/chart" uri="{C3380CC4-5D6E-409C-BE32-E72D297353CC}">
              <c16:uniqueId val="{00000002-3178-4809-9D1F-FBF45C905E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ヵ年平均では、前年度より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％となったが、早期健全化基準の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％を下回っている。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のうち公営企業債に対する繰入金が増加する一方、基準財政需要額における算入公債費等が減少したため、実質公債費率の分子は増加となっている。一方、分母においては標準税収入額の増があるものの、普通交付税額や臨時財政対策債発行可能額の減により、減額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この結果、令和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年度における単年度実質公債費比率は単年度実質公債費比率は対前年度約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今後も適正な水準を維持しながら計画的な事業展開を図る必要がある。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将来負担比率は</a:t>
          </a:r>
          <a:r>
            <a:rPr kumimoji="1" lang="en-US" altLang="ja-JP" sz="1300">
              <a:solidFill>
                <a:sysClr val="windowText" lastClr="000000"/>
              </a:solidFill>
              <a:latin typeface="ＭＳ ゴシック" pitchFamily="49" charset="-128"/>
              <a:ea typeface="ＭＳ ゴシック" pitchFamily="49" charset="-128"/>
            </a:rPr>
            <a:t>13.3</a:t>
          </a:r>
          <a:r>
            <a:rPr kumimoji="1" lang="ja-JP" altLang="en-US" sz="1300">
              <a:solidFill>
                <a:sysClr val="windowText" lastClr="000000"/>
              </a:solidFill>
              <a:latin typeface="ＭＳ ゴシック" pitchFamily="49" charset="-128"/>
              <a:ea typeface="ＭＳ ゴシック" pitchFamily="49" charset="-128"/>
            </a:rPr>
            <a:t>％と前年度の</a:t>
          </a:r>
          <a:r>
            <a:rPr kumimoji="1" lang="en-US" altLang="ja-JP" sz="1300">
              <a:solidFill>
                <a:sysClr val="windowText" lastClr="000000"/>
              </a:solidFill>
              <a:latin typeface="ＭＳ ゴシック" pitchFamily="49" charset="-128"/>
              <a:ea typeface="ＭＳ ゴシック" pitchFamily="49" charset="-128"/>
            </a:rPr>
            <a:t>12.1</a:t>
          </a:r>
          <a:r>
            <a:rPr kumimoji="1" lang="ja-JP" altLang="en-US" sz="1300">
              <a:solidFill>
                <a:sysClr val="windowText" lastClr="000000"/>
              </a:solidFill>
              <a:latin typeface="ＭＳ ゴシック" pitchFamily="49" charset="-128"/>
              <a:ea typeface="ＭＳ ゴシック" pitchFamily="49" charset="-128"/>
            </a:rPr>
            <a:t>％と比較し</a:t>
          </a:r>
          <a:r>
            <a:rPr kumimoji="1" lang="en-US" altLang="ja-JP" sz="1300">
              <a:solidFill>
                <a:sysClr val="windowText" lastClr="000000"/>
              </a:solidFill>
              <a:latin typeface="ＭＳ ゴシック" pitchFamily="49" charset="-128"/>
              <a:ea typeface="ＭＳ ゴシック" pitchFamily="49" charset="-128"/>
            </a:rPr>
            <a:t>1.2</a:t>
          </a:r>
          <a:r>
            <a:rPr kumimoji="1" lang="ja-JP" altLang="en-US" sz="1300">
              <a:solidFill>
                <a:sysClr val="windowText" lastClr="000000"/>
              </a:solidFill>
              <a:latin typeface="ＭＳ ゴシック" pitchFamily="49" charset="-128"/>
              <a:ea typeface="ＭＳ ゴシック" pitchFamily="49" charset="-128"/>
            </a:rPr>
            <a:t>ポイント増加したが、引き続き早期健全化基準の</a:t>
          </a:r>
          <a:r>
            <a:rPr kumimoji="1" lang="en-US" altLang="ja-JP" sz="1300">
              <a:solidFill>
                <a:sysClr val="windowText" lastClr="000000"/>
              </a:solidFill>
              <a:latin typeface="ＭＳ ゴシック" pitchFamily="49" charset="-128"/>
              <a:ea typeface="ＭＳ ゴシック" pitchFamily="49" charset="-128"/>
            </a:rPr>
            <a:t>350</a:t>
          </a:r>
          <a:r>
            <a:rPr kumimoji="1" lang="ja-JP" altLang="en-US" sz="1300">
              <a:solidFill>
                <a:sysClr val="windowText" lastClr="000000"/>
              </a:solidFill>
              <a:latin typeface="ＭＳ ゴシック" pitchFamily="49" charset="-128"/>
              <a:ea typeface="ＭＳ ゴシック" pitchFamily="49" charset="-128"/>
            </a:rPr>
            <a:t>％を大きく下回っている。</a:t>
          </a:r>
        </a:p>
        <a:p>
          <a:r>
            <a:rPr kumimoji="1" lang="ja-JP" altLang="en-US" sz="1300">
              <a:solidFill>
                <a:sysClr val="windowText" lastClr="000000"/>
              </a:solidFill>
              <a:latin typeface="ＭＳ ゴシック" pitchFamily="49" charset="-128"/>
              <a:ea typeface="ＭＳ ゴシック" pitchFamily="49" charset="-128"/>
            </a:rPr>
            <a:t>　増加の要因としては、分母においては臨時財政対策債発行可能額の減などに伴い減少する一方、分子においては将来負担額に係る地方債残高や公営企業債等の繰入金見込額の減、充当可能財源等に係る充当可能基金が職員退職手当基金や地域振興基金の取崩等により減じたことがあげられ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今後も地方債発行の抑制や適正な基金運営を図り、健全な財政運営に努めていく。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大分県宇佐市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・財政調整基金、減債基金合わせて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1,660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百万円を取り崩す一方、昨年度の決算剰余金の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積立を行うとともに、特定目的基金においては、地域振興基金、子ども子育て応援基金などの取り崩しにより、企業誘致支援費や学校教育支援教員等配置事業、すくすく子育て祝金事業などの財源確保を行い、基金現在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1,156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国営緊急農地再編整備事業や広域ごみ施設建設の大型事業が控えていることから特定目的基金を中心に減少していく見込みである。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・地域振興基金（合併特例債）：市民の連携の強化及び地域振興を図る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・公共施設整備基金：宇佐市の公共施設を整備する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・廃棄物処理施設整備負担金基金：大分県ごみ処理広域化計画に基づき、廃棄物処理施設の新設、改造事業等に伴う負担金の確保と円滑な執行を図る</a:t>
          </a: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・地域振興基金（合併特例債）：企業誘致支援費や学校教育支援教員等配置事業等の事業に充当し、前年度比較で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239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・公共施設整備基金：国営緊急農地再編整備事業の完了に伴う市負担金の支払いが控えており、取崩しが行われる予定。</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・廃棄物処理施設整備負担金基金：広域ごみ処理施設の建設が本格化に伴い、大きく取崩しを行う予定。</a:t>
          </a: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の積立を行ったが、普通交付税の減少等の影響により取り崩し額が積立額を上回り、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今後も基金残高の減少が予測されるが、災害等の臨時的な歳出への備えのため、基金の計画的な取り崩しを行う。</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の積立を行ったが、緊急防災・減災事業債等の地方債元金の償還に伴い、取り崩しを行ったことにより前年度比較で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322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・北部地域複合施設（仮称）事業や国道沿線地域複合施設整備事業、広域ごみ処理施設建設に伴う負担金に対する借入により償還額の増加が見込まれるため基金残高は減少していく見込みである。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D75C35C-3810-48DE-8BB0-3B7723436095}"/>
            </a:ext>
          </a:extLst>
        </xdr:cNvPr>
        <xdr:cNvSpPr/>
      </xdr:nvSpPr>
      <xdr:spPr>
        <a:xfrm>
          <a:off x="666750" y="533400"/>
          <a:ext cx="115379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ED3C929-E6F0-4421-A59C-83634BE46EA8}"/>
            </a:ext>
          </a:extLst>
        </xdr:cNvPr>
        <xdr:cNvSpPr/>
      </xdr:nvSpPr>
      <xdr:spPr>
        <a:xfrm>
          <a:off x="18364200" y="520700"/>
          <a:ext cx="35687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19E3BE2-1EB6-4699-A0E6-7C412CA8FB61}"/>
            </a:ext>
          </a:extLst>
        </xdr:cNvPr>
        <xdr:cNvSpPr/>
      </xdr:nvSpPr>
      <xdr:spPr>
        <a:xfrm>
          <a:off x="18389600" y="546100"/>
          <a:ext cx="35242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B2C3717-8216-4B18-9B65-73BD7ADDE1F7}"/>
            </a:ext>
          </a:extLst>
        </xdr:cNvPr>
        <xdr:cNvSpPr/>
      </xdr:nvSpPr>
      <xdr:spPr>
        <a:xfrm>
          <a:off x="18415000"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129CC82-8BE9-4E14-91AB-3FDF23733D00}"/>
            </a:ext>
          </a:extLst>
        </xdr:cNvPr>
        <xdr:cNvSpPr/>
      </xdr:nvSpPr>
      <xdr:spPr>
        <a:xfrm>
          <a:off x="15817850" y="520700"/>
          <a:ext cx="24320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819540A-BAA3-4AE3-996F-161812B4060D}"/>
            </a:ext>
          </a:extLst>
        </xdr:cNvPr>
        <xdr:cNvSpPr/>
      </xdr:nvSpPr>
      <xdr:spPr>
        <a:xfrm>
          <a:off x="15843250" y="546100"/>
          <a:ext cx="23876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69C75E3-B980-4C53-B720-2AF066137D72}"/>
            </a:ext>
          </a:extLst>
        </xdr:cNvPr>
        <xdr:cNvSpPr/>
      </xdr:nvSpPr>
      <xdr:spPr>
        <a:xfrm>
          <a:off x="15868650" y="571500"/>
          <a:ext cx="23304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B14D6CC-3504-459E-B7F8-3CF103B58A3B}"/>
            </a:ext>
          </a:extLst>
        </xdr:cNvPr>
        <xdr:cNvSpPr/>
      </xdr:nvSpPr>
      <xdr:spPr>
        <a:xfrm>
          <a:off x="760730" y="1606550"/>
          <a:ext cx="8764270" cy="2330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E4089EA-A632-4DFC-8ED9-AFFE782A7793}"/>
            </a:ext>
          </a:extLst>
        </xdr:cNvPr>
        <xdr:cNvSpPr/>
      </xdr:nvSpPr>
      <xdr:spPr>
        <a:xfrm>
          <a:off x="876300" y="1638300"/>
          <a:ext cx="1263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580B9DD-D0E5-48CF-897F-EDBB68B09C31}"/>
            </a:ext>
          </a:extLst>
        </xdr:cNvPr>
        <xdr:cNvSpPr/>
      </xdr:nvSpPr>
      <xdr:spPr>
        <a:xfrm>
          <a:off x="2095500" y="1638300"/>
          <a:ext cx="114046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53,395
52,515
439.05
34,824,617
32,772,574
1,641,863
16,370,375
28,041,597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CB18DCA-CFAF-4F99-89B8-C23842CB7269}"/>
            </a:ext>
          </a:extLst>
        </xdr:cNvPr>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DBB7228-9B87-4DEA-A51A-57DD64C56EEE}"/>
            </a:ext>
          </a:extLst>
        </xdr:cNvPr>
        <xdr:cNvSpPr/>
      </xdr:nvSpPr>
      <xdr:spPr>
        <a:xfrm>
          <a:off x="4686300" y="1657350"/>
          <a:ext cx="18415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3B9050-FC33-42C6-AF3A-6F128A47FDAA}"/>
            </a:ext>
          </a:extLst>
        </xdr:cNvPr>
        <xdr:cNvSpPr/>
      </xdr:nvSpPr>
      <xdr:spPr>
        <a:xfrm>
          <a:off x="6527800" y="1657350"/>
          <a:ext cx="11557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5FD8F20-FAF5-4B8F-B67F-04570E80E7DD}"/>
            </a:ext>
          </a:extLst>
        </xdr:cNvPr>
        <xdr:cNvSpPr/>
      </xdr:nvSpPr>
      <xdr:spPr>
        <a:xfrm>
          <a:off x="7747000" y="1657350"/>
          <a:ext cx="57785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8225E17-7885-4B5C-9121-C1D6189DF2E2}"/>
            </a:ext>
          </a:extLst>
        </xdr:cNvPr>
        <xdr:cNvSpPr/>
      </xdr:nvSpPr>
      <xdr:spPr>
        <a:xfrm>
          <a:off x="4686300" y="2781300"/>
          <a:ext cx="18415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0126FF1-B641-42A1-8796-52C5C5683391}"/>
            </a:ext>
          </a:extLst>
        </xdr:cNvPr>
        <xdr:cNvSpPr/>
      </xdr:nvSpPr>
      <xdr:spPr>
        <a:xfrm>
          <a:off x="6591300" y="2781300"/>
          <a:ext cx="31242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64EEC38-2B0E-4763-93A5-5E7123EE2850}"/>
            </a:ext>
          </a:extLst>
        </xdr:cNvPr>
        <xdr:cNvSpPr/>
      </xdr:nvSpPr>
      <xdr:spPr>
        <a:xfrm>
          <a:off x="9747250" y="1606550"/>
          <a:ext cx="130175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B6F4EA3-C16C-4B4A-A90C-37015F3CD2FC}"/>
            </a:ext>
          </a:extLst>
        </xdr:cNvPr>
        <xdr:cNvSpPr/>
      </xdr:nvSpPr>
      <xdr:spPr>
        <a:xfrm>
          <a:off x="9963150" y="16700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2C169F9-F7E0-41BE-988B-AFC6F7B67A0D}"/>
            </a:ext>
          </a:extLst>
        </xdr:cNvPr>
        <xdr:cNvSpPr/>
      </xdr:nvSpPr>
      <xdr:spPr>
        <a:xfrm>
          <a:off x="9963150" y="19939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E56D69E-9EDA-48AA-A18E-557AD4F4190E}"/>
            </a:ext>
          </a:extLst>
        </xdr:cNvPr>
        <xdr:cNvSpPr/>
      </xdr:nvSpPr>
      <xdr:spPr>
        <a:xfrm>
          <a:off x="9963150" y="2438400"/>
          <a:ext cx="11557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9B856A1-60C6-45A9-976E-AA05324E6201}"/>
            </a:ext>
          </a:extLst>
        </xdr:cNvPr>
        <xdr:cNvCxnSpPr/>
      </xdr:nvCxnSpPr>
      <xdr:spPr>
        <a:xfrm>
          <a:off x="9823450" y="17589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678B182-6023-4177-B8ED-B146A3CE9DF0}"/>
            </a:ext>
          </a:extLst>
        </xdr:cNvPr>
        <xdr:cNvCxnSpPr/>
      </xdr:nvCxnSpPr>
      <xdr:spPr>
        <a:xfrm>
          <a:off x="9906000" y="24130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3401903-90EA-44FE-AB66-3ADE34EC4B2F}"/>
            </a:ext>
          </a:extLst>
        </xdr:cNvPr>
        <xdr:cNvCxnSpPr/>
      </xdr:nvCxnSpPr>
      <xdr:spPr>
        <a:xfrm>
          <a:off x="9823450" y="2413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0024C54-8734-45A5-A9F8-7E0471779D91}"/>
            </a:ext>
          </a:extLst>
        </xdr:cNvPr>
        <xdr:cNvCxnSpPr/>
      </xdr:nvCxnSpPr>
      <xdr:spPr>
        <a:xfrm flipV="1">
          <a:off x="9906000" y="2765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32643A3-E3BA-49F5-BE52-27014DB3564A}"/>
            </a:ext>
          </a:extLst>
        </xdr:cNvPr>
        <xdr:cNvCxnSpPr/>
      </xdr:nvCxnSpPr>
      <xdr:spPr>
        <a:xfrm>
          <a:off x="9823450" y="2908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B5A5763-D504-415B-93AA-68EE85019FF9}"/>
            </a:ext>
          </a:extLst>
        </xdr:cNvPr>
        <xdr:cNvSpPr/>
      </xdr:nvSpPr>
      <xdr:spPr>
        <a:xfrm>
          <a:off x="9858375" y="17081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52E517A-6EDF-494A-81C9-8B348611393D}"/>
            </a:ext>
          </a:extLst>
        </xdr:cNvPr>
        <xdr:cNvSpPr/>
      </xdr:nvSpPr>
      <xdr:spPr>
        <a:xfrm>
          <a:off x="9858375" y="208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A535816-E7AB-4D3D-B6E9-D63E057A4E60}"/>
            </a:ext>
          </a:extLst>
        </xdr:cNvPr>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F0B9CBB-511D-4469-B8CD-7A5B434DAEAB}"/>
            </a:ext>
          </a:extLst>
        </xdr:cNvPr>
        <xdr:cNvSpPr txBox="1"/>
      </xdr:nvSpPr>
      <xdr:spPr>
        <a:xfrm>
          <a:off x="704850" y="43497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406DAD-29B1-4720-A43D-6CA8AFFF97EB}"/>
            </a:ext>
          </a:extLst>
        </xdr:cNvPr>
        <xdr:cNvSpPr txBox="1"/>
      </xdr:nvSpPr>
      <xdr:spPr>
        <a:xfrm>
          <a:off x="704850" y="466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D26B52-F77F-49A0-B8F8-02DBB8621172}"/>
            </a:ext>
          </a:extLst>
        </xdr:cNvPr>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7045E73-D514-4FFF-A62E-ACE31B88768E}"/>
            </a:ext>
          </a:extLst>
        </xdr:cNvPr>
        <xdr:cNvSpPr txBox="1"/>
      </xdr:nvSpPr>
      <xdr:spPr>
        <a:xfrm>
          <a:off x="704850" y="53403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07BF82B-1B5D-4F20-8441-B2BE5A14A86D}"/>
            </a:ext>
          </a:extLst>
        </xdr:cNvPr>
        <xdr:cNvSpPr txBox="1"/>
      </xdr:nvSpPr>
      <xdr:spPr>
        <a:xfrm>
          <a:off x="704850" y="5651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863C829-0D06-4156-A26F-6B7716C818D1}"/>
            </a:ext>
          </a:extLst>
        </xdr:cNvPr>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2B2CB65-FF0D-4D3A-8D63-062F94CAE03E}"/>
            </a:ext>
          </a:extLst>
        </xdr:cNvPr>
        <xdr:cNvSpPr/>
      </xdr:nvSpPr>
      <xdr:spPr>
        <a:xfrm>
          <a:off x="7048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C18CD08-F3F4-4109-9CDD-7F3661C6410B}"/>
            </a:ext>
          </a:extLst>
        </xdr:cNvPr>
        <xdr:cNvSpPr txBox="1"/>
      </xdr:nvSpPr>
      <xdr:spPr>
        <a:xfrm>
          <a:off x="1624487" y="71501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2254B95-7855-4F94-8B68-761C3FE2D588}"/>
            </a:ext>
          </a:extLst>
        </xdr:cNvPr>
        <xdr:cNvSpPr txBox="1"/>
      </xdr:nvSpPr>
      <xdr:spPr>
        <a:xfrm>
          <a:off x="2890364"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425A9FE-64A4-4381-99E3-E633E7BECAC7}"/>
            </a:ext>
          </a:extLst>
        </xdr:cNvPr>
        <xdr:cNvSpPr/>
      </xdr:nvSpPr>
      <xdr:spPr>
        <a:xfrm>
          <a:off x="5372100" y="69850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FFFC3CF-0545-4A68-A4BB-94E616369FF5}"/>
            </a:ext>
          </a:extLst>
        </xdr:cNvPr>
        <xdr:cNvSpPr/>
      </xdr:nvSpPr>
      <xdr:spPr>
        <a:xfrm>
          <a:off x="5372100" y="723265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3A6766C-51DC-4A01-B2B2-BA096B6A8B10}"/>
            </a:ext>
          </a:extLst>
        </xdr:cNvPr>
        <xdr:cNvSpPr/>
      </xdr:nvSpPr>
      <xdr:spPr>
        <a:xfrm>
          <a:off x="68707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8B6D2ED-052B-4B67-B74A-84C90E7D1276}"/>
            </a:ext>
          </a:extLst>
        </xdr:cNvPr>
        <xdr:cNvSpPr/>
      </xdr:nvSpPr>
      <xdr:spPr>
        <a:xfrm>
          <a:off x="68707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054CA54-CFCB-41B7-A1C6-D7EA9424BC9E}"/>
            </a:ext>
          </a:extLst>
        </xdr:cNvPr>
        <xdr:cNvSpPr/>
      </xdr:nvSpPr>
      <xdr:spPr>
        <a:xfrm>
          <a:off x="8197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E28A721-1281-413A-AE54-34E28D40AFDE}"/>
            </a:ext>
          </a:extLst>
        </xdr:cNvPr>
        <xdr:cNvSpPr/>
      </xdr:nvSpPr>
      <xdr:spPr>
        <a:xfrm>
          <a:off x="8197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8F40EB8-3631-4260-BD19-1A99E5E80F79}"/>
            </a:ext>
          </a:extLst>
        </xdr:cNvPr>
        <xdr:cNvSpPr/>
      </xdr:nvSpPr>
      <xdr:spPr>
        <a:xfrm>
          <a:off x="7048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44CA153-30D5-4998-A529-3731D87C6915}"/>
            </a:ext>
          </a:extLst>
        </xdr:cNvPr>
        <xdr:cNvSpPr/>
      </xdr:nvSpPr>
      <xdr:spPr>
        <a:xfrm>
          <a:off x="54991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320487C-1D02-47FD-A9BE-D1C9D8B69663}"/>
            </a:ext>
          </a:extLst>
        </xdr:cNvPr>
        <xdr:cNvSpPr/>
      </xdr:nvSpPr>
      <xdr:spPr>
        <a:xfrm>
          <a:off x="5499100" y="7664450"/>
          <a:ext cx="345186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2598E35-90F1-4D98-ABD6-EBB360F30175}"/>
            </a:ext>
          </a:extLst>
        </xdr:cNvPr>
        <xdr:cNvSpPr txBox="1"/>
      </xdr:nvSpPr>
      <xdr:spPr>
        <a:xfrm>
          <a:off x="5607050" y="8096250"/>
          <a:ext cx="524891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市町村民税の増により基準財政収入額が増加している。基準財政需要額についても、高齢者福祉保健費や生活保護費の減があるものの、臨時経済対策費の創設により増加している。</a:t>
          </a:r>
        </a:p>
        <a:p>
          <a:r>
            <a:rPr kumimoji="1" lang="ja-JP" altLang="en-US" sz="1300">
              <a:latin typeface="ＭＳ Ｐゴシック" panose="020B0600070205080204" pitchFamily="50" charset="-128"/>
              <a:ea typeface="ＭＳ Ｐゴシック" panose="020B0600070205080204" pitchFamily="50" charset="-128"/>
            </a:rPr>
            <a:t>　その結果、財政力指数は前年度と同じ</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となり、大分県平均を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ポイント上回っているが、類似団体平均より</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ポイント低い水準となった。</a:t>
          </a:r>
        </a:p>
        <a:p>
          <a:r>
            <a:rPr kumimoji="1" lang="ja-JP" altLang="en-US" sz="1300">
              <a:latin typeface="ＭＳ Ｐゴシック" panose="020B0600070205080204" pitchFamily="50" charset="-128"/>
              <a:ea typeface="ＭＳ Ｐゴシック" panose="020B0600070205080204" pitchFamily="50" charset="-128"/>
            </a:rPr>
            <a:t>　今後も税収確保のため、企業誘致や定住及び雇用対策等の推進により、地域経済の活性化を図り、自主財源の確保を図る。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F393E05-82FA-4195-A903-FF3E5028005A}"/>
            </a:ext>
          </a:extLst>
        </xdr:cNvPr>
        <xdr:cNvCxnSpPr/>
      </xdr:nvCxnSpPr>
      <xdr:spPr>
        <a:xfrm>
          <a:off x="7048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012A784-D4BC-4422-9F97-7541CBFD6EDB}"/>
            </a:ext>
          </a:extLst>
        </xdr:cNvPr>
        <xdr:cNvSpPr txBox="1"/>
      </xdr:nvSpPr>
      <xdr:spPr>
        <a:xfrm>
          <a:off x="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2F37157-D309-4209-9AAA-C8599DDDFE5F}"/>
            </a:ext>
          </a:extLst>
        </xdr:cNvPr>
        <xdr:cNvCxnSpPr/>
      </xdr:nvCxnSpPr>
      <xdr:spPr>
        <a:xfrm>
          <a:off x="704850" y="103610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652F5D8-700A-4AA4-B8EE-9FC6810EAB2D}"/>
            </a:ext>
          </a:extLst>
        </xdr:cNvPr>
        <xdr:cNvSpPr txBox="1"/>
      </xdr:nvSpPr>
      <xdr:spPr>
        <a:xfrm>
          <a:off x="0" y="1016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512D999-63EB-4F3B-ABF8-185B27B4323B}"/>
            </a:ext>
          </a:extLst>
        </xdr:cNvPr>
        <xdr:cNvCxnSpPr/>
      </xdr:nvCxnSpPr>
      <xdr:spPr>
        <a:xfrm>
          <a:off x="704850" y="98446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E7E5EAF-E7BF-4FB5-BD21-76FC65AACFD0}"/>
            </a:ext>
          </a:extLst>
        </xdr:cNvPr>
        <xdr:cNvSpPr txBox="1"/>
      </xdr:nvSpPr>
      <xdr:spPr>
        <a:xfrm>
          <a:off x="0" y="964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EBBAAB2-690C-4986-B305-950A195FE6DF}"/>
            </a:ext>
          </a:extLst>
        </xdr:cNvPr>
        <xdr:cNvCxnSpPr/>
      </xdr:nvCxnSpPr>
      <xdr:spPr>
        <a:xfrm>
          <a:off x="704850" y="927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BE1E15F-7F45-4821-923D-725A4A61B1F2}"/>
            </a:ext>
          </a:extLst>
        </xdr:cNvPr>
        <xdr:cNvSpPr txBox="1"/>
      </xdr:nvSpPr>
      <xdr:spPr>
        <a:xfrm>
          <a:off x="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FB7AEB8-A314-4D79-9F49-BC8E1147A03B}"/>
            </a:ext>
          </a:extLst>
        </xdr:cNvPr>
        <xdr:cNvCxnSpPr/>
      </xdr:nvCxnSpPr>
      <xdr:spPr>
        <a:xfrm>
          <a:off x="704850" y="8754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6B54251-2E57-4649-8A4E-70A1BC2A21F6}"/>
            </a:ext>
          </a:extLst>
        </xdr:cNvPr>
        <xdr:cNvSpPr txBox="1"/>
      </xdr:nvSpPr>
      <xdr:spPr>
        <a:xfrm>
          <a:off x="0"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8899ADA-9516-44B2-9249-76D9CA34D46D}"/>
            </a:ext>
          </a:extLst>
        </xdr:cNvPr>
        <xdr:cNvCxnSpPr/>
      </xdr:nvCxnSpPr>
      <xdr:spPr>
        <a:xfrm>
          <a:off x="704850" y="8238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19041FC-3626-4B57-B38B-FA80ABD0DA2B}"/>
            </a:ext>
          </a:extLst>
        </xdr:cNvPr>
        <xdr:cNvSpPr txBox="1"/>
      </xdr:nvSpPr>
      <xdr:spPr>
        <a:xfrm>
          <a:off x="0" y="803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36946F0-1618-4A57-BD35-B5ABAF39E57F}"/>
            </a:ext>
          </a:extLst>
        </xdr:cNvPr>
        <xdr:cNvCxnSpPr/>
      </xdr:nvCxnSpPr>
      <xdr:spPr>
        <a:xfrm>
          <a:off x="7048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4DEAF80-ABFD-4E41-AA81-DB8EEF2EA4FE}"/>
            </a:ext>
          </a:extLst>
        </xdr:cNvPr>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29C5D16-6FE7-4375-AD07-B6E22083F40F}"/>
            </a:ext>
          </a:extLst>
        </xdr:cNvPr>
        <xdr:cNvSpPr/>
      </xdr:nvSpPr>
      <xdr:spPr>
        <a:xfrm>
          <a:off x="7048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EA0A47D6-FC4B-4444-8171-6BCD4DFAF641}"/>
            </a:ext>
          </a:extLst>
        </xdr:cNvPr>
        <xdr:cNvCxnSpPr/>
      </xdr:nvCxnSpPr>
      <xdr:spPr>
        <a:xfrm flipV="1">
          <a:off x="4514850" y="8496300"/>
          <a:ext cx="0" cy="182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A3764162-0F99-4E03-BAE0-8C711DC77FC4}"/>
            </a:ext>
          </a:extLst>
        </xdr:cNvPr>
        <xdr:cNvSpPr txBox="1"/>
      </xdr:nvSpPr>
      <xdr:spPr>
        <a:xfrm>
          <a:off x="4584700" y="1029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1A528C30-12A1-48F4-8077-D5A389BAD560}"/>
            </a:ext>
          </a:extLst>
        </xdr:cNvPr>
        <xdr:cNvCxnSpPr/>
      </xdr:nvCxnSpPr>
      <xdr:spPr>
        <a:xfrm>
          <a:off x="4425950" y="1032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CC91DA69-4966-4E64-86F0-718516257523}"/>
            </a:ext>
          </a:extLst>
        </xdr:cNvPr>
        <xdr:cNvSpPr txBox="1"/>
      </xdr:nvSpPr>
      <xdr:spPr>
        <a:xfrm>
          <a:off x="4584700" y="812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67981221-EE61-421A-B380-C25F808C2B5E}"/>
            </a:ext>
          </a:extLst>
        </xdr:cNvPr>
        <xdr:cNvCxnSpPr/>
      </xdr:nvCxnSpPr>
      <xdr:spPr>
        <a:xfrm>
          <a:off x="4425950" y="849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DAF73142-A0F7-49F9-8F63-D7151B3854CD}"/>
            </a:ext>
          </a:extLst>
        </xdr:cNvPr>
        <xdr:cNvCxnSpPr/>
      </xdr:nvCxnSpPr>
      <xdr:spPr>
        <a:xfrm>
          <a:off x="3752850" y="1014306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C4A3A9A7-02E7-4BA8-9D95-DB834B05CE62}"/>
            </a:ext>
          </a:extLst>
        </xdr:cNvPr>
        <xdr:cNvSpPr txBox="1"/>
      </xdr:nvSpPr>
      <xdr:spPr>
        <a:xfrm>
          <a:off x="4584700" y="9377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C39E2216-CF19-4D15-97BD-F97855D5B03E}"/>
            </a:ext>
          </a:extLst>
        </xdr:cNvPr>
        <xdr:cNvSpPr/>
      </xdr:nvSpPr>
      <xdr:spPr>
        <a:xfrm>
          <a:off x="4464050" y="953205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8F438D1A-9EF9-43CD-A544-4B25A1317D97}"/>
            </a:ext>
          </a:extLst>
        </xdr:cNvPr>
        <xdr:cNvCxnSpPr/>
      </xdr:nvCxnSpPr>
      <xdr:spPr>
        <a:xfrm>
          <a:off x="2940050" y="10129661"/>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B5EE4CAA-6A3F-4C16-A3F3-92722770C8A0}"/>
            </a:ext>
          </a:extLst>
        </xdr:cNvPr>
        <xdr:cNvSpPr/>
      </xdr:nvSpPr>
      <xdr:spPr>
        <a:xfrm>
          <a:off x="3702050" y="951865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5A83D586-EB8A-4208-A882-5295126D8B96}"/>
            </a:ext>
          </a:extLst>
        </xdr:cNvPr>
        <xdr:cNvSpPr txBox="1"/>
      </xdr:nvSpPr>
      <xdr:spPr>
        <a:xfrm>
          <a:off x="340995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C904803-B2EF-4B65-987B-76B7ED55C11A}"/>
            </a:ext>
          </a:extLst>
        </xdr:cNvPr>
        <xdr:cNvCxnSpPr/>
      </xdr:nvCxnSpPr>
      <xdr:spPr>
        <a:xfrm>
          <a:off x="2127250" y="1012966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a:extLst>
            <a:ext uri="{FF2B5EF4-FFF2-40B4-BE49-F238E27FC236}">
              <a16:creationId xmlns:a16="http://schemas.microsoft.com/office/drawing/2014/main" id="{804C8CE4-ED39-4057-B953-7FA1287B5654}"/>
            </a:ext>
          </a:extLst>
        </xdr:cNvPr>
        <xdr:cNvSpPr/>
      </xdr:nvSpPr>
      <xdr:spPr>
        <a:xfrm>
          <a:off x="2889250" y="98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169632</xdr:rowOff>
    </xdr:from>
    <xdr:ext cx="762000" cy="259045"/>
    <xdr:sp macro="" textlink="">
      <xdr:nvSpPr>
        <xdr:cNvPr id="77" name="テキスト ボックス 76">
          <a:extLst>
            <a:ext uri="{FF2B5EF4-FFF2-40B4-BE49-F238E27FC236}">
              <a16:creationId xmlns:a16="http://schemas.microsoft.com/office/drawing/2014/main" id="{1B27B401-87E5-44EF-A3DA-D8D8C6B1AFED}"/>
            </a:ext>
          </a:extLst>
        </xdr:cNvPr>
        <xdr:cNvSpPr txBox="1"/>
      </xdr:nvSpPr>
      <xdr:spPr>
        <a:xfrm>
          <a:off x="2597150" y="95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2C627E6E-94AF-4B3B-929B-494B673CBFB2}"/>
            </a:ext>
          </a:extLst>
        </xdr:cNvPr>
        <xdr:cNvCxnSpPr/>
      </xdr:nvCxnSpPr>
      <xdr:spPr>
        <a:xfrm>
          <a:off x="1333500" y="101296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a:extLst>
            <a:ext uri="{FF2B5EF4-FFF2-40B4-BE49-F238E27FC236}">
              <a16:creationId xmlns:a16="http://schemas.microsoft.com/office/drawing/2014/main" id="{1A15D86C-7A40-4B7C-8559-AC3B85DAB797}"/>
            </a:ext>
          </a:extLst>
        </xdr:cNvPr>
        <xdr:cNvSpPr/>
      </xdr:nvSpPr>
      <xdr:spPr>
        <a:xfrm>
          <a:off x="2095500" y="9901061"/>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11588</xdr:rowOff>
    </xdr:from>
    <xdr:ext cx="762000" cy="259045"/>
    <xdr:sp macro="" textlink="">
      <xdr:nvSpPr>
        <xdr:cNvPr id="80" name="テキスト ボックス 79">
          <a:extLst>
            <a:ext uri="{FF2B5EF4-FFF2-40B4-BE49-F238E27FC236}">
              <a16:creationId xmlns:a16="http://schemas.microsoft.com/office/drawing/2014/main" id="{2B39433A-FFFC-4D5D-B18F-BD3DBC4EB2CA}"/>
            </a:ext>
          </a:extLst>
        </xdr:cNvPr>
        <xdr:cNvSpPr txBox="1"/>
      </xdr:nvSpPr>
      <xdr:spPr>
        <a:xfrm>
          <a:off x="1784350" y="961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F980A8CA-13B2-432C-B31C-E6C07AAFD7AA}"/>
            </a:ext>
          </a:extLst>
        </xdr:cNvPr>
        <xdr:cNvSpPr/>
      </xdr:nvSpPr>
      <xdr:spPr>
        <a:xfrm>
          <a:off x="1282700" y="991446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82" name="テキスト ボックス 81">
          <a:extLst>
            <a:ext uri="{FF2B5EF4-FFF2-40B4-BE49-F238E27FC236}">
              <a16:creationId xmlns:a16="http://schemas.microsoft.com/office/drawing/2014/main" id="{F63670B6-4CB8-4B1B-9408-671339B78290}"/>
            </a:ext>
          </a:extLst>
        </xdr:cNvPr>
        <xdr:cNvSpPr txBox="1"/>
      </xdr:nvSpPr>
      <xdr:spPr>
        <a:xfrm>
          <a:off x="971550" y="9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C1A454-0C98-46AF-8D0A-54B278A0BFBC}"/>
            </a:ext>
          </a:extLst>
        </xdr:cNvPr>
        <xdr:cNvSpPr txBox="1"/>
      </xdr:nvSpPr>
      <xdr:spPr>
        <a:xfrm>
          <a:off x="4318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43FDBEB-AD1F-4ABB-A98A-E5AB8D7498F1}"/>
            </a:ext>
          </a:extLst>
        </xdr:cNvPr>
        <xdr:cNvSpPr txBox="1"/>
      </xdr:nvSpPr>
      <xdr:spPr>
        <a:xfrm>
          <a:off x="355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9BF818B-3B00-469E-BE9A-935D2ED585FA}"/>
            </a:ext>
          </a:extLst>
        </xdr:cNvPr>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8815DB5-ED98-4FB2-B2EC-3090D68C7D2E}"/>
            </a:ext>
          </a:extLst>
        </xdr:cNvPr>
        <xdr:cNvSpPr txBox="1"/>
      </xdr:nvSpPr>
      <xdr:spPr>
        <a:xfrm>
          <a:off x="19304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8E24CEF-AA23-4F22-A22E-A47107805441}"/>
            </a:ext>
          </a:extLst>
        </xdr:cNvPr>
        <xdr:cNvSpPr txBox="1"/>
      </xdr:nvSpPr>
      <xdr:spPr>
        <a:xfrm>
          <a:off x="11366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B4180E9B-BC2D-4811-AD34-59DF7414EC84}"/>
            </a:ext>
          </a:extLst>
        </xdr:cNvPr>
        <xdr:cNvSpPr/>
      </xdr:nvSpPr>
      <xdr:spPr>
        <a:xfrm>
          <a:off x="4464050" y="100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id="{A95DF55F-CADD-4597-A3AD-5C80FD898B65}"/>
            </a:ext>
          </a:extLst>
        </xdr:cNvPr>
        <xdr:cNvSpPr txBox="1"/>
      </xdr:nvSpPr>
      <xdr:spPr>
        <a:xfrm>
          <a:off x="4584700" y="99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DF7BBDF5-D3CC-473A-9691-58B76BF2A3A1}"/>
            </a:ext>
          </a:extLst>
        </xdr:cNvPr>
        <xdr:cNvSpPr/>
      </xdr:nvSpPr>
      <xdr:spPr>
        <a:xfrm>
          <a:off x="3702050" y="100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FFFD1BCC-A270-456C-B095-0763A4BAFD38}"/>
            </a:ext>
          </a:extLst>
        </xdr:cNvPr>
        <xdr:cNvSpPr txBox="1"/>
      </xdr:nvSpPr>
      <xdr:spPr>
        <a:xfrm>
          <a:off x="3409950" y="1017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64799E2A-EA8F-49DD-8736-4A957856EEBB}"/>
            </a:ext>
          </a:extLst>
        </xdr:cNvPr>
        <xdr:cNvSpPr/>
      </xdr:nvSpPr>
      <xdr:spPr>
        <a:xfrm>
          <a:off x="2889250" y="100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3A1A02BA-DB36-436C-B753-3C4508255C33}"/>
            </a:ext>
          </a:extLst>
        </xdr:cNvPr>
        <xdr:cNvSpPr txBox="1"/>
      </xdr:nvSpPr>
      <xdr:spPr>
        <a:xfrm>
          <a:off x="2597150" y="1016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3FD12A04-D38B-4AAD-B633-316ECCE67E1A}"/>
            </a:ext>
          </a:extLst>
        </xdr:cNvPr>
        <xdr:cNvSpPr/>
      </xdr:nvSpPr>
      <xdr:spPr>
        <a:xfrm>
          <a:off x="2095500" y="10078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10752031-80FA-405F-B9A0-9525E6CADAC1}"/>
            </a:ext>
          </a:extLst>
        </xdr:cNvPr>
        <xdr:cNvSpPr txBox="1"/>
      </xdr:nvSpPr>
      <xdr:spPr>
        <a:xfrm>
          <a:off x="1784350" y="1016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7560BB13-3EA3-4CA1-8AE0-FF7CA70026FD}"/>
            </a:ext>
          </a:extLst>
        </xdr:cNvPr>
        <xdr:cNvSpPr/>
      </xdr:nvSpPr>
      <xdr:spPr>
        <a:xfrm>
          <a:off x="1282700" y="10078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44BBCDCC-B286-49E6-9186-A91B4D1AD70F}"/>
            </a:ext>
          </a:extLst>
        </xdr:cNvPr>
        <xdr:cNvSpPr txBox="1"/>
      </xdr:nvSpPr>
      <xdr:spPr>
        <a:xfrm>
          <a:off x="971550" y="1016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A5DF678-B289-40A1-BB37-C98B0ACC17E4}"/>
            </a:ext>
          </a:extLst>
        </xdr:cNvPr>
        <xdr:cNvSpPr/>
      </xdr:nvSpPr>
      <xdr:spPr>
        <a:xfrm>
          <a:off x="7048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CD3E126-7282-45C8-B1B0-0358B620CDF4}"/>
            </a:ext>
          </a:extLst>
        </xdr:cNvPr>
        <xdr:cNvSpPr txBox="1"/>
      </xdr:nvSpPr>
      <xdr:spPr>
        <a:xfrm>
          <a:off x="1541130" y="12217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0272DBF-848E-44AE-9551-75023D7EA283}"/>
            </a:ext>
          </a:extLst>
        </xdr:cNvPr>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B61D82A-E617-49E7-868A-68C115D552C1}"/>
            </a:ext>
          </a:extLst>
        </xdr:cNvPr>
        <xdr:cNvSpPr/>
      </xdr:nvSpPr>
      <xdr:spPr>
        <a:xfrm>
          <a:off x="5372100" y="120523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25A58B4-5107-49CA-872C-AE07499DDF38}"/>
            </a:ext>
          </a:extLst>
        </xdr:cNvPr>
        <xdr:cNvSpPr/>
      </xdr:nvSpPr>
      <xdr:spPr>
        <a:xfrm>
          <a:off x="5372100" y="123571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63E67E4-1184-48E2-A55B-09F4FEB8F5D7}"/>
            </a:ext>
          </a:extLst>
        </xdr:cNvPr>
        <xdr:cNvSpPr/>
      </xdr:nvSpPr>
      <xdr:spPr>
        <a:xfrm>
          <a:off x="68707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8CB6B5F-F7D3-4DD5-86CC-A0199926FFF7}"/>
            </a:ext>
          </a:extLst>
        </xdr:cNvPr>
        <xdr:cNvSpPr/>
      </xdr:nvSpPr>
      <xdr:spPr>
        <a:xfrm>
          <a:off x="68707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E361DE3-37D8-4681-9B95-4B8D96B61E6F}"/>
            </a:ext>
          </a:extLst>
        </xdr:cNvPr>
        <xdr:cNvSpPr/>
      </xdr:nvSpPr>
      <xdr:spPr>
        <a:xfrm>
          <a:off x="8197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771262E-0637-45E5-BE67-61D0322E4B03}"/>
            </a:ext>
          </a:extLst>
        </xdr:cNvPr>
        <xdr:cNvSpPr/>
      </xdr:nvSpPr>
      <xdr:spPr>
        <a:xfrm>
          <a:off x="8197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B1EADAD-BBF0-4AA4-AA1C-CCE5F085183C}"/>
            </a:ext>
          </a:extLst>
        </xdr:cNvPr>
        <xdr:cNvSpPr/>
      </xdr:nvSpPr>
      <xdr:spPr>
        <a:xfrm>
          <a:off x="7048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763EF07-A72E-42A1-93DB-2188F0787DC9}"/>
            </a:ext>
          </a:extLst>
        </xdr:cNvPr>
        <xdr:cNvSpPr/>
      </xdr:nvSpPr>
      <xdr:spPr>
        <a:xfrm>
          <a:off x="54991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234B4778-E660-463C-B507-ACBD4C875CFB}"/>
            </a:ext>
          </a:extLst>
        </xdr:cNvPr>
        <xdr:cNvSpPr/>
      </xdr:nvSpPr>
      <xdr:spPr>
        <a:xfrm>
          <a:off x="5499100" y="12731750"/>
          <a:ext cx="345186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320A694-4EF8-4958-8766-83C7C9552434}"/>
            </a:ext>
          </a:extLst>
        </xdr:cNvPr>
        <xdr:cNvSpPr txBox="1"/>
      </xdr:nvSpPr>
      <xdr:spPr>
        <a:xfrm>
          <a:off x="5607050" y="13163550"/>
          <a:ext cx="524891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歳入においては、地方特例交付金の減、普通交付税と臨時財政対策債を合わせた実質的な交付税の減少により、対前年度比</a:t>
          </a:r>
          <a:r>
            <a:rPr kumimoji="1" lang="en-US" altLang="ja-JP" sz="1200">
              <a:latin typeface="ＭＳ Ｐゴシック" panose="020B0600070205080204" pitchFamily="50" charset="-128"/>
              <a:ea typeface="ＭＳ Ｐゴシック" panose="020B0600070205080204" pitchFamily="50" charset="-128"/>
            </a:rPr>
            <a:t>4.70</a:t>
          </a:r>
          <a:r>
            <a:rPr kumimoji="1" lang="ja-JP" altLang="en-US" sz="1200">
              <a:latin typeface="ＭＳ Ｐゴシック" panose="020B0600070205080204" pitchFamily="50" charset="-128"/>
              <a:ea typeface="ＭＳ Ｐゴシック" panose="020B0600070205080204" pitchFamily="50" charset="-128"/>
            </a:rPr>
            <a:t>％の減となり、歳出においては、補助費や人件費の減により対前年度比</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％の減となった。</a:t>
          </a:r>
        </a:p>
        <a:p>
          <a:r>
            <a:rPr kumimoji="1" lang="ja-JP" altLang="en-US" sz="1200">
              <a:latin typeface="ＭＳ Ｐゴシック" panose="020B0600070205080204" pitchFamily="50" charset="-128"/>
              <a:ea typeface="ＭＳ Ｐゴシック" panose="020B0600070205080204" pitchFamily="50" charset="-128"/>
            </a:rPr>
            <a:t>　歳入歳出ともに減少しているが、経常収支比率は対前年度比で</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94.7</a:t>
          </a:r>
          <a:r>
            <a:rPr kumimoji="1" lang="ja-JP" altLang="en-US" sz="1200">
              <a:latin typeface="ＭＳ Ｐゴシック" panose="020B0600070205080204" pitchFamily="50" charset="-128"/>
              <a:ea typeface="ＭＳ Ｐゴシック" panose="020B0600070205080204" pitchFamily="50" charset="-128"/>
            </a:rPr>
            <a:t>％となっている。大分県平均との比較では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ポイント高く、類似団体においては</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ポイント高い値となっている。</a:t>
          </a:r>
        </a:p>
        <a:p>
          <a:r>
            <a:rPr kumimoji="1" lang="ja-JP" altLang="en-US" sz="1200">
              <a:latin typeface="ＭＳ Ｐゴシック" panose="020B0600070205080204" pitchFamily="50" charset="-128"/>
              <a:ea typeface="ＭＳ Ｐゴシック" panose="020B0600070205080204" pitchFamily="50" charset="-128"/>
            </a:rPr>
            <a:t>　今後も社会保障関係経費の増大などにより厳しい財政運営が見込まれるため、引き続き財源確保や経常経費の抑制に努め、今後の市政課題に柔軟に対応できる強固な行財政基盤の構築を図る必要がある。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E836933-6845-4D2E-A441-E5AB6596F5D4}"/>
            </a:ext>
          </a:extLst>
        </xdr:cNvPr>
        <xdr:cNvSpPr txBox="1"/>
      </xdr:nvSpPr>
      <xdr:spPr>
        <a:xfrm>
          <a:off x="666750" y="12484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621BEB2-DACA-41AD-B2D0-7C07F725E24A}"/>
            </a:ext>
          </a:extLst>
        </xdr:cNvPr>
        <xdr:cNvCxnSpPr/>
      </xdr:nvCxnSpPr>
      <xdr:spPr>
        <a:xfrm>
          <a:off x="7048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6D41F01-210E-4CAB-8477-891398DE0A0B}"/>
            </a:ext>
          </a:extLst>
        </xdr:cNvPr>
        <xdr:cNvSpPr txBox="1"/>
      </xdr:nvSpPr>
      <xdr:spPr>
        <a:xfrm>
          <a:off x="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9A48714-0DF2-4899-A148-A2C4BB50B2CC}"/>
            </a:ext>
          </a:extLst>
        </xdr:cNvPr>
        <xdr:cNvCxnSpPr/>
      </xdr:nvCxnSpPr>
      <xdr:spPr>
        <a:xfrm>
          <a:off x="704850" y="15170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B2967F65-918C-4473-8226-EDFD14C2D752}"/>
            </a:ext>
          </a:extLst>
        </xdr:cNvPr>
        <xdr:cNvSpPr txBox="1"/>
      </xdr:nvSpPr>
      <xdr:spPr>
        <a:xfrm>
          <a:off x="0" y="149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1A81A7DA-7B92-4FEC-8EA0-C993B33AB771}"/>
            </a:ext>
          </a:extLst>
        </xdr:cNvPr>
        <xdr:cNvCxnSpPr/>
      </xdr:nvCxnSpPr>
      <xdr:spPr>
        <a:xfrm>
          <a:off x="7048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FEF9B17F-C8E5-41C0-819A-0B43AF900E4F}"/>
            </a:ext>
          </a:extLst>
        </xdr:cNvPr>
        <xdr:cNvSpPr txBox="1"/>
      </xdr:nvSpPr>
      <xdr:spPr>
        <a:xfrm>
          <a:off x="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901F01F1-7F35-49B9-9575-AA5A876B67B4}"/>
            </a:ext>
          </a:extLst>
        </xdr:cNvPr>
        <xdr:cNvCxnSpPr/>
      </xdr:nvCxnSpPr>
      <xdr:spPr>
        <a:xfrm>
          <a:off x="704850" y="13563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B2D45550-2FA7-43C5-B6C9-F3A402EF6A27}"/>
            </a:ext>
          </a:extLst>
        </xdr:cNvPr>
        <xdr:cNvSpPr txBox="1"/>
      </xdr:nvSpPr>
      <xdr:spPr>
        <a:xfrm>
          <a:off x="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C3BE203B-6E56-4749-986E-815E4C872FA6}"/>
            </a:ext>
          </a:extLst>
        </xdr:cNvPr>
        <xdr:cNvCxnSpPr/>
      </xdr:nvCxnSpPr>
      <xdr:spPr>
        <a:xfrm>
          <a:off x="7048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6CDAA9C-D445-4598-BE81-43B2A5250E24}"/>
            </a:ext>
          </a:extLst>
        </xdr:cNvPr>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5660E53C-8F43-4F6B-B45D-2A8E1BEB7182}"/>
            </a:ext>
          </a:extLst>
        </xdr:cNvPr>
        <xdr:cNvSpPr/>
      </xdr:nvSpPr>
      <xdr:spPr>
        <a:xfrm>
          <a:off x="7048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FBEEB6BD-3CAC-420B-902D-BCFD25F804AC}"/>
            </a:ext>
          </a:extLst>
        </xdr:cNvPr>
        <xdr:cNvCxnSpPr/>
      </xdr:nvCxnSpPr>
      <xdr:spPr>
        <a:xfrm flipV="1">
          <a:off x="4514850" y="13391832"/>
          <a:ext cx="0" cy="17300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29C233A-37C1-4093-861D-B93660235093}"/>
            </a:ext>
          </a:extLst>
        </xdr:cNvPr>
        <xdr:cNvSpPr txBox="1"/>
      </xdr:nvSpPr>
      <xdr:spPr>
        <a:xfrm>
          <a:off x="4584700" y="150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426E74DF-833E-4911-AEE6-030FAA2B105B}"/>
            </a:ext>
          </a:extLst>
        </xdr:cNvPr>
        <xdr:cNvCxnSpPr/>
      </xdr:nvCxnSpPr>
      <xdr:spPr>
        <a:xfrm>
          <a:off x="4425950" y="15121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CD4D2A8B-09D1-40BB-B92E-F8371140571E}"/>
            </a:ext>
          </a:extLst>
        </xdr:cNvPr>
        <xdr:cNvSpPr txBox="1"/>
      </xdr:nvSpPr>
      <xdr:spPr>
        <a:xfrm>
          <a:off x="4584700" y="130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AA5EEA8C-713D-4995-8FB5-038065DBA15B}"/>
            </a:ext>
          </a:extLst>
        </xdr:cNvPr>
        <xdr:cNvCxnSpPr/>
      </xdr:nvCxnSpPr>
      <xdr:spPr>
        <a:xfrm>
          <a:off x="4425950" y="13391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105728</xdr:rowOff>
    </xdr:to>
    <xdr:cxnSp macro="">
      <xdr:nvCxnSpPr>
        <xdr:cNvPr id="128" name="直線コネクタ 127">
          <a:extLst>
            <a:ext uri="{FF2B5EF4-FFF2-40B4-BE49-F238E27FC236}">
              <a16:creationId xmlns:a16="http://schemas.microsoft.com/office/drawing/2014/main" id="{C3CAA446-68E2-4DB5-B938-A7D28D777C5B}"/>
            </a:ext>
          </a:extLst>
        </xdr:cNvPr>
        <xdr:cNvCxnSpPr/>
      </xdr:nvCxnSpPr>
      <xdr:spPr>
        <a:xfrm>
          <a:off x="3752850" y="14479905"/>
          <a:ext cx="762000" cy="2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21C9F599-611A-4895-A05D-7599FBBDB9D0}"/>
            </a:ext>
          </a:extLst>
        </xdr:cNvPr>
        <xdr:cNvSpPr txBox="1"/>
      </xdr:nvSpPr>
      <xdr:spPr>
        <a:xfrm>
          <a:off x="4584700" y="1419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B6840B21-2459-4AA2-9B4B-F85DD3CD6B4F}"/>
            </a:ext>
          </a:extLst>
        </xdr:cNvPr>
        <xdr:cNvSpPr/>
      </xdr:nvSpPr>
      <xdr:spPr>
        <a:xfrm>
          <a:off x="446405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65</xdr:row>
      <xdr:rowOff>6668</xdr:rowOff>
    </xdr:to>
    <xdr:cxnSp macro="">
      <xdr:nvCxnSpPr>
        <xdr:cNvPr id="131" name="直線コネクタ 130">
          <a:extLst>
            <a:ext uri="{FF2B5EF4-FFF2-40B4-BE49-F238E27FC236}">
              <a16:creationId xmlns:a16="http://schemas.microsoft.com/office/drawing/2014/main" id="{1E71F4EF-B4FC-420C-9623-E7EA1A1A0889}"/>
            </a:ext>
          </a:extLst>
        </xdr:cNvPr>
        <xdr:cNvCxnSpPr/>
      </xdr:nvCxnSpPr>
      <xdr:spPr>
        <a:xfrm flipV="1">
          <a:off x="2940050" y="14479905"/>
          <a:ext cx="8128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DE520781-D0B7-42DB-A428-5619352D5DA0}"/>
            </a:ext>
          </a:extLst>
        </xdr:cNvPr>
        <xdr:cNvSpPr/>
      </xdr:nvSpPr>
      <xdr:spPr>
        <a:xfrm>
          <a:off x="3702050" y="14067472"/>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135BA211-18BA-42FD-86FD-B7A431424348}"/>
            </a:ext>
          </a:extLst>
        </xdr:cNvPr>
        <xdr:cNvSpPr txBox="1"/>
      </xdr:nvSpPr>
      <xdr:spPr>
        <a:xfrm>
          <a:off x="3409950" y="13779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6668</xdr:rowOff>
    </xdr:from>
    <xdr:to>
      <xdr:col>15</xdr:col>
      <xdr:colOff>82550</xdr:colOff>
      <xdr:row>65</xdr:row>
      <xdr:rowOff>48895</xdr:rowOff>
    </xdr:to>
    <xdr:cxnSp macro="">
      <xdr:nvCxnSpPr>
        <xdr:cNvPr id="134" name="直線コネクタ 133">
          <a:extLst>
            <a:ext uri="{FF2B5EF4-FFF2-40B4-BE49-F238E27FC236}">
              <a16:creationId xmlns:a16="http://schemas.microsoft.com/office/drawing/2014/main" id="{4392ED22-0C00-4887-A589-EFA02181CEBB}"/>
            </a:ext>
          </a:extLst>
        </xdr:cNvPr>
        <xdr:cNvCxnSpPr/>
      </xdr:nvCxnSpPr>
      <xdr:spPr>
        <a:xfrm flipV="1">
          <a:off x="2127250" y="14865668"/>
          <a:ext cx="8128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a:extLst>
            <a:ext uri="{FF2B5EF4-FFF2-40B4-BE49-F238E27FC236}">
              <a16:creationId xmlns:a16="http://schemas.microsoft.com/office/drawing/2014/main" id="{57FFC621-A952-43CC-88CB-5E32142E1B01}"/>
            </a:ext>
          </a:extLst>
        </xdr:cNvPr>
        <xdr:cNvSpPr/>
      </xdr:nvSpPr>
      <xdr:spPr>
        <a:xfrm>
          <a:off x="2889250" y="1447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a:extLst>
            <a:ext uri="{FF2B5EF4-FFF2-40B4-BE49-F238E27FC236}">
              <a16:creationId xmlns:a16="http://schemas.microsoft.com/office/drawing/2014/main" id="{88830937-6234-4721-A1DA-08D0BE61D6FE}"/>
            </a:ext>
          </a:extLst>
        </xdr:cNvPr>
        <xdr:cNvSpPr txBox="1"/>
      </xdr:nvSpPr>
      <xdr:spPr>
        <a:xfrm>
          <a:off x="2597150" y="1418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48895</xdr:rowOff>
    </xdr:to>
    <xdr:cxnSp macro="">
      <xdr:nvCxnSpPr>
        <xdr:cNvPr id="137" name="直線コネクタ 136">
          <a:extLst>
            <a:ext uri="{FF2B5EF4-FFF2-40B4-BE49-F238E27FC236}">
              <a16:creationId xmlns:a16="http://schemas.microsoft.com/office/drawing/2014/main" id="{B8882804-7F4D-4DD2-B801-19CBABE7FFA8}"/>
            </a:ext>
          </a:extLst>
        </xdr:cNvPr>
        <xdr:cNvCxnSpPr/>
      </xdr:nvCxnSpPr>
      <xdr:spPr>
        <a:xfrm>
          <a:off x="1333500" y="14859635"/>
          <a:ext cx="7937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a:extLst>
            <a:ext uri="{FF2B5EF4-FFF2-40B4-BE49-F238E27FC236}">
              <a16:creationId xmlns:a16="http://schemas.microsoft.com/office/drawing/2014/main" id="{9F212E86-E9B9-4986-BB2C-9D80669AF0E2}"/>
            </a:ext>
          </a:extLst>
        </xdr:cNvPr>
        <xdr:cNvSpPr/>
      </xdr:nvSpPr>
      <xdr:spPr>
        <a:xfrm>
          <a:off x="2095500" y="1451356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D9BE32EC-D0A0-4847-93B2-6949AB44C539}"/>
            </a:ext>
          </a:extLst>
        </xdr:cNvPr>
        <xdr:cNvSpPr txBox="1"/>
      </xdr:nvSpPr>
      <xdr:spPr>
        <a:xfrm>
          <a:off x="1784350" y="14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a:extLst>
            <a:ext uri="{FF2B5EF4-FFF2-40B4-BE49-F238E27FC236}">
              <a16:creationId xmlns:a16="http://schemas.microsoft.com/office/drawing/2014/main" id="{88667366-1837-47D5-BE08-0B47109C7490}"/>
            </a:ext>
          </a:extLst>
        </xdr:cNvPr>
        <xdr:cNvSpPr/>
      </xdr:nvSpPr>
      <xdr:spPr>
        <a:xfrm>
          <a:off x="1282700" y="14477365"/>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B045A9C5-054E-4284-92D0-1CA07D67C887}"/>
            </a:ext>
          </a:extLst>
        </xdr:cNvPr>
        <xdr:cNvSpPr txBox="1"/>
      </xdr:nvSpPr>
      <xdr:spPr>
        <a:xfrm>
          <a:off x="971550" y="141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8FE69903-7835-4CFE-97E2-9504B5371801}"/>
            </a:ext>
          </a:extLst>
        </xdr:cNvPr>
        <xdr:cNvSpPr txBox="1"/>
      </xdr:nvSpPr>
      <xdr:spPr>
        <a:xfrm>
          <a:off x="4318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BAD83521-4751-4ABE-BCB7-9A7DB96EFDF5}"/>
            </a:ext>
          </a:extLst>
        </xdr:cNvPr>
        <xdr:cNvSpPr txBox="1"/>
      </xdr:nvSpPr>
      <xdr:spPr>
        <a:xfrm>
          <a:off x="355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DD9C2D5A-078F-4F77-9E3F-6F7AB53A4941}"/>
            </a:ext>
          </a:extLst>
        </xdr:cNvPr>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12FECF0-B609-4B38-976A-68263B4DFFF5}"/>
            </a:ext>
          </a:extLst>
        </xdr:cNvPr>
        <xdr:cNvSpPr txBox="1"/>
      </xdr:nvSpPr>
      <xdr:spPr>
        <a:xfrm>
          <a:off x="19304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0D83333-4C3F-45CD-813A-92CF53B637DB}"/>
            </a:ext>
          </a:extLst>
        </xdr:cNvPr>
        <xdr:cNvSpPr txBox="1"/>
      </xdr:nvSpPr>
      <xdr:spPr>
        <a:xfrm>
          <a:off x="11366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a:extLst>
            <a:ext uri="{FF2B5EF4-FFF2-40B4-BE49-F238E27FC236}">
              <a16:creationId xmlns:a16="http://schemas.microsoft.com/office/drawing/2014/main" id="{E2E7FA46-6B5C-4E47-B27E-A6C78C6CAE50}"/>
            </a:ext>
          </a:extLst>
        </xdr:cNvPr>
        <xdr:cNvSpPr/>
      </xdr:nvSpPr>
      <xdr:spPr>
        <a:xfrm>
          <a:off x="4464050" y="146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a:extLst>
            <a:ext uri="{FF2B5EF4-FFF2-40B4-BE49-F238E27FC236}">
              <a16:creationId xmlns:a16="http://schemas.microsoft.com/office/drawing/2014/main" id="{29DCD4CE-6634-4D2B-BB49-3CA8B92DEEE9}"/>
            </a:ext>
          </a:extLst>
        </xdr:cNvPr>
        <xdr:cNvSpPr txBox="1"/>
      </xdr:nvSpPr>
      <xdr:spPr>
        <a:xfrm>
          <a:off x="4584700" y="146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a:extLst>
            <a:ext uri="{FF2B5EF4-FFF2-40B4-BE49-F238E27FC236}">
              <a16:creationId xmlns:a16="http://schemas.microsoft.com/office/drawing/2014/main" id="{ECD9D65A-AA80-4889-97DA-797E0CB98506}"/>
            </a:ext>
          </a:extLst>
        </xdr:cNvPr>
        <xdr:cNvSpPr/>
      </xdr:nvSpPr>
      <xdr:spPr>
        <a:xfrm>
          <a:off x="370205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0" name="テキスト ボックス 149">
          <a:extLst>
            <a:ext uri="{FF2B5EF4-FFF2-40B4-BE49-F238E27FC236}">
              <a16:creationId xmlns:a16="http://schemas.microsoft.com/office/drawing/2014/main" id="{A207EF4E-E759-4CBF-B6A8-2D9465854C23}"/>
            </a:ext>
          </a:extLst>
        </xdr:cNvPr>
        <xdr:cNvSpPr txBox="1"/>
      </xdr:nvSpPr>
      <xdr:spPr>
        <a:xfrm>
          <a:off x="3409950" y="1451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127318</xdr:rowOff>
    </xdr:from>
    <xdr:to>
      <xdr:col>15</xdr:col>
      <xdr:colOff>133350</xdr:colOff>
      <xdr:row>65</xdr:row>
      <xdr:rowOff>57468</xdr:rowOff>
    </xdr:to>
    <xdr:sp macro="" textlink="">
      <xdr:nvSpPr>
        <xdr:cNvPr id="151" name="楕円 150">
          <a:extLst>
            <a:ext uri="{FF2B5EF4-FFF2-40B4-BE49-F238E27FC236}">
              <a16:creationId xmlns:a16="http://schemas.microsoft.com/office/drawing/2014/main" id="{44D9BFC8-AB58-4729-A688-38E5C459DB57}"/>
            </a:ext>
          </a:extLst>
        </xdr:cNvPr>
        <xdr:cNvSpPr/>
      </xdr:nvSpPr>
      <xdr:spPr>
        <a:xfrm>
          <a:off x="2889250" y="14757718"/>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42245</xdr:rowOff>
    </xdr:from>
    <xdr:ext cx="762000" cy="259045"/>
    <xdr:sp macro="" textlink="">
      <xdr:nvSpPr>
        <xdr:cNvPr id="152" name="テキスト ボックス 151">
          <a:extLst>
            <a:ext uri="{FF2B5EF4-FFF2-40B4-BE49-F238E27FC236}">
              <a16:creationId xmlns:a16="http://schemas.microsoft.com/office/drawing/2014/main" id="{C4709088-CF9F-487A-97CB-A041231B3103}"/>
            </a:ext>
          </a:extLst>
        </xdr:cNvPr>
        <xdr:cNvSpPr txBox="1"/>
      </xdr:nvSpPr>
      <xdr:spPr>
        <a:xfrm>
          <a:off x="2597150" y="1490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169545</xdr:rowOff>
    </xdr:from>
    <xdr:to>
      <xdr:col>11</xdr:col>
      <xdr:colOff>82550</xdr:colOff>
      <xdr:row>65</xdr:row>
      <xdr:rowOff>99695</xdr:rowOff>
    </xdr:to>
    <xdr:sp macro="" textlink="">
      <xdr:nvSpPr>
        <xdr:cNvPr id="153" name="楕円 152">
          <a:extLst>
            <a:ext uri="{FF2B5EF4-FFF2-40B4-BE49-F238E27FC236}">
              <a16:creationId xmlns:a16="http://schemas.microsoft.com/office/drawing/2014/main" id="{CAD75551-7E01-41A7-9558-F46C7DE1CDCF}"/>
            </a:ext>
          </a:extLst>
        </xdr:cNvPr>
        <xdr:cNvSpPr/>
      </xdr:nvSpPr>
      <xdr:spPr>
        <a:xfrm>
          <a:off x="2095500" y="14799945"/>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84472</xdr:rowOff>
    </xdr:from>
    <xdr:ext cx="762000" cy="259045"/>
    <xdr:sp macro="" textlink="">
      <xdr:nvSpPr>
        <xdr:cNvPr id="154" name="テキスト ボックス 153">
          <a:extLst>
            <a:ext uri="{FF2B5EF4-FFF2-40B4-BE49-F238E27FC236}">
              <a16:creationId xmlns:a16="http://schemas.microsoft.com/office/drawing/2014/main" id="{9942B888-7C4F-4CCE-A115-8F4F64FB2B03}"/>
            </a:ext>
          </a:extLst>
        </xdr:cNvPr>
        <xdr:cNvSpPr txBox="1"/>
      </xdr:nvSpPr>
      <xdr:spPr>
        <a:xfrm>
          <a:off x="1784350" y="1494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5" name="楕円 154">
          <a:extLst>
            <a:ext uri="{FF2B5EF4-FFF2-40B4-BE49-F238E27FC236}">
              <a16:creationId xmlns:a16="http://schemas.microsoft.com/office/drawing/2014/main" id="{CEDF854A-60E2-4837-A0A5-7177AD0CD297}"/>
            </a:ext>
          </a:extLst>
        </xdr:cNvPr>
        <xdr:cNvSpPr/>
      </xdr:nvSpPr>
      <xdr:spPr>
        <a:xfrm>
          <a:off x="1282700" y="14751685"/>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6" name="テキスト ボックス 155">
          <a:extLst>
            <a:ext uri="{FF2B5EF4-FFF2-40B4-BE49-F238E27FC236}">
              <a16:creationId xmlns:a16="http://schemas.microsoft.com/office/drawing/2014/main" id="{0A99E7E7-4912-4AD0-8ABE-43B82777E071}"/>
            </a:ext>
          </a:extLst>
        </xdr:cNvPr>
        <xdr:cNvSpPr txBox="1"/>
      </xdr:nvSpPr>
      <xdr:spPr>
        <a:xfrm>
          <a:off x="971550" y="1489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1688A9C6-A94B-494C-9003-6032907607F2}"/>
            </a:ext>
          </a:extLst>
        </xdr:cNvPr>
        <xdr:cNvSpPr/>
      </xdr:nvSpPr>
      <xdr:spPr>
        <a:xfrm>
          <a:off x="7048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E6CE7659-EC2F-4E9B-8040-8E901FF07C08}"/>
            </a:ext>
          </a:extLst>
        </xdr:cNvPr>
        <xdr:cNvSpPr txBox="1"/>
      </xdr:nvSpPr>
      <xdr:spPr>
        <a:xfrm>
          <a:off x="746553" y="17284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824E8323-2AD1-40B5-B2F2-67F109B1F0BC}"/>
            </a:ext>
          </a:extLst>
        </xdr:cNvPr>
        <xdr:cNvSpPr txBox="1"/>
      </xdr:nvSpPr>
      <xdr:spPr>
        <a:xfrm>
          <a:off x="3787347"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59548C4A-2A6A-41BF-9F99-619FEBBCB734}"/>
            </a:ext>
          </a:extLst>
        </xdr:cNvPr>
        <xdr:cNvSpPr/>
      </xdr:nvSpPr>
      <xdr:spPr>
        <a:xfrm>
          <a:off x="5372100" y="1717675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97848D8E-58B6-4FA4-9A0C-BDE8E934FD02}"/>
            </a:ext>
          </a:extLst>
        </xdr:cNvPr>
        <xdr:cNvSpPr/>
      </xdr:nvSpPr>
      <xdr:spPr>
        <a:xfrm>
          <a:off x="5372100" y="174244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35ECC3FB-2D8A-40AE-BCBB-D49B61C9406D}"/>
            </a:ext>
          </a:extLst>
        </xdr:cNvPr>
        <xdr:cNvSpPr/>
      </xdr:nvSpPr>
      <xdr:spPr>
        <a:xfrm>
          <a:off x="68707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6DDC90CF-9F8D-47BC-845D-9072712BAA2B}"/>
            </a:ext>
          </a:extLst>
        </xdr:cNvPr>
        <xdr:cNvSpPr/>
      </xdr:nvSpPr>
      <xdr:spPr>
        <a:xfrm>
          <a:off x="68707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6AADC588-5FCC-432A-8643-9F0B9BFBD943}"/>
            </a:ext>
          </a:extLst>
        </xdr:cNvPr>
        <xdr:cNvSpPr/>
      </xdr:nvSpPr>
      <xdr:spPr>
        <a:xfrm>
          <a:off x="8197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F43B1098-9E9A-4C9F-A8DF-F1E7DB84B09B}"/>
            </a:ext>
          </a:extLst>
        </xdr:cNvPr>
        <xdr:cNvSpPr/>
      </xdr:nvSpPr>
      <xdr:spPr>
        <a:xfrm>
          <a:off x="8197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48E0A38E-F2D9-4E40-8834-C2D79D5801FA}"/>
            </a:ext>
          </a:extLst>
        </xdr:cNvPr>
        <xdr:cNvSpPr/>
      </xdr:nvSpPr>
      <xdr:spPr>
        <a:xfrm>
          <a:off x="7048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6C14B05-44F8-46ED-B45F-DE1A33FF4A0F}"/>
            </a:ext>
          </a:extLst>
        </xdr:cNvPr>
        <xdr:cNvSpPr/>
      </xdr:nvSpPr>
      <xdr:spPr>
        <a:xfrm>
          <a:off x="54991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FB299BDA-6835-43F2-8A8A-7A9E60F17EFC}"/>
            </a:ext>
          </a:extLst>
        </xdr:cNvPr>
        <xdr:cNvSpPr/>
      </xdr:nvSpPr>
      <xdr:spPr>
        <a:xfrm>
          <a:off x="5499100" y="17856200"/>
          <a:ext cx="345186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C1FBE9CA-7DB1-457E-A541-F068368F5FB6}"/>
            </a:ext>
          </a:extLst>
        </xdr:cNvPr>
        <xdr:cNvSpPr txBox="1"/>
      </xdr:nvSpPr>
      <xdr:spPr>
        <a:xfrm>
          <a:off x="5607050" y="18288000"/>
          <a:ext cx="524891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人件費においては退職手当や任期の定めのない常勤職員給料等の減額などにより、全体で</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％の減少となっている。</a:t>
          </a:r>
        </a:p>
        <a:p>
          <a:r>
            <a:rPr kumimoji="1" lang="ja-JP" altLang="en-US" sz="1200">
              <a:latin typeface="ＭＳ Ｐゴシック" panose="020B0600070205080204" pitchFamily="50" charset="-128"/>
              <a:ea typeface="ＭＳ Ｐゴシック" panose="020B0600070205080204" pitchFamily="50" charset="-128"/>
            </a:rPr>
            <a:t>　物件費においては新型コロナウイルスワクチン接種関連事業や新型コロナウイルス検査体制強化事業などの減額要因があるものの、固定資産税適正評価事業や梯子車分解整備事業などの増額により</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の増加となっている。</a:t>
          </a:r>
        </a:p>
        <a:p>
          <a:r>
            <a:rPr kumimoji="1" lang="ja-JP" altLang="en-US" sz="1200">
              <a:latin typeface="ＭＳ Ｐゴシック" panose="020B0600070205080204" pitchFamily="50" charset="-128"/>
              <a:ea typeface="ＭＳ Ｐゴシック" panose="020B0600070205080204" pitchFamily="50" charset="-128"/>
            </a:rPr>
            <a:t>　また、人口１人あたりの決算額では前年度比で</a:t>
          </a:r>
          <a:r>
            <a:rPr kumimoji="1" lang="en-US" altLang="ja-JP" sz="1200">
              <a:latin typeface="ＭＳ Ｐゴシック" panose="020B0600070205080204" pitchFamily="50" charset="-128"/>
              <a:ea typeface="ＭＳ Ｐゴシック" panose="020B0600070205080204" pitchFamily="50" charset="-128"/>
            </a:rPr>
            <a:t>4,197</a:t>
          </a:r>
          <a:r>
            <a:rPr kumimoji="1" lang="ja-JP" altLang="en-US" sz="1200">
              <a:latin typeface="ＭＳ Ｐゴシック" panose="020B0600070205080204" pitchFamily="50" charset="-128"/>
              <a:ea typeface="ＭＳ Ｐゴシック" panose="020B0600070205080204" pitchFamily="50" charset="-128"/>
            </a:rPr>
            <a:t>円の増額となっている。</a:t>
          </a:r>
        </a:p>
        <a:p>
          <a:r>
            <a:rPr kumimoji="1" lang="ja-JP" altLang="en-US" sz="1200">
              <a:latin typeface="ＭＳ Ｐゴシック" panose="020B0600070205080204" pitchFamily="50" charset="-128"/>
              <a:ea typeface="ＭＳ Ｐゴシック" panose="020B0600070205080204" pitchFamily="50" charset="-128"/>
            </a:rPr>
            <a:t>　他団体との比較においては、類似団体平均値より</a:t>
          </a:r>
          <a:r>
            <a:rPr kumimoji="1" lang="en-US" altLang="ja-JP" sz="1200">
              <a:latin typeface="ＭＳ Ｐゴシック" panose="020B0600070205080204" pitchFamily="50" charset="-128"/>
              <a:ea typeface="ＭＳ Ｐゴシック" panose="020B0600070205080204" pitchFamily="50" charset="-128"/>
            </a:rPr>
            <a:t>36,387</a:t>
          </a:r>
          <a:r>
            <a:rPr kumimoji="1" lang="ja-JP" altLang="en-US" sz="1200">
              <a:latin typeface="ＭＳ Ｐゴシック" panose="020B0600070205080204" pitchFamily="50" charset="-128"/>
              <a:ea typeface="ＭＳ Ｐゴシック" panose="020B0600070205080204" pitchFamily="50" charset="-128"/>
            </a:rPr>
            <a:t>円、大分県平均値より</a:t>
          </a:r>
          <a:r>
            <a:rPr kumimoji="1" lang="en-US" altLang="ja-JP" sz="1200">
              <a:latin typeface="ＭＳ Ｐゴシック" panose="020B0600070205080204" pitchFamily="50" charset="-128"/>
              <a:ea typeface="ＭＳ Ｐゴシック" panose="020B0600070205080204" pitchFamily="50" charset="-128"/>
            </a:rPr>
            <a:t>17,418</a:t>
          </a:r>
          <a:r>
            <a:rPr kumimoji="1" lang="ja-JP" altLang="en-US" sz="1200">
              <a:latin typeface="ＭＳ Ｐゴシック" panose="020B0600070205080204" pitchFamily="50" charset="-128"/>
              <a:ea typeface="ＭＳ Ｐゴシック" panose="020B0600070205080204" pitchFamily="50" charset="-128"/>
            </a:rPr>
            <a:t>円高い値となっている。要因としては、保有する公共施設の維持管理等に係る物件費があげられ、今後もコストの低減を図る必要がある。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2989DEFC-8E65-4D75-924E-3D78089E08E3}"/>
            </a:ext>
          </a:extLst>
        </xdr:cNvPr>
        <xdr:cNvSpPr txBox="1"/>
      </xdr:nvSpPr>
      <xdr:spPr>
        <a:xfrm>
          <a:off x="666750" y="1760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91DB710F-F5C3-476E-8A2B-203A5B0359B4}"/>
            </a:ext>
          </a:extLst>
        </xdr:cNvPr>
        <xdr:cNvCxnSpPr/>
      </xdr:nvCxnSpPr>
      <xdr:spPr>
        <a:xfrm>
          <a:off x="7048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76823F7E-C600-4CF1-9937-8CAEF049AC32}"/>
            </a:ext>
          </a:extLst>
        </xdr:cNvPr>
        <xdr:cNvSpPr txBox="1"/>
      </xdr:nvSpPr>
      <xdr:spPr>
        <a:xfrm>
          <a:off x="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C104D71E-77AE-427F-8FCE-D7CFC7367446}"/>
            </a:ext>
          </a:extLst>
        </xdr:cNvPr>
        <xdr:cNvCxnSpPr/>
      </xdr:nvCxnSpPr>
      <xdr:spPr>
        <a:xfrm>
          <a:off x="704850" y="20495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485323FC-E27D-4737-A165-6F5CD159F945}"/>
            </a:ext>
          </a:extLst>
        </xdr:cNvPr>
        <xdr:cNvSpPr txBox="1"/>
      </xdr:nvSpPr>
      <xdr:spPr>
        <a:xfrm>
          <a:off x="0" y="2035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EB862DEF-42AF-4D00-B35B-77DD5BDF6FAA}"/>
            </a:ext>
          </a:extLst>
        </xdr:cNvPr>
        <xdr:cNvCxnSpPr/>
      </xdr:nvCxnSpPr>
      <xdr:spPr>
        <a:xfrm>
          <a:off x="704850" y="199792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91227103-4CEA-4DBA-B88C-D2C156A8559A}"/>
            </a:ext>
          </a:extLst>
        </xdr:cNvPr>
        <xdr:cNvSpPr txBox="1"/>
      </xdr:nvSpPr>
      <xdr:spPr>
        <a:xfrm>
          <a:off x="0" y="1977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32036FCF-58A3-4D11-BE2D-6F9D9F33E406}"/>
            </a:ext>
          </a:extLst>
        </xdr:cNvPr>
        <xdr:cNvCxnSpPr/>
      </xdr:nvCxnSpPr>
      <xdr:spPr>
        <a:xfrm>
          <a:off x="7048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C8084BD2-DE8C-4E47-A2E6-A3A7983DC141}"/>
            </a:ext>
          </a:extLst>
        </xdr:cNvPr>
        <xdr:cNvSpPr txBox="1"/>
      </xdr:nvSpPr>
      <xdr:spPr>
        <a:xfrm>
          <a:off x="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316AFE17-A511-4B82-ABCF-29F6D224EDA1}"/>
            </a:ext>
          </a:extLst>
        </xdr:cNvPr>
        <xdr:cNvCxnSpPr/>
      </xdr:nvCxnSpPr>
      <xdr:spPr>
        <a:xfrm>
          <a:off x="704850" y="18889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FDD43C3E-2D4F-4FB4-98E8-3735B94A0AAF}"/>
            </a:ext>
          </a:extLst>
        </xdr:cNvPr>
        <xdr:cNvSpPr txBox="1"/>
      </xdr:nvSpPr>
      <xdr:spPr>
        <a:xfrm>
          <a:off x="0"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84CA307D-5156-443A-870F-AF8881BA4322}"/>
            </a:ext>
          </a:extLst>
        </xdr:cNvPr>
        <xdr:cNvCxnSpPr/>
      </xdr:nvCxnSpPr>
      <xdr:spPr>
        <a:xfrm>
          <a:off x="704850" y="1837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7D438337-D020-49F6-B953-2F2B29F33405}"/>
            </a:ext>
          </a:extLst>
        </xdr:cNvPr>
        <xdr:cNvSpPr txBox="1"/>
      </xdr:nvSpPr>
      <xdr:spPr>
        <a:xfrm>
          <a:off x="0"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9BFD5959-A7D9-449C-A140-250D0538A723}"/>
            </a:ext>
          </a:extLst>
        </xdr:cNvPr>
        <xdr:cNvCxnSpPr/>
      </xdr:nvCxnSpPr>
      <xdr:spPr>
        <a:xfrm>
          <a:off x="7048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1BF17123-4591-4BB5-B99C-F144EB14028A}"/>
            </a:ext>
          </a:extLst>
        </xdr:cNvPr>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73B0A03B-9E91-4E71-AF55-DB9D3A72E6EA}"/>
            </a:ext>
          </a:extLst>
        </xdr:cNvPr>
        <xdr:cNvSpPr/>
      </xdr:nvSpPr>
      <xdr:spPr>
        <a:xfrm>
          <a:off x="7048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15C2020C-E629-4D37-8A34-0C581D7FAFBA}"/>
            </a:ext>
          </a:extLst>
        </xdr:cNvPr>
        <xdr:cNvCxnSpPr/>
      </xdr:nvCxnSpPr>
      <xdr:spPr>
        <a:xfrm flipV="1">
          <a:off x="4514850" y="18376503"/>
          <a:ext cx="0" cy="1886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367BC820-7047-4827-BA1F-56FEC1F7FA56}"/>
            </a:ext>
          </a:extLst>
        </xdr:cNvPr>
        <xdr:cNvSpPr txBox="1"/>
      </xdr:nvSpPr>
      <xdr:spPr>
        <a:xfrm>
          <a:off x="4584700" y="2023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87E8DC2E-9851-42D6-A46E-958CE3D2E2B3}"/>
            </a:ext>
          </a:extLst>
        </xdr:cNvPr>
        <xdr:cNvCxnSpPr/>
      </xdr:nvCxnSpPr>
      <xdr:spPr>
        <a:xfrm>
          <a:off x="4425950" y="20263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5F4A65A0-FE16-4B7F-9BA4-89862BF6A83E}"/>
            </a:ext>
          </a:extLst>
        </xdr:cNvPr>
        <xdr:cNvSpPr txBox="1"/>
      </xdr:nvSpPr>
      <xdr:spPr>
        <a:xfrm>
          <a:off x="4584700" y="1806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2DF07150-3306-4212-BD5F-54A41C4BBF41}"/>
            </a:ext>
          </a:extLst>
        </xdr:cNvPr>
        <xdr:cNvCxnSpPr/>
      </xdr:nvCxnSpPr>
      <xdr:spPr>
        <a:xfrm>
          <a:off x="4425950" y="18376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62112</xdr:rowOff>
    </xdr:from>
    <xdr:to>
      <xdr:col>23</xdr:col>
      <xdr:colOff>133350</xdr:colOff>
      <xdr:row>84</xdr:row>
      <xdr:rowOff>95870</xdr:rowOff>
    </xdr:to>
    <xdr:cxnSp macro="">
      <xdr:nvCxnSpPr>
        <xdr:cNvPr id="191" name="直線コネクタ 190">
          <a:extLst>
            <a:ext uri="{FF2B5EF4-FFF2-40B4-BE49-F238E27FC236}">
              <a16:creationId xmlns:a16="http://schemas.microsoft.com/office/drawing/2014/main" id="{B7E4D86B-DE83-459A-A988-9DDB58CBA2C2}"/>
            </a:ext>
          </a:extLst>
        </xdr:cNvPr>
        <xdr:cNvCxnSpPr/>
      </xdr:nvCxnSpPr>
      <xdr:spPr>
        <a:xfrm>
          <a:off x="3752850" y="19264512"/>
          <a:ext cx="762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953CC807-3A6B-458C-B830-DCAFD4EF24D3}"/>
            </a:ext>
          </a:extLst>
        </xdr:cNvPr>
        <xdr:cNvSpPr txBox="1"/>
      </xdr:nvSpPr>
      <xdr:spPr>
        <a:xfrm>
          <a:off x="4584700" y="18628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750E1197-221A-4ED9-82A7-1960AE2FE4B3}"/>
            </a:ext>
          </a:extLst>
        </xdr:cNvPr>
        <xdr:cNvSpPr/>
      </xdr:nvSpPr>
      <xdr:spPr>
        <a:xfrm>
          <a:off x="4464050" y="1884049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101933</xdr:rowOff>
    </xdr:from>
    <xdr:to>
      <xdr:col>19</xdr:col>
      <xdr:colOff>133350</xdr:colOff>
      <xdr:row>84</xdr:row>
      <xdr:rowOff>62112</xdr:rowOff>
    </xdr:to>
    <xdr:cxnSp macro="">
      <xdr:nvCxnSpPr>
        <xdr:cNvPr id="194" name="直線コネクタ 193">
          <a:extLst>
            <a:ext uri="{FF2B5EF4-FFF2-40B4-BE49-F238E27FC236}">
              <a16:creationId xmlns:a16="http://schemas.microsoft.com/office/drawing/2014/main" id="{93DD2328-8F21-4267-9096-D4E55318B034}"/>
            </a:ext>
          </a:extLst>
        </xdr:cNvPr>
        <xdr:cNvCxnSpPr/>
      </xdr:nvCxnSpPr>
      <xdr:spPr>
        <a:xfrm>
          <a:off x="2940050" y="19075733"/>
          <a:ext cx="812800" cy="1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EC18F447-C6DC-4DDF-A6EE-EADCA45BF871}"/>
            </a:ext>
          </a:extLst>
        </xdr:cNvPr>
        <xdr:cNvSpPr/>
      </xdr:nvSpPr>
      <xdr:spPr>
        <a:xfrm>
          <a:off x="3702050" y="18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13F5B6C4-9945-46E7-940A-EDAD5A089F52}"/>
            </a:ext>
          </a:extLst>
        </xdr:cNvPr>
        <xdr:cNvSpPr txBox="1"/>
      </xdr:nvSpPr>
      <xdr:spPr>
        <a:xfrm>
          <a:off x="3409950" y="1845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67394</xdr:rowOff>
    </xdr:from>
    <xdr:to>
      <xdr:col>15</xdr:col>
      <xdr:colOff>82550</xdr:colOff>
      <xdr:row>83</xdr:row>
      <xdr:rowOff>101933</xdr:rowOff>
    </xdr:to>
    <xdr:cxnSp macro="">
      <xdr:nvCxnSpPr>
        <xdr:cNvPr id="197" name="直線コネクタ 196">
          <a:extLst>
            <a:ext uri="{FF2B5EF4-FFF2-40B4-BE49-F238E27FC236}">
              <a16:creationId xmlns:a16="http://schemas.microsoft.com/office/drawing/2014/main" id="{F9C10F8E-C6D4-47D7-9730-F80B48C85B2A}"/>
            </a:ext>
          </a:extLst>
        </xdr:cNvPr>
        <xdr:cNvCxnSpPr/>
      </xdr:nvCxnSpPr>
      <xdr:spPr>
        <a:xfrm>
          <a:off x="2127250" y="19041194"/>
          <a:ext cx="8128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a:extLst>
            <a:ext uri="{FF2B5EF4-FFF2-40B4-BE49-F238E27FC236}">
              <a16:creationId xmlns:a16="http://schemas.microsoft.com/office/drawing/2014/main" id="{09E62D39-3AAD-4000-A2C6-0E694679726D}"/>
            </a:ext>
          </a:extLst>
        </xdr:cNvPr>
        <xdr:cNvSpPr/>
      </xdr:nvSpPr>
      <xdr:spPr>
        <a:xfrm>
          <a:off x="2889250" y="1888618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199" name="テキスト ボックス 198">
          <a:extLst>
            <a:ext uri="{FF2B5EF4-FFF2-40B4-BE49-F238E27FC236}">
              <a16:creationId xmlns:a16="http://schemas.microsoft.com/office/drawing/2014/main" id="{2146D774-BA37-456C-B9DB-71F0FB13EDAF}"/>
            </a:ext>
          </a:extLst>
        </xdr:cNvPr>
        <xdr:cNvSpPr txBox="1"/>
      </xdr:nvSpPr>
      <xdr:spPr>
        <a:xfrm>
          <a:off x="2597150" y="18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142277</xdr:rowOff>
    </xdr:from>
    <xdr:to>
      <xdr:col>11</xdr:col>
      <xdr:colOff>31750</xdr:colOff>
      <xdr:row>83</xdr:row>
      <xdr:rowOff>67394</xdr:rowOff>
    </xdr:to>
    <xdr:cxnSp macro="">
      <xdr:nvCxnSpPr>
        <xdr:cNvPr id="200" name="直線コネクタ 199">
          <a:extLst>
            <a:ext uri="{FF2B5EF4-FFF2-40B4-BE49-F238E27FC236}">
              <a16:creationId xmlns:a16="http://schemas.microsoft.com/office/drawing/2014/main" id="{5816EB9E-208F-44D6-BEE6-6DA7B7308866}"/>
            </a:ext>
          </a:extLst>
        </xdr:cNvPr>
        <xdr:cNvCxnSpPr/>
      </xdr:nvCxnSpPr>
      <xdr:spPr>
        <a:xfrm>
          <a:off x="1333500" y="18887477"/>
          <a:ext cx="79375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a:extLst>
            <a:ext uri="{FF2B5EF4-FFF2-40B4-BE49-F238E27FC236}">
              <a16:creationId xmlns:a16="http://schemas.microsoft.com/office/drawing/2014/main" id="{6872F10F-364C-4F91-97C8-50EF7A41F1DE}"/>
            </a:ext>
          </a:extLst>
        </xdr:cNvPr>
        <xdr:cNvSpPr/>
      </xdr:nvSpPr>
      <xdr:spPr>
        <a:xfrm>
          <a:off x="2095500" y="187808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2" name="テキスト ボックス 201">
          <a:extLst>
            <a:ext uri="{FF2B5EF4-FFF2-40B4-BE49-F238E27FC236}">
              <a16:creationId xmlns:a16="http://schemas.microsoft.com/office/drawing/2014/main" id="{3A445B37-A2A8-4A45-B6E6-40BEBBADBF69}"/>
            </a:ext>
          </a:extLst>
        </xdr:cNvPr>
        <xdr:cNvSpPr txBox="1"/>
      </xdr:nvSpPr>
      <xdr:spPr>
        <a:xfrm>
          <a:off x="1784350" y="18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a:extLst>
            <a:ext uri="{FF2B5EF4-FFF2-40B4-BE49-F238E27FC236}">
              <a16:creationId xmlns:a16="http://schemas.microsoft.com/office/drawing/2014/main" id="{B1EF74DC-631D-47F5-89EC-D3FA3F136401}"/>
            </a:ext>
          </a:extLst>
        </xdr:cNvPr>
        <xdr:cNvSpPr/>
      </xdr:nvSpPr>
      <xdr:spPr>
        <a:xfrm>
          <a:off x="1282700" y="1874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E5926665-9940-44DE-8511-6C14D1CF4BC8}"/>
            </a:ext>
          </a:extLst>
        </xdr:cNvPr>
        <xdr:cNvSpPr txBox="1"/>
      </xdr:nvSpPr>
      <xdr:spPr>
        <a:xfrm>
          <a:off x="971550" y="1840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0D10089-ADD6-4434-8CC0-BE8999C30C8A}"/>
            </a:ext>
          </a:extLst>
        </xdr:cNvPr>
        <xdr:cNvSpPr txBox="1"/>
      </xdr:nvSpPr>
      <xdr:spPr>
        <a:xfrm>
          <a:off x="4318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16E5C79-40D5-4E14-8C1E-BD2A46EFEF62}"/>
            </a:ext>
          </a:extLst>
        </xdr:cNvPr>
        <xdr:cNvSpPr txBox="1"/>
      </xdr:nvSpPr>
      <xdr:spPr>
        <a:xfrm>
          <a:off x="355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DAEB2FE-B34E-4E6C-B832-FCDEB8E80E54}"/>
            </a:ext>
          </a:extLst>
        </xdr:cNvPr>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2C38F09-A07F-4224-BE09-776330753851}"/>
            </a:ext>
          </a:extLst>
        </xdr:cNvPr>
        <xdr:cNvSpPr txBox="1"/>
      </xdr:nvSpPr>
      <xdr:spPr>
        <a:xfrm>
          <a:off x="19304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F06858F-3270-434C-A1D5-0096A242FE1F}"/>
            </a:ext>
          </a:extLst>
        </xdr:cNvPr>
        <xdr:cNvSpPr txBox="1"/>
      </xdr:nvSpPr>
      <xdr:spPr>
        <a:xfrm>
          <a:off x="11366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45070</xdr:rowOff>
    </xdr:from>
    <xdr:to>
      <xdr:col>23</xdr:col>
      <xdr:colOff>184150</xdr:colOff>
      <xdr:row>84</xdr:row>
      <xdr:rowOff>146670</xdr:rowOff>
    </xdr:to>
    <xdr:sp macro="" textlink="">
      <xdr:nvSpPr>
        <xdr:cNvPr id="210" name="楕円 209">
          <a:extLst>
            <a:ext uri="{FF2B5EF4-FFF2-40B4-BE49-F238E27FC236}">
              <a16:creationId xmlns:a16="http://schemas.microsoft.com/office/drawing/2014/main" id="{A184FFA2-B5BF-479D-89D4-EF1A14F818FF}"/>
            </a:ext>
          </a:extLst>
        </xdr:cNvPr>
        <xdr:cNvSpPr/>
      </xdr:nvSpPr>
      <xdr:spPr>
        <a:xfrm>
          <a:off x="4464050" y="192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17147</xdr:rowOff>
    </xdr:from>
    <xdr:ext cx="762000" cy="259045"/>
    <xdr:sp macro="" textlink="">
      <xdr:nvSpPr>
        <xdr:cNvPr id="211" name="人件費・物件費等の状況該当値テキスト">
          <a:extLst>
            <a:ext uri="{FF2B5EF4-FFF2-40B4-BE49-F238E27FC236}">
              <a16:creationId xmlns:a16="http://schemas.microsoft.com/office/drawing/2014/main" id="{BECBFCB3-6C1F-40B0-8D42-F2687EAE42DE}"/>
            </a:ext>
          </a:extLst>
        </xdr:cNvPr>
        <xdr:cNvSpPr txBox="1"/>
      </xdr:nvSpPr>
      <xdr:spPr>
        <a:xfrm>
          <a:off x="4584700" y="192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11312</xdr:rowOff>
    </xdr:from>
    <xdr:to>
      <xdr:col>19</xdr:col>
      <xdr:colOff>184150</xdr:colOff>
      <xdr:row>84</xdr:row>
      <xdr:rowOff>112912</xdr:rowOff>
    </xdr:to>
    <xdr:sp macro="" textlink="">
      <xdr:nvSpPr>
        <xdr:cNvPr id="212" name="楕円 211">
          <a:extLst>
            <a:ext uri="{FF2B5EF4-FFF2-40B4-BE49-F238E27FC236}">
              <a16:creationId xmlns:a16="http://schemas.microsoft.com/office/drawing/2014/main" id="{B2E93277-FA98-48E5-9134-208E36323ACA}"/>
            </a:ext>
          </a:extLst>
        </xdr:cNvPr>
        <xdr:cNvSpPr/>
      </xdr:nvSpPr>
      <xdr:spPr>
        <a:xfrm>
          <a:off x="3702050" y="192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97689</xdr:rowOff>
    </xdr:from>
    <xdr:ext cx="736600" cy="259045"/>
    <xdr:sp macro="" textlink="">
      <xdr:nvSpPr>
        <xdr:cNvPr id="213" name="テキスト ボックス 212">
          <a:extLst>
            <a:ext uri="{FF2B5EF4-FFF2-40B4-BE49-F238E27FC236}">
              <a16:creationId xmlns:a16="http://schemas.microsoft.com/office/drawing/2014/main" id="{CD2BEC48-D975-4234-907E-201C1A08F1AC}"/>
            </a:ext>
          </a:extLst>
        </xdr:cNvPr>
        <xdr:cNvSpPr txBox="1"/>
      </xdr:nvSpPr>
      <xdr:spPr>
        <a:xfrm>
          <a:off x="3409950" y="19300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51133</xdr:rowOff>
    </xdr:from>
    <xdr:to>
      <xdr:col>15</xdr:col>
      <xdr:colOff>133350</xdr:colOff>
      <xdr:row>83</xdr:row>
      <xdr:rowOff>152733</xdr:rowOff>
    </xdr:to>
    <xdr:sp macro="" textlink="">
      <xdr:nvSpPr>
        <xdr:cNvPr id="214" name="楕円 213">
          <a:extLst>
            <a:ext uri="{FF2B5EF4-FFF2-40B4-BE49-F238E27FC236}">
              <a16:creationId xmlns:a16="http://schemas.microsoft.com/office/drawing/2014/main" id="{BF7B8B3E-D00B-42CC-8F5F-06DF46347899}"/>
            </a:ext>
          </a:extLst>
        </xdr:cNvPr>
        <xdr:cNvSpPr/>
      </xdr:nvSpPr>
      <xdr:spPr>
        <a:xfrm>
          <a:off x="2889250" y="190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137510</xdr:rowOff>
    </xdr:from>
    <xdr:ext cx="762000" cy="259045"/>
    <xdr:sp macro="" textlink="">
      <xdr:nvSpPr>
        <xdr:cNvPr id="215" name="テキスト ボックス 214">
          <a:extLst>
            <a:ext uri="{FF2B5EF4-FFF2-40B4-BE49-F238E27FC236}">
              <a16:creationId xmlns:a16="http://schemas.microsoft.com/office/drawing/2014/main" id="{D27CE94C-AC0C-471F-BAD3-AA930E26C546}"/>
            </a:ext>
          </a:extLst>
        </xdr:cNvPr>
        <xdr:cNvSpPr txBox="1"/>
      </xdr:nvSpPr>
      <xdr:spPr>
        <a:xfrm>
          <a:off x="2597150" y="1911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16594</xdr:rowOff>
    </xdr:from>
    <xdr:to>
      <xdr:col>11</xdr:col>
      <xdr:colOff>82550</xdr:colOff>
      <xdr:row>83</xdr:row>
      <xdr:rowOff>118194</xdr:rowOff>
    </xdr:to>
    <xdr:sp macro="" textlink="">
      <xdr:nvSpPr>
        <xdr:cNvPr id="216" name="楕円 215">
          <a:extLst>
            <a:ext uri="{FF2B5EF4-FFF2-40B4-BE49-F238E27FC236}">
              <a16:creationId xmlns:a16="http://schemas.microsoft.com/office/drawing/2014/main" id="{3A35ED62-9214-4B87-B740-91D4926205C9}"/>
            </a:ext>
          </a:extLst>
        </xdr:cNvPr>
        <xdr:cNvSpPr/>
      </xdr:nvSpPr>
      <xdr:spPr>
        <a:xfrm>
          <a:off x="2095500" y="189903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102971</xdr:rowOff>
    </xdr:from>
    <xdr:ext cx="762000" cy="259045"/>
    <xdr:sp macro="" textlink="">
      <xdr:nvSpPr>
        <xdr:cNvPr id="217" name="テキスト ボックス 216">
          <a:extLst>
            <a:ext uri="{FF2B5EF4-FFF2-40B4-BE49-F238E27FC236}">
              <a16:creationId xmlns:a16="http://schemas.microsoft.com/office/drawing/2014/main" id="{5C5EAA83-254B-4714-915A-13B2FD583A53}"/>
            </a:ext>
          </a:extLst>
        </xdr:cNvPr>
        <xdr:cNvSpPr txBox="1"/>
      </xdr:nvSpPr>
      <xdr:spPr>
        <a:xfrm>
          <a:off x="1784350" y="1907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91477</xdr:rowOff>
    </xdr:from>
    <xdr:to>
      <xdr:col>7</xdr:col>
      <xdr:colOff>31750</xdr:colOff>
      <xdr:row>83</xdr:row>
      <xdr:rowOff>21627</xdr:rowOff>
    </xdr:to>
    <xdr:sp macro="" textlink="">
      <xdr:nvSpPr>
        <xdr:cNvPr id="218" name="楕円 217">
          <a:extLst>
            <a:ext uri="{FF2B5EF4-FFF2-40B4-BE49-F238E27FC236}">
              <a16:creationId xmlns:a16="http://schemas.microsoft.com/office/drawing/2014/main" id="{AED429ED-11A1-4ADA-89A5-7306BF696096}"/>
            </a:ext>
          </a:extLst>
        </xdr:cNvPr>
        <xdr:cNvSpPr/>
      </xdr:nvSpPr>
      <xdr:spPr>
        <a:xfrm>
          <a:off x="1282700" y="18836677"/>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6404</xdr:rowOff>
    </xdr:from>
    <xdr:ext cx="762000" cy="259045"/>
    <xdr:sp macro="" textlink="">
      <xdr:nvSpPr>
        <xdr:cNvPr id="219" name="テキスト ボックス 218">
          <a:extLst>
            <a:ext uri="{FF2B5EF4-FFF2-40B4-BE49-F238E27FC236}">
              <a16:creationId xmlns:a16="http://schemas.microsoft.com/office/drawing/2014/main" id="{F479D661-86F6-47E4-93D3-3D3256F73E93}"/>
            </a:ext>
          </a:extLst>
        </xdr:cNvPr>
        <xdr:cNvSpPr txBox="1"/>
      </xdr:nvSpPr>
      <xdr:spPr>
        <a:xfrm>
          <a:off x="971550" y="1898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966DF7B-8367-4F63-9AF1-ADC95526A886}"/>
            </a:ext>
          </a:extLst>
        </xdr:cNvPr>
        <xdr:cNvSpPr/>
      </xdr:nvSpPr>
      <xdr:spPr>
        <a:xfrm>
          <a:off x="116649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9D4B349-D7A2-4CEE-AB61-30959A1B281E}"/>
            </a:ext>
          </a:extLst>
        </xdr:cNvPr>
        <xdr:cNvSpPr txBox="1"/>
      </xdr:nvSpPr>
      <xdr:spPr>
        <a:xfrm>
          <a:off x="12412847" y="17284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3DD6BDA-D89D-4580-B093-B845773198F8}"/>
            </a:ext>
          </a:extLst>
        </xdr:cNvPr>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E79A3B8-13CF-4EEE-8CF2-457DB56CD751}"/>
            </a:ext>
          </a:extLst>
        </xdr:cNvPr>
        <xdr:cNvSpPr/>
      </xdr:nvSpPr>
      <xdr:spPr>
        <a:xfrm>
          <a:off x="16351250" y="171767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2F8342F3-3090-4E58-AF28-ABF08EE50373}"/>
            </a:ext>
          </a:extLst>
        </xdr:cNvPr>
        <xdr:cNvSpPr/>
      </xdr:nvSpPr>
      <xdr:spPr>
        <a:xfrm>
          <a:off x="16351250" y="174244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D22358B8-0894-47B1-9765-879A729F8EA3}"/>
            </a:ext>
          </a:extLst>
        </xdr:cNvPr>
        <xdr:cNvSpPr/>
      </xdr:nvSpPr>
      <xdr:spPr>
        <a:xfrm>
          <a:off x="17849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D1E6BC5A-E524-4DBD-84C5-0D5E59FF6448}"/>
            </a:ext>
          </a:extLst>
        </xdr:cNvPr>
        <xdr:cNvSpPr/>
      </xdr:nvSpPr>
      <xdr:spPr>
        <a:xfrm>
          <a:off x="17849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3DF3B722-71C9-4DA7-B5E7-355160891FD8}"/>
            </a:ext>
          </a:extLst>
        </xdr:cNvPr>
        <xdr:cNvSpPr/>
      </xdr:nvSpPr>
      <xdr:spPr>
        <a:xfrm>
          <a:off x="191770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EB661803-A70D-4C1A-8DAD-CC4058425344}"/>
            </a:ext>
          </a:extLst>
        </xdr:cNvPr>
        <xdr:cNvSpPr/>
      </xdr:nvSpPr>
      <xdr:spPr>
        <a:xfrm>
          <a:off x="191770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49D0BEC2-7659-4DBF-8FDD-1A975322E75E}"/>
            </a:ext>
          </a:extLst>
        </xdr:cNvPr>
        <xdr:cNvSpPr/>
      </xdr:nvSpPr>
      <xdr:spPr>
        <a:xfrm>
          <a:off x="116649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ACF7DED5-AFEB-49A3-96DE-5FE10224A4D9}"/>
            </a:ext>
          </a:extLst>
        </xdr:cNvPr>
        <xdr:cNvSpPr/>
      </xdr:nvSpPr>
      <xdr:spPr>
        <a:xfrm>
          <a:off x="164592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E80FB7FD-97CB-4D36-9826-C45065DB41F8}"/>
            </a:ext>
          </a:extLst>
        </xdr:cNvPr>
        <xdr:cNvSpPr/>
      </xdr:nvSpPr>
      <xdr:spPr>
        <a:xfrm>
          <a:off x="16459200" y="178562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55CB7E3A-2725-4977-B257-9FE13A4BFC7D}"/>
            </a:ext>
          </a:extLst>
        </xdr:cNvPr>
        <xdr:cNvSpPr txBox="1"/>
      </xdr:nvSpPr>
      <xdr:spPr>
        <a:xfrm>
          <a:off x="16570960" y="18288000"/>
          <a:ext cx="526034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給料の削減措置を引き続き行ってきたため、平成２７年度より徐々に改善し、令和４年度も国の給与水準を下回った。今後も適正な給与水準を維持する必要がある。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A9FB3CF0-E31D-4FB5-9CAA-134D17A22CCD}"/>
            </a:ext>
          </a:extLst>
        </xdr:cNvPr>
        <xdr:cNvCxnSpPr/>
      </xdr:nvCxnSpPr>
      <xdr:spPr>
        <a:xfrm>
          <a:off x="116649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6E4D6D6-5C7C-4E65-87DF-50CB6B8309ED}"/>
            </a:ext>
          </a:extLst>
        </xdr:cNvPr>
        <xdr:cNvSpPr txBox="1"/>
      </xdr:nvSpPr>
      <xdr:spPr>
        <a:xfrm>
          <a:off x="1097915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DA6AFCC9-38BD-45A8-BCA6-C5FDFC2D51F5}"/>
            </a:ext>
          </a:extLst>
        </xdr:cNvPr>
        <xdr:cNvCxnSpPr/>
      </xdr:nvCxnSpPr>
      <xdr:spPr>
        <a:xfrm>
          <a:off x="11664950" y="20610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92420A4A-BDF5-4B24-A737-3734C79577B4}"/>
            </a:ext>
          </a:extLst>
        </xdr:cNvPr>
        <xdr:cNvSpPr txBox="1"/>
      </xdr:nvSpPr>
      <xdr:spPr>
        <a:xfrm>
          <a:off x="10979150" y="204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2AE604F3-D834-4C96-AE36-0490D9D0490A}"/>
            </a:ext>
          </a:extLst>
        </xdr:cNvPr>
        <xdr:cNvCxnSpPr/>
      </xdr:nvCxnSpPr>
      <xdr:spPr>
        <a:xfrm>
          <a:off x="11664950" y="20151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626499D3-11EB-4D1E-A9DD-A9563D7C8C3A}"/>
            </a:ext>
          </a:extLst>
        </xdr:cNvPr>
        <xdr:cNvSpPr txBox="1"/>
      </xdr:nvSpPr>
      <xdr:spPr>
        <a:xfrm>
          <a:off x="10979150" y="1995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413107F3-BFA5-48C6-90A5-7D6AC9DA424B}"/>
            </a:ext>
          </a:extLst>
        </xdr:cNvPr>
        <xdr:cNvCxnSpPr/>
      </xdr:nvCxnSpPr>
      <xdr:spPr>
        <a:xfrm>
          <a:off x="11664950" y="19692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44BB8395-7D1F-47F1-8C71-799A7A0C77A8}"/>
            </a:ext>
          </a:extLst>
        </xdr:cNvPr>
        <xdr:cNvSpPr txBox="1"/>
      </xdr:nvSpPr>
      <xdr:spPr>
        <a:xfrm>
          <a:off x="10979150" y="1949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C770F1A1-ECC4-46D7-9F99-09195D960A3F}"/>
            </a:ext>
          </a:extLst>
        </xdr:cNvPr>
        <xdr:cNvCxnSpPr/>
      </xdr:nvCxnSpPr>
      <xdr:spPr>
        <a:xfrm>
          <a:off x="11664950" y="19233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7A189F77-65BB-467C-BBAE-31DBBDD0C7B4}"/>
            </a:ext>
          </a:extLst>
        </xdr:cNvPr>
        <xdr:cNvSpPr txBox="1"/>
      </xdr:nvSpPr>
      <xdr:spPr>
        <a:xfrm>
          <a:off x="10979150"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A2AD7ED7-A8F4-4BC5-BE21-EF9F5D3CAC37}"/>
            </a:ext>
          </a:extLst>
        </xdr:cNvPr>
        <xdr:cNvCxnSpPr/>
      </xdr:nvCxnSpPr>
      <xdr:spPr>
        <a:xfrm>
          <a:off x="11664950" y="18774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A87A5DCF-A448-40C2-8BAB-4BD59E3D679B}"/>
            </a:ext>
          </a:extLst>
        </xdr:cNvPr>
        <xdr:cNvSpPr txBox="1"/>
      </xdr:nvSpPr>
      <xdr:spPr>
        <a:xfrm>
          <a:off x="10979150"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E00502E8-8959-4524-9A9A-8A578D4EC13E}"/>
            </a:ext>
          </a:extLst>
        </xdr:cNvPr>
        <xdr:cNvCxnSpPr/>
      </xdr:nvCxnSpPr>
      <xdr:spPr>
        <a:xfrm>
          <a:off x="11664950" y="1831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D3D92768-5D48-4D0E-80B1-4BFFACFB9A48}"/>
            </a:ext>
          </a:extLst>
        </xdr:cNvPr>
        <xdr:cNvSpPr txBox="1"/>
      </xdr:nvSpPr>
      <xdr:spPr>
        <a:xfrm>
          <a:off x="10979150"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68415AE2-AA2D-4018-9E7F-B5EB0F1AAA0F}"/>
            </a:ext>
          </a:extLst>
        </xdr:cNvPr>
        <xdr:cNvCxnSpPr/>
      </xdr:nvCxnSpPr>
      <xdr:spPr>
        <a:xfrm>
          <a:off x="116649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1A142AF-0863-4A08-B8E2-7A06A1CC1692}"/>
            </a:ext>
          </a:extLst>
        </xdr:cNvPr>
        <xdr:cNvSpPr txBox="1"/>
      </xdr:nvSpPr>
      <xdr:spPr>
        <a:xfrm>
          <a:off x="1097915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5E3BC00-437D-4294-B533-E9280DDC9055}"/>
            </a:ext>
          </a:extLst>
        </xdr:cNvPr>
        <xdr:cNvSpPr/>
      </xdr:nvSpPr>
      <xdr:spPr>
        <a:xfrm>
          <a:off x="116649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5C2679EC-425C-4A1A-ADC0-31D8326FB082}"/>
            </a:ext>
          </a:extLst>
        </xdr:cNvPr>
        <xdr:cNvCxnSpPr/>
      </xdr:nvCxnSpPr>
      <xdr:spPr>
        <a:xfrm flipV="1">
          <a:off x="15474950" y="18544721"/>
          <a:ext cx="0" cy="2048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77C8C1C2-7E4B-4789-9E19-CAF0BD2E6979}"/>
            </a:ext>
          </a:extLst>
        </xdr:cNvPr>
        <xdr:cNvSpPr txBox="1"/>
      </xdr:nvSpPr>
      <xdr:spPr>
        <a:xfrm>
          <a:off x="15563850" y="2050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2910689E-F9A5-4EF7-985C-A11BDF22A262}"/>
            </a:ext>
          </a:extLst>
        </xdr:cNvPr>
        <xdr:cNvCxnSpPr/>
      </xdr:nvCxnSpPr>
      <xdr:spPr>
        <a:xfrm>
          <a:off x="15405100" y="2059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BACB55AD-A354-4FE5-AE6D-726A073EEF6F}"/>
            </a:ext>
          </a:extLst>
        </xdr:cNvPr>
        <xdr:cNvSpPr txBox="1"/>
      </xdr:nvSpPr>
      <xdr:spPr>
        <a:xfrm>
          <a:off x="15563850" y="1817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13B4A821-8AC2-4E49-A747-2107EB76AABA}"/>
            </a:ext>
          </a:extLst>
        </xdr:cNvPr>
        <xdr:cNvCxnSpPr/>
      </xdr:nvCxnSpPr>
      <xdr:spPr>
        <a:xfrm>
          <a:off x="15405100" y="18544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154214</xdr:rowOff>
    </xdr:to>
    <xdr:cxnSp macro="">
      <xdr:nvCxnSpPr>
        <xdr:cNvPr id="255" name="直線コネクタ 254">
          <a:extLst>
            <a:ext uri="{FF2B5EF4-FFF2-40B4-BE49-F238E27FC236}">
              <a16:creationId xmlns:a16="http://schemas.microsoft.com/office/drawing/2014/main" id="{5348107A-1284-4FA4-96BF-10A2EFB0621E}"/>
            </a:ext>
          </a:extLst>
        </xdr:cNvPr>
        <xdr:cNvCxnSpPr/>
      </xdr:nvCxnSpPr>
      <xdr:spPr>
        <a:xfrm>
          <a:off x="14712950" y="20025179"/>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8274525C-BD32-4D94-85B7-84A39710097D}"/>
            </a:ext>
          </a:extLst>
        </xdr:cNvPr>
        <xdr:cNvSpPr txBox="1"/>
      </xdr:nvSpPr>
      <xdr:spPr>
        <a:xfrm>
          <a:off x="15563850" y="19498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10873867-EFB7-4822-A15F-A1E48C4A320F}"/>
            </a:ext>
          </a:extLst>
        </xdr:cNvPr>
        <xdr:cNvSpPr/>
      </xdr:nvSpPr>
      <xdr:spPr>
        <a:xfrm>
          <a:off x="15427960" y="197104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68943</xdr:rowOff>
    </xdr:to>
    <xdr:cxnSp macro="">
      <xdr:nvCxnSpPr>
        <xdr:cNvPr id="258" name="直線コネクタ 257">
          <a:extLst>
            <a:ext uri="{FF2B5EF4-FFF2-40B4-BE49-F238E27FC236}">
              <a16:creationId xmlns:a16="http://schemas.microsoft.com/office/drawing/2014/main" id="{F6C2CFDA-BDCF-42DB-89DE-424BD81B704E}"/>
            </a:ext>
          </a:extLst>
        </xdr:cNvPr>
        <xdr:cNvCxnSpPr/>
      </xdr:nvCxnSpPr>
      <xdr:spPr>
        <a:xfrm flipV="1">
          <a:off x="13903960" y="20025179"/>
          <a:ext cx="808990" cy="16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4376E602-9943-4F9C-998B-D42727AD824F}"/>
            </a:ext>
          </a:extLst>
        </xdr:cNvPr>
        <xdr:cNvSpPr/>
      </xdr:nvSpPr>
      <xdr:spPr>
        <a:xfrm>
          <a:off x="14665960" y="197276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A8F951D-CF69-4EE9-B4B6-D9E143410DFC}"/>
            </a:ext>
          </a:extLst>
        </xdr:cNvPr>
        <xdr:cNvSpPr txBox="1"/>
      </xdr:nvSpPr>
      <xdr:spPr>
        <a:xfrm>
          <a:off x="14370050" y="1943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103414</xdr:rowOff>
    </xdr:to>
    <xdr:cxnSp macro="">
      <xdr:nvCxnSpPr>
        <xdr:cNvPr id="261" name="直線コネクタ 260">
          <a:extLst>
            <a:ext uri="{FF2B5EF4-FFF2-40B4-BE49-F238E27FC236}">
              <a16:creationId xmlns:a16="http://schemas.microsoft.com/office/drawing/2014/main" id="{DBD53699-9718-4E50-9C48-D8E3D85A4FE0}"/>
            </a:ext>
          </a:extLst>
        </xdr:cNvPr>
        <xdr:cNvCxnSpPr/>
      </xdr:nvCxnSpPr>
      <xdr:spPr>
        <a:xfrm flipV="1">
          <a:off x="13106400" y="20185743"/>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a:extLst>
            <a:ext uri="{FF2B5EF4-FFF2-40B4-BE49-F238E27FC236}">
              <a16:creationId xmlns:a16="http://schemas.microsoft.com/office/drawing/2014/main" id="{D4DE1B6C-408E-45DE-A76D-123711172723}"/>
            </a:ext>
          </a:extLst>
        </xdr:cNvPr>
        <xdr:cNvSpPr/>
      </xdr:nvSpPr>
      <xdr:spPr>
        <a:xfrm>
          <a:off x="13868400" y="19601543"/>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3" name="テキスト ボックス 262">
          <a:extLst>
            <a:ext uri="{FF2B5EF4-FFF2-40B4-BE49-F238E27FC236}">
              <a16:creationId xmlns:a16="http://schemas.microsoft.com/office/drawing/2014/main" id="{69C51061-8100-450E-929C-565AB8CACE09}"/>
            </a:ext>
          </a:extLst>
        </xdr:cNvPr>
        <xdr:cNvSpPr txBox="1"/>
      </xdr:nvSpPr>
      <xdr:spPr>
        <a:xfrm>
          <a:off x="13557250" y="1931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18143</xdr:rowOff>
    </xdr:to>
    <xdr:cxnSp macro="">
      <xdr:nvCxnSpPr>
        <xdr:cNvPr id="264" name="直線コネクタ 263">
          <a:extLst>
            <a:ext uri="{FF2B5EF4-FFF2-40B4-BE49-F238E27FC236}">
              <a16:creationId xmlns:a16="http://schemas.microsoft.com/office/drawing/2014/main" id="{BE25EA7C-6DB1-49A6-8419-F01E760541B7}"/>
            </a:ext>
          </a:extLst>
        </xdr:cNvPr>
        <xdr:cNvCxnSpPr/>
      </xdr:nvCxnSpPr>
      <xdr:spPr>
        <a:xfrm flipV="1">
          <a:off x="12293600" y="20220214"/>
          <a:ext cx="812800" cy="1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a:extLst>
            <a:ext uri="{FF2B5EF4-FFF2-40B4-BE49-F238E27FC236}">
              <a16:creationId xmlns:a16="http://schemas.microsoft.com/office/drawing/2014/main" id="{079C9CFB-B89D-47F1-9BBC-F0B9D34CCEC0}"/>
            </a:ext>
          </a:extLst>
        </xdr:cNvPr>
        <xdr:cNvSpPr/>
      </xdr:nvSpPr>
      <xdr:spPr>
        <a:xfrm>
          <a:off x="13055600" y="19567071"/>
          <a:ext cx="8636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6" name="テキスト ボックス 265">
          <a:extLst>
            <a:ext uri="{FF2B5EF4-FFF2-40B4-BE49-F238E27FC236}">
              <a16:creationId xmlns:a16="http://schemas.microsoft.com/office/drawing/2014/main" id="{D1B2AC27-5824-41B1-AD0E-50EFDDCE202F}"/>
            </a:ext>
          </a:extLst>
        </xdr:cNvPr>
        <xdr:cNvSpPr txBox="1"/>
      </xdr:nvSpPr>
      <xdr:spPr>
        <a:xfrm>
          <a:off x="12763500" y="1927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a:extLst>
            <a:ext uri="{FF2B5EF4-FFF2-40B4-BE49-F238E27FC236}">
              <a16:creationId xmlns:a16="http://schemas.microsoft.com/office/drawing/2014/main" id="{5C8059D7-FE6A-4DB2-95B7-341EDAEB9415}"/>
            </a:ext>
          </a:extLst>
        </xdr:cNvPr>
        <xdr:cNvSpPr/>
      </xdr:nvSpPr>
      <xdr:spPr>
        <a:xfrm>
          <a:off x="12242800" y="1956707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C936467F-E6C6-4D1B-B840-871C1BEEBC8A}"/>
            </a:ext>
          </a:extLst>
        </xdr:cNvPr>
        <xdr:cNvSpPr txBox="1"/>
      </xdr:nvSpPr>
      <xdr:spPr>
        <a:xfrm>
          <a:off x="11950700" y="1927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DA18BC4-8F14-4A87-9738-BBF7AFF5130B}"/>
            </a:ext>
          </a:extLst>
        </xdr:cNvPr>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4A2E651-0292-4D0B-B088-58B3F8D04994}"/>
            </a:ext>
          </a:extLst>
        </xdr:cNvPr>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1CB1EA-78FC-473C-A744-9E5933FFA04E}"/>
            </a:ext>
          </a:extLst>
        </xdr:cNvPr>
        <xdr:cNvSpPr txBox="1"/>
      </xdr:nvSpPr>
      <xdr:spPr>
        <a:xfrm>
          <a:off x="1371473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C4C2E48-A045-4F30-A309-025D3F826717}"/>
            </a:ext>
          </a:extLst>
        </xdr:cNvPr>
        <xdr:cNvSpPr txBox="1"/>
      </xdr:nvSpPr>
      <xdr:spPr>
        <a:xfrm>
          <a:off x="129095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F403DED-5806-4460-8029-323CD2216386}"/>
            </a:ext>
          </a:extLst>
        </xdr:cNvPr>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4" name="楕円 273">
          <a:extLst>
            <a:ext uri="{FF2B5EF4-FFF2-40B4-BE49-F238E27FC236}">
              <a16:creationId xmlns:a16="http://schemas.microsoft.com/office/drawing/2014/main" id="{1BED41F4-110D-47C5-93A4-98DD4AD0695C}"/>
            </a:ext>
          </a:extLst>
        </xdr:cNvPr>
        <xdr:cNvSpPr/>
      </xdr:nvSpPr>
      <xdr:spPr>
        <a:xfrm>
          <a:off x="15427960" y="19991614"/>
          <a:ext cx="9779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5" name="給与水準   （国との比較）該当値テキスト">
          <a:extLst>
            <a:ext uri="{FF2B5EF4-FFF2-40B4-BE49-F238E27FC236}">
              <a16:creationId xmlns:a16="http://schemas.microsoft.com/office/drawing/2014/main" id="{BD3CD88D-B463-42B2-8B36-8D173D295C08}"/>
            </a:ext>
          </a:extLst>
        </xdr:cNvPr>
        <xdr:cNvSpPr txBox="1"/>
      </xdr:nvSpPr>
      <xdr:spPr>
        <a:xfrm>
          <a:off x="15563850" y="1996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a:extLst>
            <a:ext uri="{FF2B5EF4-FFF2-40B4-BE49-F238E27FC236}">
              <a16:creationId xmlns:a16="http://schemas.microsoft.com/office/drawing/2014/main" id="{34EC3852-C5CD-4EF8-B262-B767C5F2F508}"/>
            </a:ext>
          </a:extLst>
        </xdr:cNvPr>
        <xdr:cNvSpPr/>
      </xdr:nvSpPr>
      <xdr:spPr>
        <a:xfrm>
          <a:off x="14665960" y="19974379"/>
          <a:ext cx="9779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a:extLst>
            <a:ext uri="{FF2B5EF4-FFF2-40B4-BE49-F238E27FC236}">
              <a16:creationId xmlns:a16="http://schemas.microsoft.com/office/drawing/2014/main" id="{E87ECC57-860D-413D-AFD3-80FE5AA7E677}"/>
            </a:ext>
          </a:extLst>
        </xdr:cNvPr>
        <xdr:cNvSpPr txBox="1"/>
      </xdr:nvSpPr>
      <xdr:spPr>
        <a:xfrm>
          <a:off x="14370050" y="20117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8" name="楕円 277">
          <a:extLst>
            <a:ext uri="{FF2B5EF4-FFF2-40B4-BE49-F238E27FC236}">
              <a16:creationId xmlns:a16="http://schemas.microsoft.com/office/drawing/2014/main" id="{8BD62C1F-4278-41B1-BE52-A45D06266CB9}"/>
            </a:ext>
          </a:extLst>
        </xdr:cNvPr>
        <xdr:cNvSpPr/>
      </xdr:nvSpPr>
      <xdr:spPr>
        <a:xfrm>
          <a:off x="13868400" y="201349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79" name="テキスト ボックス 278">
          <a:extLst>
            <a:ext uri="{FF2B5EF4-FFF2-40B4-BE49-F238E27FC236}">
              <a16:creationId xmlns:a16="http://schemas.microsoft.com/office/drawing/2014/main" id="{FA75514A-6E17-43C6-B22C-79B929412531}"/>
            </a:ext>
          </a:extLst>
        </xdr:cNvPr>
        <xdr:cNvSpPr txBox="1"/>
      </xdr:nvSpPr>
      <xdr:spPr>
        <a:xfrm>
          <a:off x="13557250" y="2022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0" name="楕円 279">
          <a:extLst>
            <a:ext uri="{FF2B5EF4-FFF2-40B4-BE49-F238E27FC236}">
              <a16:creationId xmlns:a16="http://schemas.microsoft.com/office/drawing/2014/main" id="{0B275FE8-A28C-45CA-9869-8A6207AD5C65}"/>
            </a:ext>
          </a:extLst>
        </xdr:cNvPr>
        <xdr:cNvSpPr/>
      </xdr:nvSpPr>
      <xdr:spPr>
        <a:xfrm>
          <a:off x="13055600" y="2016941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id="{01371107-3870-475D-9771-38B7E827B096}"/>
            </a:ext>
          </a:extLst>
        </xdr:cNvPr>
        <xdr:cNvSpPr txBox="1"/>
      </xdr:nvSpPr>
      <xdr:spPr>
        <a:xfrm>
          <a:off x="12763500" y="202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2" name="楕円 281">
          <a:extLst>
            <a:ext uri="{FF2B5EF4-FFF2-40B4-BE49-F238E27FC236}">
              <a16:creationId xmlns:a16="http://schemas.microsoft.com/office/drawing/2014/main" id="{D5EC25BB-5FA3-49FA-A0FD-1ADC43CAAB5B}"/>
            </a:ext>
          </a:extLst>
        </xdr:cNvPr>
        <xdr:cNvSpPr/>
      </xdr:nvSpPr>
      <xdr:spPr>
        <a:xfrm>
          <a:off x="12242800" y="20255593"/>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A4E21BE6-E4A5-4D4D-9C45-E247F52DCF8B}"/>
            </a:ext>
          </a:extLst>
        </xdr:cNvPr>
        <xdr:cNvSpPr txBox="1"/>
      </xdr:nvSpPr>
      <xdr:spPr>
        <a:xfrm>
          <a:off x="11950700" y="2039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38E5C857-6C52-4ED1-B068-4E88B78DBA2E}"/>
            </a:ext>
          </a:extLst>
        </xdr:cNvPr>
        <xdr:cNvSpPr/>
      </xdr:nvSpPr>
      <xdr:spPr>
        <a:xfrm>
          <a:off x="116649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D066A00-EA36-4F15-A070-47060EE52BC8}"/>
            </a:ext>
          </a:extLst>
        </xdr:cNvPr>
        <xdr:cNvSpPr txBox="1"/>
      </xdr:nvSpPr>
      <xdr:spPr>
        <a:xfrm>
          <a:off x="12146152" y="12217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E148AC72-496E-409A-BBDD-E67D0706CB90}"/>
            </a:ext>
          </a:extLst>
        </xdr:cNvPr>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9A058EE2-CB66-47D8-BE08-FBEEDACCD4B0}"/>
            </a:ext>
          </a:extLst>
        </xdr:cNvPr>
        <xdr:cNvSpPr/>
      </xdr:nvSpPr>
      <xdr:spPr>
        <a:xfrm>
          <a:off x="16351250" y="120523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9C3835F-C4FF-4BA1-BFC0-9966985C2103}"/>
            </a:ext>
          </a:extLst>
        </xdr:cNvPr>
        <xdr:cNvSpPr/>
      </xdr:nvSpPr>
      <xdr:spPr>
        <a:xfrm>
          <a:off x="16351250" y="123571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FB1273D-1BAA-4971-A790-E6EB47D06358}"/>
            </a:ext>
          </a:extLst>
        </xdr:cNvPr>
        <xdr:cNvSpPr/>
      </xdr:nvSpPr>
      <xdr:spPr>
        <a:xfrm>
          <a:off x="17849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1238734-EA39-455A-802D-2064AB72128D}"/>
            </a:ext>
          </a:extLst>
        </xdr:cNvPr>
        <xdr:cNvSpPr/>
      </xdr:nvSpPr>
      <xdr:spPr>
        <a:xfrm>
          <a:off x="17849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B98B451-9AC0-492E-ABC8-8BC1338BCEF3}"/>
            </a:ext>
          </a:extLst>
        </xdr:cNvPr>
        <xdr:cNvSpPr/>
      </xdr:nvSpPr>
      <xdr:spPr>
        <a:xfrm>
          <a:off x="191770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692D0E1-6C35-48D6-A295-60A52697B2A0}"/>
            </a:ext>
          </a:extLst>
        </xdr:cNvPr>
        <xdr:cNvSpPr/>
      </xdr:nvSpPr>
      <xdr:spPr>
        <a:xfrm>
          <a:off x="191770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C6894EE-6FFC-45BF-9C3F-FAB79067D818}"/>
            </a:ext>
          </a:extLst>
        </xdr:cNvPr>
        <xdr:cNvSpPr/>
      </xdr:nvSpPr>
      <xdr:spPr>
        <a:xfrm>
          <a:off x="116649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1C61390-39E9-4183-91EF-73427EBD7ADF}"/>
            </a:ext>
          </a:extLst>
        </xdr:cNvPr>
        <xdr:cNvSpPr/>
      </xdr:nvSpPr>
      <xdr:spPr>
        <a:xfrm>
          <a:off x="164592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68C823C9-6759-4DFF-B476-34D0EA3AFF9C}"/>
            </a:ext>
          </a:extLst>
        </xdr:cNvPr>
        <xdr:cNvSpPr/>
      </xdr:nvSpPr>
      <xdr:spPr>
        <a:xfrm>
          <a:off x="16459200" y="127317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3B553D3-1B34-4BE9-88CE-D08C26F3D0A9}"/>
            </a:ext>
          </a:extLst>
        </xdr:cNvPr>
        <xdr:cNvSpPr txBox="1"/>
      </xdr:nvSpPr>
      <xdr:spPr>
        <a:xfrm>
          <a:off x="16570960" y="13163550"/>
          <a:ext cx="526034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肥大化した組織の再編や事務事業の見直しを推進しながら職員数の削減に努めてきたが、複雑多様化する行政ニーズに的確に応える体制が整いつつあるなか、ここ数年の職員数はほぼ横ばい傾向にある。今後、定年延長が導入される中で、中長期的な定員管理計画を作成しながら、さらなる職員数の適正化に努め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3AC7D23C-A070-4FBA-9794-8AD7B3C55138}"/>
            </a:ext>
          </a:extLst>
        </xdr:cNvPr>
        <xdr:cNvSpPr txBox="1"/>
      </xdr:nvSpPr>
      <xdr:spPr>
        <a:xfrm>
          <a:off x="11626850" y="12484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90F8A22F-35E8-4DE0-AE37-0944AAA2B8E1}"/>
            </a:ext>
          </a:extLst>
        </xdr:cNvPr>
        <xdr:cNvCxnSpPr/>
      </xdr:nvCxnSpPr>
      <xdr:spPr>
        <a:xfrm>
          <a:off x="116649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4F08DA9-EE00-43AC-A347-A4C6EE1EA430}"/>
            </a:ext>
          </a:extLst>
        </xdr:cNvPr>
        <xdr:cNvSpPr txBox="1"/>
      </xdr:nvSpPr>
      <xdr:spPr>
        <a:xfrm>
          <a:off x="1097915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4673B4B-E558-4E49-974A-9CB925C7AA6E}"/>
            </a:ext>
          </a:extLst>
        </xdr:cNvPr>
        <xdr:cNvCxnSpPr/>
      </xdr:nvCxnSpPr>
      <xdr:spPr>
        <a:xfrm>
          <a:off x="116649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922A05F8-287A-4BA4-B053-1E0CCC77E53C}"/>
            </a:ext>
          </a:extLst>
        </xdr:cNvPr>
        <xdr:cNvSpPr txBox="1"/>
      </xdr:nvSpPr>
      <xdr:spPr>
        <a:xfrm>
          <a:off x="1097915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C64B0225-C085-41A3-9651-3B7731B05840}"/>
            </a:ext>
          </a:extLst>
        </xdr:cNvPr>
        <xdr:cNvCxnSpPr/>
      </xdr:nvCxnSpPr>
      <xdr:spPr>
        <a:xfrm>
          <a:off x="116649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193E1362-6A29-4E26-9E34-E9033F26703A}"/>
            </a:ext>
          </a:extLst>
        </xdr:cNvPr>
        <xdr:cNvSpPr txBox="1"/>
      </xdr:nvSpPr>
      <xdr:spPr>
        <a:xfrm>
          <a:off x="1097915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6FDD58E6-65BB-4CF5-BBE5-CBB8DAC31E83}"/>
            </a:ext>
          </a:extLst>
        </xdr:cNvPr>
        <xdr:cNvCxnSpPr/>
      </xdr:nvCxnSpPr>
      <xdr:spPr>
        <a:xfrm>
          <a:off x="116649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77C7EE4F-97C1-481B-8A40-E4A60BFD4C94}"/>
            </a:ext>
          </a:extLst>
        </xdr:cNvPr>
        <xdr:cNvSpPr txBox="1"/>
      </xdr:nvSpPr>
      <xdr:spPr>
        <a:xfrm>
          <a:off x="1097915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D88671E-903C-4836-87D7-2A18167F8771}"/>
            </a:ext>
          </a:extLst>
        </xdr:cNvPr>
        <xdr:cNvCxnSpPr/>
      </xdr:nvCxnSpPr>
      <xdr:spPr>
        <a:xfrm>
          <a:off x="116649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B6E1CBC-4A4B-4F53-BE16-C0FB405BDE27}"/>
            </a:ext>
          </a:extLst>
        </xdr:cNvPr>
        <xdr:cNvSpPr txBox="1"/>
      </xdr:nvSpPr>
      <xdr:spPr>
        <a:xfrm>
          <a:off x="1097915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EE730DE2-03CA-49E8-B5C3-F798992D7C9E}"/>
            </a:ext>
          </a:extLst>
        </xdr:cNvPr>
        <xdr:cNvCxnSpPr/>
      </xdr:nvCxnSpPr>
      <xdr:spPr>
        <a:xfrm>
          <a:off x="116649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9A63B63-1E79-445D-9964-B44F724F52B2}"/>
            </a:ext>
          </a:extLst>
        </xdr:cNvPr>
        <xdr:cNvSpPr txBox="1"/>
      </xdr:nvSpPr>
      <xdr:spPr>
        <a:xfrm>
          <a:off x="1097915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0C8AB85-74B7-44FC-9E13-90DE79504126}"/>
            </a:ext>
          </a:extLst>
        </xdr:cNvPr>
        <xdr:cNvCxnSpPr/>
      </xdr:nvCxnSpPr>
      <xdr:spPr>
        <a:xfrm>
          <a:off x="116649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CA819387-5B37-4A16-B51D-571D1A8D4377}"/>
            </a:ext>
          </a:extLst>
        </xdr:cNvPr>
        <xdr:cNvSpPr txBox="1"/>
      </xdr:nvSpPr>
      <xdr:spPr>
        <a:xfrm>
          <a:off x="1097915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CF4FEFE-1528-4C29-8A0A-2129BC94E790}"/>
            </a:ext>
          </a:extLst>
        </xdr:cNvPr>
        <xdr:cNvSpPr/>
      </xdr:nvSpPr>
      <xdr:spPr>
        <a:xfrm>
          <a:off x="116649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9F47429F-6B6A-4E6E-8EDE-F6C3A333D055}"/>
            </a:ext>
          </a:extLst>
        </xdr:cNvPr>
        <xdr:cNvCxnSpPr/>
      </xdr:nvCxnSpPr>
      <xdr:spPr>
        <a:xfrm flipV="1">
          <a:off x="15474950" y="13505286"/>
          <a:ext cx="0" cy="195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72D4BC44-187E-4EBE-BD7A-82B205A7261D}"/>
            </a:ext>
          </a:extLst>
        </xdr:cNvPr>
        <xdr:cNvSpPr txBox="1"/>
      </xdr:nvSpPr>
      <xdr:spPr>
        <a:xfrm>
          <a:off x="15563850" y="1543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8D0B162A-540D-49AC-B38F-5698FBB6409E}"/>
            </a:ext>
          </a:extLst>
        </xdr:cNvPr>
        <xdr:cNvCxnSpPr/>
      </xdr:nvCxnSpPr>
      <xdr:spPr>
        <a:xfrm>
          <a:off x="15405100" y="15464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B74EA80C-FF2A-4012-A444-31C5D5EE199F}"/>
            </a:ext>
          </a:extLst>
        </xdr:cNvPr>
        <xdr:cNvSpPr txBox="1"/>
      </xdr:nvSpPr>
      <xdr:spPr>
        <a:xfrm>
          <a:off x="15563850" y="131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E03BAD47-5688-4CAD-9EED-074CCAFD511B}"/>
            </a:ext>
          </a:extLst>
        </xdr:cNvPr>
        <xdr:cNvCxnSpPr/>
      </xdr:nvCxnSpPr>
      <xdr:spPr>
        <a:xfrm>
          <a:off x="15405100" y="13505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100647</xdr:rowOff>
    </xdr:from>
    <xdr:to>
      <xdr:col>81</xdr:col>
      <xdr:colOff>44450</xdr:colOff>
      <xdr:row>66</xdr:row>
      <xdr:rowOff>114723</xdr:rowOff>
    </xdr:to>
    <xdr:cxnSp macro="">
      <xdr:nvCxnSpPr>
        <xdr:cNvPr id="318" name="直線コネクタ 317">
          <a:extLst>
            <a:ext uri="{FF2B5EF4-FFF2-40B4-BE49-F238E27FC236}">
              <a16:creationId xmlns:a16="http://schemas.microsoft.com/office/drawing/2014/main" id="{D97A5BCF-3AF6-4D11-879B-797892FAED18}"/>
            </a:ext>
          </a:extLst>
        </xdr:cNvPr>
        <xdr:cNvCxnSpPr/>
      </xdr:nvCxnSpPr>
      <xdr:spPr>
        <a:xfrm>
          <a:off x="14712950" y="15188247"/>
          <a:ext cx="762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A79823C-3DF8-4CAB-B0F0-7DE3749D6935}"/>
            </a:ext>
          </a:extLst>
        </xdr:cNvPr>
        <xdr:cNvSpPr txBox="1"/>
      </xdr:nvSpPr>
      <xdr:spPr>
        <a:xfrm>
          <a:off x="15563850" y="13990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30434C2A-480C-406A-AE3A-A159193BB704}"/>
            </a:ext>
          </a:extLst>
        </xdr:cNvPr>
        <xdr:cNvSpPr/>
      </xdr:nvSpPr>
      <xdr:spPr>
        <a:xfrm>
          <a:off x="15427960" y="142030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66463</xdr:rowOff>
    </xdr:from>
    <xdr:to>
      <xdr:col>77</xdr:col>
      <xdr:colOff>44450</xdr:colOff>
      <xdr:row>66</xdr:row>
      <xdr:rowOff>100647</xdr:rowOff>
    </xdr:to>
    <xdr:cxnSp macro="">
      <xdr:nvCxnSpPr>
        <xdr:cNvPr id="321" name="直線コネクタ 320">
          <a:extLst>
            <a:ext uri="{FF2B5EF4-FFF2-40B4-BE49-F238E27FC236}">
              <a16:creationId xmlns:a16="http://schemas.microsoft.com/office/drawing/2014/main" id="{FD092BAA-C41A-4F7C-88E0-67C4640B07B9}"/>
            </a:ext>
          </a:extLst>
        </xdr:cNvPr>
        <xdr:cNvCxnSpPr/>
      </xdr:nvCxnSpPr>
      <xdr:spPr>
        <a:xfrm>
          <a:off x="13903960" y="15154063"/>
          <a:ext cx="80899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A36D97A3-7ADA-47C1-B074-B03B11E23F23}"/>
            </a:ext>
          </a:extLst>
        </xdr:cNvPr>
        <xdr:cNvSpPr/>
      </xdr:nvSpPr>
      <xdr:spPr>
        <a:xfrm>
          <a:off x="14665960" y="1418695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214C170A-C683-4871-8BC9-56B55096327E}"/>
            </a:ext>
          </a:extLst>
        </xdr:cNvPr>
        <xdr:cNvSpPr txBox="1"/>
      </xdr:nvSpPr>
      <xdr:spPr>
        <a:xfrm>
          <a:off x="14370050" y="1384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44344</xdr:rowOff>
    </xdr:from>
    <xdr:to>
      <xdr:col>72</xdr:col>
      <xdr:colOff>203200</xdr:colOff>
      <xdr:row>66</xdr:row>
      <xdr:rowOff>66463</xdr:rowOff>
    </xdr:to>
    <xdr:cxnSp macro="">
      <xdr:nvCxnSpPr>
        <xdr:cNvPr id="324" name="直線コネクタ 323">
          <a:extLst>
            <a:ext uri="{FF2B5EF4-FFF2-40B4-BE49-F238E27FC236}">
              <a16:creationId xmlns:a16="http://schemas.microsoft.com/office/drawing/2014/main" id="{939295B1-1039-4747-9227-ECF523310FB4}"/>
            </a:ext>
          </a:extLst>
        </xdr:cNvPr>
        <xdr:cNvCxnSpPr/>
      </xdr:nvCxnSpPr>
      <xdr:spPr>
        <a:xfrm>
          <a:off x="13106400" y="15131944"/>
          <a:ext cx="79756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a:extLst>
            <a:ext uri="{FF2B5EF4-FFF2-40B4-BE49-F238E27FC236}">
              <a16:creationId xmlns:a16="http://schemas.microsoft.com/office/drawing/2014/main" id="{3EB1912D-C168-4E02-9D96-55D2251DA02B}"/>
            </a:ext>
          </a:extLst>
        </xdr:cNvPr>
        <xdr:cNvSpPr/>
      </xdr:nvSpPr>
      <xdr:spPr>
        <a:xfrm>
          <a:off x="13868400" y="1432771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94844</xdr:rowOff>
    </xdr:from>
    <xdr:ext cx="762000" cy="259045"/>
    <xdr:sp macro="" textlink="">
      <xdr:nvSpPr>
        <xdr:cNvPr id="326" name="テキスト ボックス 325">
          <a:extLst>
            <a:ext uri="{FF2B5EF4-FFF2-40B4-BE49-F238E27FC236}">
              <a16:creationId xmlns:a16="http://schemas.microsoft.com/office/drawing/2014/main" id="{11806EA0-A346-49B3-AA1F-FB7E237E7AB0}"/>
            </a:ext>
          </a:extLst>
        </xdr:cNvPr>
        <xdr:cNvSpPr txBox="1"/>
      </xdr:nvSpPr>
      <xdr:spPr>
        <a:xfrm>
          <a:off x="13557250" y="1403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167534</xdr:rowOff>
    </xdr:from>
    <xdr:to>
      <xdr:col>68</xdr:col>
      <xdr:colOff>152400</xdr:colOff>
      <xdr:row>66</xdr:row>
      <xdr:rowOff>44344</xdr:rowOff>
    </xdr:to>
    <xdr:cxnSp macro="">
      <xdr:nvCxnSpPr>
        <xdr:cNvPr id="327" name="直線コネクタ 326">
          <a:extLst>
            <a:ext uri="{FF2B5EF4-FFF2-40B4-BE49-F238E27FC236}">
              <a16:creationId xmlns:a16="http://schemas.microsoft.com/office/drawing/2014/main" id="{3A863EF0-7153-4ABF-9E28-3ECA32AFCE2F}"/>
            </a:ext>
          </a:extLst>
        </xdr:cNvPr>
        <xdr:cNvCxnSpPr/>
      </xdr:nvCxnSpPr>
      <xdr:spPr>
        <a:xfrm>
          <a:off x="12293600" y="15026534"/>
          <a:ext cx="8128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a:extLst>
            <a:ext uri="{FF2B5EF4-FFF2-40B4-BE49-F238E27FC236}">
              <a16:creationId xmlns:a16="http://schemas.microsoft.com/office/drawing/2014/main" id="{58512F5B-692B-47A3-8604-F023E58E2968}"/>
            </a:ext>
          </a:extLst>
        </xdr:cNvPr>
        <xdr:cNvSpPr/>
      </xdr:nvSpPr>
      <xdr:spPr>
        <a:xfrm>
          <a:off x="13055600" y="14335760"/>
          <a:ext cx="8636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29" name="テキスト ボックス 328">
          <a:extLst>
            <a:ext uri="{FF2B5EF4-FFF2-40B4-BE49-F238E27FC236}">
              <a16:creationId xmlns:a16="http://schemas.microsoft.com/office/drawing/2014/main" id="{61E08AE8-3B20-4E68-8278-3EF3AAD5E823}"/>
            </a:ext>
          </a:extLst>
        </xdr:cNvPr>
        <xdr:cNvSpPr txBox="1"/>
      </xdr:nvSpPr>
      <xdr:spPr>
        <a:xfrm>
          <a:off x="12763500" y="1404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a:extLst>
            <a:ext uri="{FF2B5EF4-FFF2-40B4-BE49-F238E27FC236}">
              <a16:creationId xmlns:a16="http://schemas.microsoft.com/office/drawing/2014/main" id="{7B93774D-FB8D-46D8-8DD9-7799292BA7F9}"/>
            </a:ext>
          </a:extLst>
        </xdr:cNvPr>
        <xdr:cNvSpPr/>
      </xdr:nvSpPr>
      <xdr:spPr>
        <a:xfrm>
          <a:off x="12242800" y="1432771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macro="" textlink="">
      <xdr:nvSpPr>
        <xdr:cNvPr id="331" name="テキスト ボックス 330">
          <a:extLst>
            <a:ext uri="{FF2B5EF4-FFF2-40B4-BE49-F238E27FC236}">
              <a16:creationId xmlns:a16="http://schemas.microsoft.com/office/drawing/2014/main" id="{8B8D3139-F999-4DEC-8EEC-D51D51DF3781}"/>
            </a:ext>
          </a:extLst>
        </xdr:cNvPr>
        <xdr:cNvSpPr txBox="1"/>
      </xdr:nvSpPr>
      <xdr:spPr>
        <a:xfrm>
          <a:off x="11950700" y="1403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846C191-4D31-4DBE-B596-434D2728CFB1}"/>
            </a:ext>
          </a:extLst>
        </xdr:cNvPr>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E9A49A6-05F5-4700-82D8-7B342A50C982}"/>
            </a:ext>
          </a:extLst>
        </xdr:cNvPr>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F43CEEC-0F20-421A-BD07-663E4E51EF1A}"/>
            </a:ext>
          </a:extLst>
        </xdr:cNvPr>
        <xdr:cNvSpPr txBox="1"/>
      </xdr:nvSpPr>
      <xdr:spPr>
        <a:xfrm>
          <a:off x="1371473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547C987-D8F8-4DDB-B0DD-2FC5C88C6FC8}"/>
            </a:ext>
          </a:extLst>
        </xdr:cNvPr>
        <xdr:cNvSpPr txBox="1"/>
      </xdr:nvSpPr>
      <xdr:spPr>
        <a:xfrm>
          <a:off x="129095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50ED663-7EB6-4708-B528-A3EB0481E650}"/>
            </a:ext>
          </a:extLst>
        </xdr:cNvPr>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63923</xdr:rowOff>
    </xdr:from>
    <xdr:to>
      <xdr:col>81</xdr:col>
      <xdr:colOff>95250</xdr:colOff>
      <xdr:row>66</xdr:row>
      <xdr:rowOff>165523</xdr:rowOff>
    </xdr:to>
    <xdr:sp macro="" textlink="">
      <xdr:nvSpPr>
        <xdr:cNvPr id="337" name="楕円 336">
          <a:extLst>
            <a:ext uri="{FF2B5EF4-FFF2-40B4-BE49-F238E27FC236}">
              <a16:creationId xmlns:a16="http://schemas.microsoft.com/office/drawing/2014/main" id="{13FDF73D-C0CE-4EF9-BF09-64D3FF7EF47B}"/>
            </a:ext>
          </a:extLst>
        </xdr:cNvPr>
        <xdr:cNvSpPr/>
      </xdr:nvSpPr>
      <xdr:spPr>
        <a:xfrm>
          <a:off x="15427960" y="15151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36000</xdr:rowOff>
    </xdr:from>
    <xdr:ext cx="762000" cy="259045"/>
    <xdr:sp macro="" textlink="">
      <xdr:nvSpPr>
        <xdr:cNvPr id="338" name="定員管理の状況該当値テキスト">
          <a:extLst>
            <a:ext uri="{FF2B5EF4-FFF2-40B4-BE49-F238E27FC236}">
              <a16:creationId xmlns:a16="http://schemas.microsoft.com/office/drawing/2014/main" id="{43AAAF0D-6D0F-4F79-A048-BDD9D5F85C83}"/>
            </a:ext>
          </a:extLst>
        </xdr:cNvPr>
        <xdr:cNvSpPr txBox="1"/>
      </xdr:nvSpPr>
      <xdr:spPr>
        <a:xfrm>
          <a:off x="15563850" y="1512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49847</xdr:rowOff>
    </xdr:from>
    <xdr:to>
      <xdr:col>77</xdr:col>
      <xdr:colOff>95250</xdr:colOff>
      <xdr:row>66</xdr:row>
      <xdr:rowOff>151447</xdr:rowOff>
    </xdr:to>
    <xdr:sp macro="" textlink="">
      <xdr:nvSpPr>
        <xdr:cNvPr id="339" name="楕円 338">
          <a:extLst>
            <a:ext uri="{FF2B5EF4-FFF2-40B4-BE49-F238E27FC236}">
              <a16:creationId xmlns:a16="http://schemas.microsoft.com/office/drawing/2014/main" id="{398E7DE7-80EB-4732-A5E8-434B691D623A}"/>
            </a:ext>
          </a:extLst>
        </xdr:cNvPr>
        <xdr:cNvSpPr/>
      </xdr:nvSpPr>
      <xdr:spPr>
        <a:xfrm>
          <a:off x="14665960" y="151374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136224</xdr:rowOff>
    </xdr:from>
    <xdr:ext cx="736600" cy="259045"/>
    <xdr:sp macro="" textlink="">
      <xdr:nvSpPr>
        <xdr:cNvPr id="340" name="テキスト ボックス 339">
          <a:extLst>
            <a:ext uri="{FF2B5EF4-FFF2-40B4-BE49-F238E27FC236}">
              <a16:creationId xmlns:a16="http://schemas.microsoft.com/office/drawing/2014/main" id="{BC8759BB-F87B-46C4-9EF2-73E3D455C224}"/>
            </a:ext>
          </a:extLst>
        </xdr:cNvPr>
        <xdr:cNvSpPr txBox="1"/>
      </xdr:nvSpPr>
      <xdr:spPr>
        <a:xfrm>
          <a:off x="14370050" y="1522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15663</xdr:rowOff>
    </xdr:from>
    <xdr:to>
      <xdr:col>73</xdr:col>
      <xdr:colOff>44450</xdr:colOff>
      <xdr:row>66</xdr:row>
      <xdr:rowOff>117263</xdr:rowOff>
    </xdr:to>
    <xdr:sp macro="" textlink="">
      <xdr:nvSpPr>
        <xdr:cNvPr id="341" name="楕円 340">
          <a:extLst>
            <a:ext uri="{FF2B5EF4-FFF2-40B4-BE49-F238E27FC236}">
              <a16:creationId xmlns:a16="http://schemas.microsoft.com/office/drawing/2014/main" id="{14BC257C-D072-49C1-8B05-AA6DF9B5AFEA}"/>
            </a:ext>
          </a:extLst>
        </xdr:cNvPr>
        <xdr:cNvSpPr/>
      </xdr:nvSpPr>
      <xdr:spPr>
        <a:xfrm>
          <a:off x="13868400" y="151032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102040</xdr:rowOff>
    </xdr:from>
    <xdr:ext cx="762000" cy="259045"/>
    <xdr:sp macro="" textlink="">
      <xdr:nvSpPr>
        <xdr:cNvPr id="342" name="テキスト ボックス 341">
          <a:extLst>
            <a:ext uri="{FF2B5EF4-FFF2-40B4-BE49-F238E27FC236}">
              <a16:creationId xmlns:a16="http://schemas.microsoft.com/office/drawing/2014/main" id="{8F934C46-D322-4E54-A219-447450C9A724}"/>
            </a:ext>
          </a:extLst>
        </xdr:cNvPr>
        <xdr:cNvSpPr txBox="1"/>
      </xdr:nvSpPr>
      <xdr:spPr>
        <a:xfrm>
          <a:off x="13557250" y="151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164994</xdr:rowOff>
    </xdr:from>
    <xdr:to>
      <xdr:col>68</xdr:col>
      <xdr:colOff>203200</xdr:colOff>
      <xdr:row>66</xdr:row>
      <xdr:rowOff>95144</xdr:rowOff>
    </xdr:to>
    <xdr:sp macro="" textlink="">
      <xdr:nvSpPr>
        <xdr:cNvPr id="343" name="楕円 342">
          <a:extLst>
            <a:ext uri="{FF2B5EF4-FFF2-40B4-BE49-F238E27FC236}">
              <a16:creationId xmlns:a16="http://schemas.microsoft.com/office/drawing/2014/main" id="{6D79802C-B7B0-4130-8FFF-AA2A71FA4826}"/>
            </a:ext>
          </a:extLst>
        </xdr:cNvPr>
        <xdr:cNvSpPr/>
      </xdr:nvSpPr>
      <xdr:spPr>
        <a:xfrm>
          <a:off x="13055600" y="15023994"/>
          <a:ext cx="8636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79921</xdr:rowOff>
    </xdr:from>
    <xdr:ext cx="762000" cy="259045"/>
    <xdr:sp macro="" textlink="">
      <xdr:nvSpPr>
        <xdr:cNvPr id="344" name="テキスト ボックス 343">
          <a:extLst>
            <a:ext uri="{FF2B5EF4-FFF2-40B4-BE49-F238E27FC236}">
              <a16:creationId xmlns:a16="http://schemas.microsoft.com/office/drawing/2014/main" id="{E8E39455-2D20-4E87-99A5-50EB13FDB8AD}"/>
            </a:ext>
          </a:extLst>
        </xdr:cNvPr>
        <xdr:cNvSpPr txBox="1"/>
      </xdr:nvSpPr>
      <xdr:spPr>
        <a:xfrm>
          <a:off x="12763500" y="151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116734</xdr:rowOff>
    </xdr:from>
    <xdr:to>
      <xdr:col>64</xdr:col>
      <xdr:colOff>152400</xdr:colOff>
      <xdr:row>66</xdr:row>
      <xdr:rowOff>46884</xdr:rowOff>
    </xdr:to>
    <xdr:sp macro="" textlink="">
      <xdr:nvSpPr>
        <xdr:cNvPr id="345" name="楕円 344">
          <a:extLst>
            <a:ext uri="{FF2B5EF4-FFF2-40B4-BE49-F238E27FC236}">
              <a16:creationId xmlns:a16="http://schemas.microsoft.com/office/drawing/2014/main" id="{D027A3B0-6F55-4284-B9EA-7AA6218745D2}"/>
            </a:ext>
          </a:extLst>
        </xdr:cNvPr>
        <xdr:cNvSpPr/>
      </xdr:nvSpPr>
      <xdr:spPr>
        <a:xfrm>
          <a:off x="12242800" y="14975734"/>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31661</xdr:rowOff>
    </xdr:from>
    <xdr:ext cx="762000" cy="259045"/>
    <xdr:sp macro="" textlink="">
      <xdr:nvSpPr>
        <xdr:cNvPr id="346" name="テキスト ボックス 345">
          <a:extLst>
            <a:ext uri="{FF2B5EF4-FFF2-40B4-BE49-F238E27FC236}">
              <a16:creationId xmlns:a16="http://schemas.microsoft.com/office/drawing/2014/main" id="{8C2ACE22-9335-4D25-84E7-86628D77E7F7}"/>
            </a:ext>
          </a:extLst>
        </xdr:cNvPr>
        <xdr:cNvSpPr txBox="1"/>
      </xdr:nvSpPr>
      <xdr:spPr>
        <a:xfrm>
          <a:off x="11950700" y="1511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98D18D9-E293-4768-9BA0-F5BB871D8431}"/>
            </a:ext>
          </a:extLst>
        </xdr:cNvPr>
        <xdr:cNvSpPr/>
      </xdr:nvSpPr>
      <xdr:spPr>
        <a:xfrm>
          <a:off x="116649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1F4B7232-0180-4988-AB11-3171C1AC60C4}"/>
            </a:ext>
          </a:extLst>
        </xdr:cNvPr>
        <xdr:cNvSpPr txBox="1"/>
      </xdr:nvSpPr>
      <xdr:spPr>
        <a:xfrm>
          <a:off x="12436924" y="71501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319749F-BD73-4FC3-9110-CB4BD6BE503C}"/>
            </a:ext>
          </a:extLst>
        </xdr:cNvPr>
        <xdr:cNvSpPr txBox="1"/>
      </xdr:nvSpPr>
      <xdr:spPr>
        <a:xfrm>
          <a:off x="14017176"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5559858E-45E9-4F34-8FEF-404942F5B3CA}"/>
            </a:ext>
          </a:extLst>
        </xdr:cNvPr>
        <xdr:cNvSpPr/>
      </xdr:nvSpPr>
      <xdr:spPr>
        <a:xfrm>
          <a:off x="16351250" y="69850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D57887F-EE66-4F3D-9A62-424F3C8BA9DB}"/>
            </a:ext>
          </a:extLst>
        </xdr:cNvPr>
        <xdr:cNvSpPr/>
      </xdr:nvSpPr>
      <xdr:spPr>
        <a:xfrm>
          <a:off x="16351250" y="72326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33DA9CF-6852-4285-8898-2E53ECD140BB}"/>
            </a:ext>
          </a:extLst>
        </xdr:cNvPr>
        <xdr:cNvSpPr/>
      </xdr:nvSpPr>
      <xdr:spPr>
        <a:xfrm>
          <a:off x="17849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C951C49-5AFE-4243-AF8C-2628709FE051}"/>
            </a:ext>
          </a:extLst>
        </xdr:cNvPr>
        <xdr:cNvSpPr/>
      </xdr:nvSpPr>
      <xdr:spPr>
        <a:xfrm>
          <a:off x="17849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4689FD4-463B-46A2-AF65-97BF03F68118}"/>
            </a:ext>
          </a:extLst>
        </xdr:cNvPr>
        <xdr:cNvSpPr/>
      </xdr:nvSpPr>
      <xdr:spPr>
        <a:xfrm>
          <a:off x="191770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9694BEC1-9A65-475E-B38A-3E4B20AB6642}"/>
            </a:ext>
          </a:extLst>
        </xdr:cNvPr>
        <xdr:cNvSpPr/>
      </xdr:nvSpPr>
      <xdr:spPr>
        <a:xfrm>
          <a:off x="191770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744DC80-8543-454F-BD7D-2AB342348B5D}"/>
            </a:ext>
          </a:extLst>
        </xdr:cNvPr>
        <xdr:cNvSpPr/>
      </xdr:nvSpPr>
      <xdr:spPr>
        <a:xfrm>
          <a:off x="116649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41C0C00C-86F8-44BA-8EB1-C630959798A8}"/>
            </a:ext>
          </a:extLst>
        </xdr:cNvPr>
        <xdr:cNvSpPr/>
      </xdr:nvSpPr>
      <xdr:spPr>
        <a:xfrm>
          <a:off x="164592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21698B2-6389-425C-B586-0B5819818A8E}"/>
            </a:ext>
          </a:extLst>
        </xdr:cNvPr>
        <xdr:cNvSpPr/>
      </xdr:nvSpPr>
      <xdr:spPr>
        <a:xfrm>
          <a:off x="16459200" y="76644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614573AE-D31A-45D0-BA8A-734A5D0728D2}"/>
            </a:ext>
          </a:extLst>
        </xdr:cNvPr>
        <xdr:cNvSpPr txBox="1"/>
      </xdr:nvSpPr>
      <xdr:spPr>
        <a:xfrm>
          <a:off x="16570960" y="8096250"/>
          <a:ext cx="526034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ヵ年平均では、前年度より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％となったが、早期健全化基準の</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％を下回っている。類似団体平均値との比較では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ポイント高い状態となり、大分県平均値との比較では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ポイント高くなっている。要因としては分母を担う普通交付税額や臨時財政対策債発行可能額が減少したことがあげられ、単年度比率は対前年度約</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％となっている。令和元年度の比率が</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％と低いことから、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ヵ年平均では前年度比より高い水準となっている。</a:t>
          </a:r>
        </a:p>
        <a:p>
          <a:r>
            <a:rPr kumimoji="1" lang="ja-JP" altLang="en-US" sz="1200">
              <a:latin typeface="ＭＳ Ｐゴシック" panose="020B0600070205080204" pitchFamily="50" charset="-128"/>
              <a:ea typeface="ＭＳ Ｐゴシック" panose="020B0600070205080204" pitchFamily="50" charset="-128"/>
            </a:rPr>
            <a:t>　今後も適正水準を維持しながら、公共施設の更新などの課題に対応していくため、事業の必要性、緊急性を勘案しながら事業展開を図る。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F440FB7-A003-445F-8B78-E2AB3CFD0383}"/>
            </a:ext>
          </a:extLst>
        </xdr:cNvPr>
        <xdr:cNvSpPr txBox="1"/>
      </xdr:nvSpPr>
      <xdr:spPr>
        <a:xfrm>
          <a:off x="11626850" y="7416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8B18357-886F-4625-B550-6115AA9DAAA4}"/>
            </a:ext>
          </a:extLst>
        </xdr:cNvPr>
        <xdr:cNvCxnSpPr/>
      </xdr:nvCxnSpPr>
      <xdr:spPr>
        <a:xfrm>
          <a:off x="116649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EB09BB01-2966-4588-95B7-0834FFEA1C22}"/>
            </a:ext>
          </a:extLst>
        </xdr:cNvPr>
        <xdr:cNvSpPr txBox="1"/>
      </xdr:nvSpPr>
      <xdr:spPr>
        <a:xfrm>
          <a:off x="1097915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D1319936-A4D3-4E28-9283-52FA0EF94B22}"/>
            </a:ext>
          </a:extLst>
        </xdr:cNvPr>
        <xdr:cNvCxnSpPr/>
      </xdr:nvCxnSpPr>
      <xdr:spPr>
        <a:xfrm>
          <a:off x="11664950" y="10223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387F8C9B-FC6E-4E81-A331-11B159B5BB2D}"/>
            </a:ext>
          </a:extLst>
        </xdr:cNvPr>
        <xdr:cNvSpPr txBox="1"/>
      </xdr:nvSpPr>
      <xdr:spPr>
        <a:xfrm>
          <a:off x="1097915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6564B776-3E59-44FE-B2A0-EBFFE8753AA4}"/>
            </a:ext>
          </a:extLst>
        </xdr:cNvPr>
        <xdr:cNvCxnSpPr/>
      </xdr:nvCxnSpPr>
      <xdr:spPr>
        <a:xfrm>
          <a:off x="11664950" y="9626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603BE1B9-6464-42CA-ABB0-3591C5B6607B}"/>
            </a:ext>
          </a:extLst>
        </xdr:cNvPr>
        <xdr:cNvSpPr txBox="1"/>
      </xdr:nvSpPr>
      <xdr:spPr>
        <a:xfrm>
          <a:off x="1097915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27727C9A-5FAB-4561-A7A5-24588815C487}"/>
            </a:ext>
          </a:extLst>
        </xdr:cNvPr>
        <xdr:cNvCxnSpPr/>
      </xdr:nvCxnSpPr>
      <xdr:spPr>
        <a:xfrm>
          <a:off x="11664950" y="8972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F22BE3BA-3279-4D98-BFDE-EBF7A3C19E1C}"/>
            </a:ext>
          </a:extLst>
        </xdr:cNvPr>
        <xdr:cNvSpPr txBox="1"/>
      </xdr:nvSpPr>
      <xdr:spPr>
        <a:xfrm>
          <a:off x="1097915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8C7A830-3D7B-4147-9341-7CD95DAE2337}"/>
            </a:ext>
          </a:extLst>
        </xdr:cNvPr>
        <xdr:cNvCxnSpPr/>
      </xdr:nvCxnSpPr>
      <xdr:spPr>
        <a:xfrm>
          <a:off x="11664950" y="8318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57D1FA5D-52F1-4EEA-BC63-6D7BF1E7FE25}"/>
            </a:ext>
          </a:extLst>
        </xdr:cNvPr>
        <xdr:cNvSpPr txBox="1"/>
      </xdr:nvSpPr>
      <xdr:spPr>
        <a:xfrm>
          <a:off x="10979150" y="811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3933CF49-9761-48DC-9873-6B0B65BBBC57}"/>
            </a:ext>
          </a:extLst>
        </xdr:cNvPr>
        <xdr:cNvCxnSpPr/>
      </xdr:nvCxnSpPr>
      <xdr:spPr>
        <a:xfrm>
          <a:off x="116649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6B9272C7-3189-4041-9FDF-C8FFE1DCEEC0}"/>
            </a:ext>
          </a:extLst>
        </xdr:cNvPr>
        <xdr:cNvSpPr/>
      </xdr:nvSpPr>
      <xdr:spPr>
        <a:xfrm>
          <a:off x="116649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EAEE5FB1-598C-4ABD-A6C8-FA1503793519}"/>
            </a:ext>
          </a:extLst>
        </xdr:cNvPr>
        <xdr:cNvCxnSpPr/>
      </xdr:nvCxnSpPr>
      <xdr:spPr>
        <a:xfrm flipV="1">
          <a:off x="15474950" y="8279892"/>
          <a:ext cx="0" cy="2068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BE07EDA4-EC00-4E67-AE5E-51CA72D38D9B}"/>
            </a:ext>
          </a:extLst>
        </xdr:cNvPr>
        <xdr:cNvSpPr txBox="1"/>
      </xdr:nvSpPr>
      <xdr:spPr>
        <a:xfrm>
          <a:off x="15563850" y="103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4BD849E0-3A7C-411E-8E24-77552A401B24}"/>
            </a:ext>
          </a:extLst>
        </xdr:cNvPr>
        <xdr:cNvCxnSpPr/>
      </xdr:nvCxnSpPr>
      <xdr:spPr>
        <a:xfrm>
          <a:off x="15405100" y="10348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CF27851F-B40C-4295-9F4B-33B55B5C5938}"/>
            </a:ext>
          </a:extLst>
        </xdr:cNvPr>
        <xdr:cNvSpPr txBox="1"/>
      </xdr:nvSpPr>
      <xdr:spPr>
        <a:xfrm>
          <a:off x="15563850" y="790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2A27FC55-8D11-49D3-93D6-44F516781EF4}"/>
            </a:ext>
          </a:extLst>
        </xdr:cNvPr>
        <xdr:cNvCxnSpPr/>
      </xdr:nvCxnSpPr>
      <xdr:spPr>
        <a:xfrm>
          <a:off x="15405100" y="8279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69088</xdr:rowOff>
    </xdr:to>
    <xdr:cxnSp macro="">
      <xdr:nvCxnSpPr>
        <xdr:cNvPr id="378" name="直線コネクタ 377">
          <a:extLst>
            <a:ext uri="{FF2B5EF4-FFF2-40B4-BE49-F238E27FC236}">
              <a16:creationId xmlns:a16="http://schemas.microsoft.com/office/drawing/2014/main" id="{EAE659D6-2690-44E3-97CA-7ED58831550E}"/>
            </a:ext>
          </a:extLst>
        </xdr:cNvPr>
        <xdr:cNvCxnSpPr/>
      </xdr:nvCxnSpPr>
      <xdr:spPr>
        <a:xfrm>
          <a:off x="14712950" y="9193784"/>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AEEC01BD-5D6C-4DF7-9D02-8D190352E9B9}"/>
            </a:ext>
          </a:extLst>
        </xdr:cNvPr>
        <xdr:cNvSpPr txBox="1"/>
      </xdr:nvSpPr>
      <xdr:spPr>
        <a:xfrm>
          <a:off x="15563850" y="8921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2FC17FB4-529C-45C0-A5FB-28F8F49C5323}"/>
            </a:ext>
          </a:extLst>
        </xdr:cNvPr>
        <xdr:cNvSpPr/>
      </xdr:nvSpPr>
      <xdr:spPr>
        <a:xfrm>
          <a:off x="15427960" y="9076182"/>
          <a:ext cx="9779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49784</xdr:rowOff>
    </xdr:to>
    <xdr:cxnSp macro="">
      <xdr:nvCxnSpPr>
        <xdr:cNvPr id="381" name="直線コネクタ 380">
          <a:extLst>
            <a:ext uri="{FF2B5EF4-FFF2-40B4-BE49-F238E27FC236}">
              <a16:creationId xmlns:a16="http://schemas.microsoft.com/office/drawing/2014/main" id="{23A26537-BD25-46E8-9824-C2735F09C6CB}"/>
            </a:ext>
          </a:extLst>
        </xdr:cNvPr>
        <xdr:cNvCxnSpPr/>
      </xdr:nvCxnSpPr>
      <xdr:spPr>
        <a:xfrm>
          <a:off x="13903960" y="9164828"/>
          <a:ext cx="80899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8330BA0D-B838-4DB5-846C-5821451DABAB}"/>
            </a:ext>
          </a:extLst>
        </xdr:cNvPr>
        <xdr:cNvSpPr/>
      </xdr:nvSpPr>
      <xdr:spPr>
        <a:xfrm>
          <a:off x="14665960" y="9076182"/>
          <a:ext cx="9779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28BDE542-2159-4D89-A02F-AD1074F1EA83}"/>
            </a:ext>
          </a:extLst>
        </xdr:cNvPr>
        <xdr:cNvSpPr txBox="1"/>
      </xdr:nvSpPr>
      <xdr:spPr>
        <a:xfrm>
          <a:off x="14370050" y="878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20828</xdr:rowOff>
    </xdr:to>
    <xdr:cxnSp macro="">
      <xdr:nvCxnSpPr>
        <xdr:cNvPr id="384" name="直線コネクタ 383">
          <a:extLst>
            <a:ext uri="{FF2B5EF4-FFF2-40B4-BE49-F238E27FC236}">
              <a16:creationId xmlns:a16="http://schemas.microsoft.com/office/drawing/2014/main" id="{6B003EC6-ABB5-4BB2-B939-7AC4E24C9A76}"/>
            </a:ext>
          </a:extLst>
        </xdr:cNvPr>
        <xdr:cNvCxnSpPr/>
      </xdr:nvCxnSpPr>
      <xdr:spPr>
        <a:xfrm>
          <a:off x="13106400" y="9078722"/>
          <a:ext cx="79756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a:extLst>
            <a:ext uri="{FF2B5EF4-FFF2-40B4-BE49-F238E27FC236}">
              <a16:creationId xmlns:a16="http://schemas.microsoft.com/office/drawing/2014/main" id="{E03B7190-CD37-451C-BA17-CF5811FBA2E9}"/>
            </a:ext>
          </a:extLst>
        </xdr:cNvPr>
        <xdr:cNvSpPr/>
      </xdr:nvSpPr>
      <xdr:spPr>
        <a:xfrm>
          <a:off x="13868400" y="922020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6" name="テキスト ボックス 385">
          <a:extLst>
            <a:ext uri="{FF2B5EF4-FFF2-40B4-BE49-F238E27FC236}">
              <a16:creationId xmlns:a16="http://schemas.microsoft.com/office/drawing/2014/main" id="{845BB2B6-E0C0-4314-9841-C00B6620DED4}"/>
            </a:ext>
          </a:extLst>
        </xdr:cNvPr>
        <xdr:cNvSpPr txBox="1"/>
      </xdr:nvSpPr>
      <xdr:spPr>
        <a:xfrm>
          <a:off x="1355725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163322</xdr:rowOff>
    </xdr:to>
    <xdr:cxnSp macro="">
      <xdr:nvCxnSpPr>
        <xdr:cNvPr id="387" name="直線コネクタ 386">
          <a:extLst>
            <a:ext uri="{FF2B5EF4-FFF2-40B4-BE49-F238E27FC236}">
              <a16:creationId xmlns:a16="http://schemas.microsoft.com/office/drawing/2014/main" id="{8DB2935D-7F71-4A41-A286-19AA2768FB93}"/>
            </a:ext>
          </a:extLst>
        </xdr:cNvPr>
        <xdr:cNvCxnSpPr/>
      </xdr:nvCxnSpPr>
      <xdr:spPr>
        <a:xfrm>
          <a:off x="12293600" y="9049766"/>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a:extLst>
            <a:ext uri="{FF2B5EF4-FFF2-40B4-BE49-F238E27FC236}">
              <a16:creationId xmlns:a16="http://schemas.microsoft.com/office/drawing/2014/main" id="{108692F7-B738-4E2D-B7B1-FCC0572DC836}"/>
            </a:ext>
          </a:extLst>
        </xdr:cNvPr>
        <xdr:cNvSpPr/>
      </xdr:nvSpPr>
      <xdr:spPr>
        <a:xfrm>
          <a:off x="13055600" y="9239504"/>
          <a:ext cx="8636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89" name="テキスト ボックス 388">
          <a:extLst>
            <a:ext uri="{FF2B5EF4-FFF2-40B4-BE49-F238E27FC236}">
              <a16:creationId xmlns:a16="http://schemas.microsoft.com/office/drawing/2014/main" id="{A2E4111A-4023-4B6E-B100-2C77CCA9BF94}"/>
            </a:ext>
          </a:extLst>
        </xdr:cNvPr>
        <xdr:cNvSpPr txBox="1"/>
      </xdr:nvSpPr>
      <xdr:spPr>
        <a:xfrm>
          <a:off x="12763500" y="938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a:extLst>
            <a:ext uri="{FF2B5EF4-FFF2-40B4-BE49-F238E27FC236}">
              <a16:creationId xmlns:a16="http://schemas.microsoft.com/office/drawing/2014/main" id="{20CF5D7F-BCC0-4890-961B-825BD98DF250}"/>
            </a:ext>
          </a:extLst>
        </xdr:cNvPr>
        <xdr:cNvSpPr/>
      </xdr:nvSpPr>
      <xdr:spPr>
        <a:xfrm>
          <a:off x="12242800" y="9249156"/>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1" name="テキスト ボックス 390">
          <a:extLst>
            <a:ext uri="{FF2B5EF4-FFF2-40B4-BE49-F238E27FC236}">
              <a16:creationId xmlns:a16="http://schemas.microsoft.com/office/drawing/2014/main" id="{CF2F636D-19D0-4E6C-9E4C-5B0A1D3FFED7}"/>
            </a:ext>
          </a:extLst>
        </xdr:cNvPr>
        <xdr:cNvSpPr txBox="1"/>
      </xdr:nvSpPr>
      <xdr:spPr>
        <a:xfrm>
          <a:off x="11950700" y="939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99935CCC-892E-41B4-80AD-9191A8A04DD6}"/>
            </a:ext>
          </a:extLst>
        </xdr:cNvPr>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E725053-DD6A-41BF-9B59-BAC52E8E184A}"/>
            </a:ext>
          </a:extLst>
        </xdr:cNvPr>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522E1B7-4209-4BF1-A8EB-8826D52960B9}"/>
            </a:ext>
          </a:extLst>
        </xdr:cNvPr>
        <xdr:cNvSpPr txBox="1"/>
      </xdr:nvSpPr>
      <xdr:spPr>
        <a:xfrm>
          <a:off x="1371473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0E57392-9DC1-44E1-B012-FE967FE40BA5}"/>
            </a:ext>
          </a:extLst>
        </xdr:cNvPr>
        <xdr:cNvSpPr txBox="1"/>
      </xdr:nvSpPr>
      <xdr:spPr>
        <a:xfrm>
          <a:off x="129095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2270BD4-9CF0-41DA-BFC3-CA7D2D71004C}"/>
            </a:ext>
          </a:extLst>
        </xdr:cNvPr>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7" name="楕円 396">
          <a:extLst>
            <a:ext uri="{FF2B5EF4-FFF2-40B4-BE49-F238E27FC236}">
              <a16:creationId xmlns:a16="http://schemas.microsoft.com/office/drawing/2014/main" id="{CD6E8254-7C8C-4078-BFC1-570574F220BE}"/>
            </a:ext>
          </a:extLst>
        </xdr:cNvPr>
        <xdr:cNvSpPr/>
      </xdr:nvSpPr>
      <xdr:spPr>
        <a:xfrm>
          <a:off x="15427960" y="916228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398" name="公債費負担の状況該当値テキスト">
          <a:extLst>
            <a:ext uri="{FF2B5EF4-FFF2-40B4-BE49-F238E27FC236}">
              <a16:creationId xmlns:a16="http://schemas.microsoft.com/office/drawing/2014/main" id="{7F55E58C-8D2E-4FBA-9D6E-2200EF7E283D}"/>
            </a:ext>
          </a:extLst>
        </xdr:cNvPr>
        <xdr:cNvSpPr txBox="1"/>
      </xdr:nvSpPr>
      <xdr:spPr>
        <a:xfrm>
          <a:off x="15563850" y="9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9" name="楕円 398">
          <a:extLst>
            <a:ext uri="{FF2B5EF4-FFF2-40B4-BE49-F238E27FC236}">
              <a16:creationId xmlns:a16="http://schemas.microsoft.com/office/drawing/2014/main" id="{5E53F474-FD04-4669-A38B-60D37F67EAD7}"/>
            </a:ext>
          </a:extLst>
        </xdr:cNvPr>
        <xdr:cNvSpPr/>
      </xdr:nvSpPr>
      <xdr:spPr>
        <a:xfrm>
          <a:off x="14665960" y="9085834"/>
          <a:ext cx="9779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85361</xdr:rowOff>
    </xdr:from>
    <xdr:ext cx="736600" cy="259045"/>
    <xdr:sp macro="" textlink="">
      <xdr:nvSpPr>
        <xdr:cNvPr id="400" name="テキスト ボックス 399">
          <a:extLst>
            <a:ext uri="{FF2B5EF4-FFF2-40B4-BE49-F238E27FC236}">
              <a16:creationId xmlns:a16="http://schemas.microsoft.com/office/drawing/2014/main" id="{E3E52AC0-50FB-45D6-AD82-97E105A4368D}"/>
            </a:ext>
          </a:extLst>
        </xdr:cNvPr>
        <xdr:cNvSpPr txBox="1"/>
      </xdr:nvSpPr>
      <xdr:spPr>
        <a:xfrm>
          <a:off x="14370050" y="922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a:extLst>
            <a:ext uri="{FF2B5EF4-FFF2-40B4-BE49-F238E27FC236}">
              <a16:creationId xmlns:a16="http://schemas.microsoft.com/office/drawing/2014/main" id="{5A87735A-0058-4E3B-849D-53BBD59BF7DA}"/>
            </a:ext>
          </a:extLst>
        </xdr:cNvPr>
        <xdr:cNvSpPr/>
      </xdr:nvSpPr>
      <xdr:spPr>
        <a:xfrm>
          <a:off x="13868400" y="9056878"/>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a:extLst>
            <a:ext uri="{FF2B5EF4-FFF2-40B4-BE49-F238E27FC236}">
              <a16:creationId xmlns:a16="http://schemas.microsoft.com/office/drawing/2014/main" id="{5A08F181-A49D-48C4-B43E-7443E538B47C}"/>
            </a:ext>
          </a:extLst>
        </xdr:cNvPr>
        <xdr:cNvSpPr txBox="1"/>
      </xdr:nvSpPr>
      <xdr:spPr>
        <a:xfrm>
          <a:off x="13557250" y="87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3" name="楕円 402">
          <a:extLst>
            <a:ext uri="{FF2B5EF4-FFF2-40B4-BE49-F238E27FC236}">
              <a16:creationId xmlns:a16="http://schemas.microsoft.com/office/drawing/2014/main" id="{8D520E3A-D959-4D42-87E4-6B044C6D882F}"/>
            </a:ext>
          </a:extLst>
        </xdr:cNvPr>
        <xdr:cNvSpPr/>
      </xdr:nvSpPr>
      <xdr:spPr>
        <a:xfrm>
          <a:off x="13055600" y="9027922"/>
          <a:ext cx="8636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4" name="テキスト ボックス 403">
          <a:extLst>
            <a:ext uri="{FF2B5EF4-FFF2-40B4-BE49-F238E27FC236}">
              <a16:creationId xmlns:a16="http://schemas.microsoft.com/office/drawing/2014/main" id="{8EA48516-C352-4B24-9478-9559825FC3E4}"/>
            </a:ext>
          </a:extLst>
        </xdr:cNvPr>
        <xdr:cNvSpPr txBox="1"/>
      </xdr:nvSpPr>
      <xdr:spPr>
        <a:xfrm>
          <a:off x="12763500" y="873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5" name="楕円 404">
          <a:extLst>
            <a:ext uri="{FF2B5EF4-FFF2-40B4-BE49-F238E27FC236}">
              <a16:creationId xmlns:a16="http://schemas.microsoft.com/office/drawing/2014/main" id="{1F915586-7C9B-49EB-8133-A0A5EBBDD7D9}"/>
            </a:ext>
          </a:extLst>
        </xdr:cNvPr>
        <xdr:cNvSpPr/>
      </xdr:nvSpPr>
      <xdr:spPr>
        <a:xfrm>
          <a:off x="12242800" y="8998966"/>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6" name="テキスト ボックス 405">
          <a:extLst>
            <a:ext uri="{FF2B5EF4-FFF2-40B4-BE49-F238E27FC236}">
              <a16:creationId xmlns:a16="http://schemas.microsoft.com/office/drawing/2014/main" id="{9A52C62E-D731-41F0-B54E-2CFF7F596083}"/>
            </a:ext>
          </a:extLst>
        </xdr:cNvPr>
        <xdr:cNvSpPr txBox="1"/>
      </xdr:nvSpPr>
      <xdr:spPr>
        <a:xfrm>
          <a:off x="11950700" y="87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4F67A05-86F7-45E2-86DE-FFB84076323A}"/>
            </a:ext>
          </a:extLst>
        </xdr:cNvPr>
        <xdr:cNvSpPr/>
      </xdr:nvSpPr>
      <xdr:spPr>
        <a:xfrm>
          <a:off x="11664950" y="1606550"/>
          <a:ext cx="4622800" cy="374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40CE7607-321E-4C48-828B-065DC5E588C8}"/>
            </a:ext>
          </a:extLst>
        </xdr:cNvPr>
        <xdr:cNvSpPr txBox="1"/>
      </xdr:nvSpPr>
      <xdr:spPr>
        <a:xfrm>
          <a:off x="12520280" y="2082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06DA241-FFAF-400A-A135-A201234D6C95}"/>
            </a:ext>
          </a:extLst>
        </xdr:cNvPr>
        <xdr:cNvSpPr txBox="1"/>
      </xdr:nvSpPr>
      <xdr:spPr>
        <a:xfrm>
          <a:off x="13933820"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BEE10B1-3B59-4EDE-993C-929959B4D069}"/>
            </a:ext>
          </a:extLst>
        </xdr:cNvPr>
        <xdr:cNvSpPr/>
      </xdr:nvSpPr>
      <xdr:spPr>
        <a:xfrm>
          <a:off x="16351250" y="19177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FDB2160E-631B-4A40-A3FF-3644A5D83F46}"/>
            </a:ext>
          </a:extLst>
        </xdr:cNvPr>
        <xdr:cNvSpPr/>
      </xdr:nvSpPr>
      <xdr:spPr>
        <a:xfrm>
          <a:off x="16351250" y="21653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8A1EE0B-B852-4F48-BA74-DEA5F6B1A6B0}"/>
            </a:ext>
          </a:extLst>
        </xdr:cNvPr>
        <xdr:cNvSpPr/>
      </xdr:nvSpPr>
      <xdr:spPr>
        <a:xfrm>
          <a:off x="1784985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4C8E5908-6579-46D3-AEDE-927E9BED7D4D}"/>
            </a:ext>
          </a:extLst>
        </xdr:cNvPr>
        <xdr:cNvSpPr/>
      </xdr:nvSpPr>
      <xdr:spPr>
        <a:xfrm>
          <a:off x="1784985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DDDDAB8F-7496-4077-9961-67FE796FBF26}"/>
            </a:ext>
          </a:extLst>
        </xdr:cNvPr>
        <xdr:cNvSpPr/>
      </xdr:nvSpPr>
      <xdr:spPr>
        <a:xfrm>
          <a:off x="1917700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36D0792E-15E3-4E59-AEFE-A52BD216D179}"/>
            </a:ext>
          </a:extLst>
        </xdr:cNvPr>
        <xdr:cNvSpPr/>
      </xdr:nvSpPr>
      <xdr:spPr>
        <a:xfrm>
          <a:off x="1917700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C61E564-1A8A-4442-8F60-B2F92600E977}"/>
            </a:ext>
          </a:extLst>
        </xdr:cNvPr>
        <xdr:cNvSpPr/>
      </xdr:nvSpPr>
      <xdr:spPr>
        <a:xfrm>
          <a:off x="11664950" y="25971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3CDDBA5B-978F-4A34-95BA-89DF407BACE2}"/>
            </a:ext>
          </a:extLst>
        </xdr:cNvPr>
        <xdr:cNvSpPr/>
      </xdr:nvSpPr>
      <xdr:spPr>
        <a:xfrm>
          <a:off x="16459200" y="25971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7CF0BE25-3032-44B2-92DF-D66746253289}"/>
            </a:ext>
          </a:extLst>
        </xdr:cNvPr>
        <xdr:cNvSpPr/>
      </xdr:nvSpPr>
      <xdr:spPr>
        <a:xfrm>
          <a:off x="16459200" y="259715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8B33C76C-8B9A-4893-A7CE-5E89A9538753}"/>
            </a:ext>
          </a:extLst>
        </xdr:cNvPr>
        <xdr:cNvSpPr txBox="1"/>
      </xdr:nvSpPr>
      <xdr:spPr>
        <a:xfrm>
          <a:off x="16570960" y="3028950"/>
          <a:ext cx="526034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将来負担比率においては、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％と前年度の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ポイントの増加となった。前年度に引き続き早期健全化基準の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％を大きく下回っている。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増加の要因としては、臨時財政対策債発行可能額の減などに伴う標準財政規模の減少、合併特例債償還費に係る基準財政需要額の減などによる算入公債費等の額が減少したことがあげられる。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1F536AE9-E011-41BD-9927-2E77FCF670EE}"/>
            </a:ext>
          </a:extLst>
        </xdr:cNvPr>
        <xdr:cNvSpPr txBox="1"/>
      </xdr:nvSpPr>
      <xdr:spPr>
        <a:xfrm>
          <a:off x="11626850" y="2349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D982FAC8-EA17-4C4E-9908-DFF87695967B}"/>
            </a:ext>
          </a:extLst>
        </xdr:cNvPr>
        <xdr:cNvCxnSpPr/>
      </xdr:nvCxnSpPr>
      <xdr:spPr>
        <a:xfrm>
          <a:off x="11664950" y="5810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38E85ED7-7C7B-4CE1-B5FB-56B37333548B}"/>
            </a:ext>
          </a:extLst>
        </xdr:cNvPr>
        <xdr:cNvSpPr txBox="1"/>
      </xdr:nvSpPr>
      <xdr:spPr>
        <a:xfrm>
          <a:off x="1097915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1F33FC52-814C-43E8-81C2-3EE7E07066E3}"/>
            </a:ext>
          </a:extLst>
        </xdr:cNvPr>
        <xdr:cNvCxnSpPr/>
      </xdr:nvCxnSpPr>
      <xdr:spPr>
        <a:xfrm>
          <a:off x="11664950" y="53512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A73F03FE-E2F4-4887-90E2-423EC73A3808}"/>
            </a:ext>
          </a:extLst>
        </xdr:cNvPr>
        <xdr:cNvSpPr txBox="1"/>
      </xdr:nvSpPr>
      <xdr:spPr>
        <a:xfrm>
          <a:off x="10979150" y="515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3E26F439-DCD7-4CA1-98C6-521C9FEEB120}"/>
            </a:ext>
          </a:extLst>
        </xdr:cNvPr>
        <xdr:cNvCxnSpPr/>
      </xdr:nvCxnSpPr>
      <xdr:spPr>
        <a:xfrm>
          <a:off x="11664950" y="48922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77D0F01A-E131-45D9-A3B3-7CE1DF6D22D3}"/>
            </a:ext>
          </a:extLst>
        </xdr:cNvPr>
        <xdr:cNvSpPr txBox="1"/>
      </xdr:nvSpPr>
      <xdr:spPr>
        <a:xfrm>
          <a:off x="10979150" y="46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9A289A78-E714-40FE-96FF-F546D6520620}"/>
            </a:ext>
          </a:extLst>
        </xdr:cNvPr>
        <xdr:cNvCxnSpPr/>
      </xdr:nvCxnSpPr>
      <xdr:spPr>
        <a:xfrm>
          <a:off x="11664950" y="44332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B6D9C5D5-764E-4BE8-9F39-C886482F51AE}"/>
            </a:ext>
          </a:extLst>
        </xdr:cNvPr>
        <xdr:cNvSpPr txBox="1"/>
      </xdr:nvSpPr>
      <xdr:spPr>
        <a:xfrm>
          <a:off x="10979150" y="423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96F11CC4-5B6A-4F8C-A590-79BA8BABEFCA}"/>
            </a:ext>
          </a:extLst>
        </xdr:cNvPr>
        <xdr:cNvCxnSpPr/>
      </xdr:nvCxnSpPr>
      <xdr:spPr>
        <a:xfrm>
          <a:off x="11664950" y="39741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B102A322-E5F1-4242-8F71-E330FBBD089D}"/>
            </a:ext>
          </a:extLst>
        </xdr:cNvPr>
        <xdr:cNvSpPr txBox="1"/>
      </xdr:nvSpPr>
      <xdr:spPr>
        <a:xfrm>
          <a:off x="10979150" y="377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9A1C9495-E1B6-4C88-8AFA-C401C89A21E1}"/>
            </a:ext>
          </a:extLst>
        </xdr:cNvPr>
        <xdr:cNvCxnSpPr/>
      </xdr:nvCxnSpPr>
      <xdr:spPr>
        <a:xfrm>
          <a:off x="11664950" y="35151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BC067CB2-DBDE-49F2-A434-7B5DDEE87B98}"/>
            </a:ext>
          </a:extLst>
        </xdr:cNvPr>
        <xdr:cNvSpPr txBox="1"/>
      </xdr:nvSpPr>
      <xdr:spPr>
        <a:xfrm>
          <a:off x="10979150" y="331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A424D86E-18DE-468F-864B-E81C2BE2DEE1}"/>
            </a:ext>
          </a:extLst>
        </xdr:cNvPr>
        <xdr:cNvCxnSpPr/>
      </xdr:nvCxnSpPr>
      <xdr:spPr>
        <a:xfrm>
          <a:off x="11664950" y="30561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4AF09CD4-F328-4FD9-BE41-8B5B4C448138}"/>
            </a:ext>
          </a:extLst>
        </xdr:cNvPr>
        <xdr:cNvSpPr txBox="1"/>
      </xdr:nvSpPr>
      <xdr:spPr>
        <a:xfrm>
          <a:off x="1097915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14FED364-58DC-44AF-A645-219BD99A0B2B}"/>
            </a:ext>
          </a:extLst>
        </xdr:cNvPr>
        <xdr:cNvCxnSpPr/>
      </xdr:nvCxnSpPr>
      <xdr:spPr>
        <a:xfrm>
          <a:off x="11664950" y="2597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92DCBC70-D64A-4443-AAC3-132B509F3338}"/>
            </a:ext>
          </a:extLst>
        </xdr:cNvPr>
        <xdr:cNvSpPr/>
      </xdr:nvSpPr>
      <xdr:spPr>
        <a:xfrm>
          <a:off x="11664950" y="25971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20762213-A20B-4863-B2A8-DD2476BD4B51}"/>
            </a:ext>
          </a:extLst>
        </xdr:cNvPr>
        <xdr:cNvCxnSpPr/>
      </xdr:nvCxnSpPr>
      <xdr:spPr>
        <a:xfrm flipV="1">
          <a:off x="15474950" y="3056164"/>
          <a:ext cx="0" cy="2236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334F223-1627-4AC8-A88D-CA3338839620}"/>
            </a:ext>
          </a:extLst>
        </xdr:cNvPr>
        <xdr:cNvSpPr txBox="1"/>
      </xdr:nvSpPr>
      <xdr:spPr>
        <a:xfrm>
          <a:off x="15563850" y="526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A4051AE8-C8C6-488C-B96F-5799EB616CFE}"/>
            </a:ext>
          </a:extLst>
        </xdr:cNvPr>
        <xdr:cNvCxnSpPr/>
      </xdr:nvCxnSpPr>
      <xdr:spPr>
        <a:xfrm>
          <a:off x="15405100" y="52926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ACF4D163-132A-464D-9302-C7F05B233D55}"/>
            </a:ext>
          </a:extLst>
        </xdr:cNvPr>
        <xdr:cNvSpPr txBox="1"/>
      </xdr:nvSpPr>
      <xdr:spPr>
        <a:xfrm>
          <a:off x="15563850" y="268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E85C19B5-330C-4158-A0E1-279783EB72DF}"/>
            </a:ext>
          </a:extLst>
        </xdr:cNvPr>
        <xdr:cNvCxnSpPr/>
      </xdr:nvCxnSpPr>
      <xdr:spPr>
        <a:xfrm>
          <a:off x="15405100" y="3056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51949</xdr:rowOff>
    </xdr:from>
    <xdr:to>
      <xdr:col>81</xdr:col>
      <xdr:colOff>44450</xdr:colOff>
      <xdr:row>14</xdr:row>
      <xdr:rowOff>65738</xdr:rowOff>
    </xdr:to>
    <xdr:cxnSp macro="">
      <xdr:nvCxnSpPr>
        <xdr:cNvPr id="442" name="直線コネクタ 441">
          <a:extLst>
            <a:ext uri="{FF2B5EF4-FFF2-40B4-BE49-F238E27FC236}">
              <a16:creationId xmlns:a16="http://schemas.microsoft.com/office/drawing/2014/main" id="{FE688DA2-8979-4394-82C2-B34716A42FBA}"/>
            </a:ext>
          </a:extLst>
        </xdr:cNvPr>
        <xdr:cNvCxnSpPr/>
      </xdr:nvCxnSpPr>
      <xdr:spPr>
        <a:xfrm>
          <a:off x="14712950" y="3252349"/>
          <a:ext cx="762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53D8B1A7-701A-4232-A96C-DA6EC8678AAA}"/>
            </a:ext>
          </a:extLst>
        </xdr:cNvPr>
        <xdr:cNvSpPr txBox="1"/>
      </xdr:nvSpPr>
      <xdr:spPr>
        <a:xfrm>
          <a:off x="15563850" y="2996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96AC6E65-79F1-4F01-B24D-2E69F4F8F2EF}"/>
            </a:ext>
          </a:extLst>
        </xdr:cNvPr>
        <xdr:cNvSpPr/>
      </xdr:nvSpPr>
      <xdr:spPr>
        <a:xfrm>
          <a:off x="15427960" y="320844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51949</xdr:rowOff>
    </xdr:from>
    <xdr:to>
      <xdr:col>77</xdr:col>
      <xdr:colOff>44450</xdr:colOff>
      <xdr:row>14</xdr:row>
      <xdr:rowOff>94464</xdr:rowOff>
    </xdr:to>
    <xdr:cxnSp macro="">
      <xdr:nvCxnSpPr>
        <xdr:cNvPr id="445" name="直線コネクタ 444">
          <a:extLst>
            <a:ext uri="{FF2B5EF4-FFF2-40B4-BE49-F238E27FC236}">
              <a16:creationId xmlns:a16="http://schemas.microsoft.com/office/drawing/2014/main" id="{B99B3FB3-6CF6-4EC9-B9DB-3A17ABBA5C2F}"/>
            </a:ext>
          </a:extLst>
        </xdr:cNvPr>
        <xdr:cNvCxnSpPr/>
      </xdr:nvCxnSpPr>
      <xdr:spPr>
        <a:xfrm flipV="1">
          <a:off x="13903960" y="3252349"/>
          <a:ext cx="80899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1DD2D8E9-8726-4E5A-9037-07D6B881FEFD}"/>
            </a:ext>
          </a:extLst>
        </xdr:cNvPr>
        <xdr:cNvSpPr/>
      </xdr:nvSpPr>
      <xdr:spPr>
        <a:xfrm>
          <a:off x="14665960" y="326934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7" name="テキスト ボックス 446">
          <a:extLst>
            <a:ext uri="{FF2B5EF4-FFF2-40B4-BE49-F238E27FC236}">
              <a16:creationId xmlns:a16="http://schemas.microsoft.com/office/drawing/2014/main" id="{365DEFF3-650C-4A30-913A-6A2AD4C76AD4}"/>
            </a:ext>
          </a:extLst>
        </xdr:cNvPr>
        <xdr:cNvSpPr txBox="1"/>
      </xdr:nvSpPr>
      <xdr:spPr>
        <a:xfrm>
          <a:off x="14370050" y="335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80675</xdr:rowOff>
    </xdr:from>
    <xdr:to>
      <xdr:col>72</xdr:col>
      <xdr:colOff>203200</xdr:colOff>
      <xdr:row>14</xdr:row>
      <xdr:rowOff>94464</xdr:rowOff>
    </xdr:to>
    <xdr:cxnSp macro="">
      <xdr:nvCxnSpPr>
        <xdr:cNvPr id="448" name="直線コネクタ 447">
          <a:extLst>
            <a:ext uri="{FF2B5EF4-FFF2-40B4-BE49-F238E27FC236}">
              <a16:creationId xmlns:a16="http://schemas.microsoft.com/office/drawing/2014/main" id="{C8ECEEF3-2A93-4D31-86FB-C378C337F875}"/>
            </a:ext>
          </a:extLst>
        </xdr:cNvPr>
        <xdr:cNvCxnSpPr/>
      </xdr:nvCxnSpPr>
      <xdr:spPr>
        <a:xfrm>
          <a:off x="13106400" y="3281075"/>
          <a:ext cx="79756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49" name="フローチャート: 判断 448">
          <a:extLst>
            <a:ext uri="{FF2B5EF4-FFF2-40B4-BE49-F238E27FC236}">
              <a16:creationId xmlns:a16="http://schemas.microsoft.com/office/drawing/2014/main" id="{0BD5C9AB-05FC-4C85-BF5D-66EFF5696118}"/>
            </a:ext>
          </a:extLst>
        </xdr:cNvPr>
        <xdr:cNvSpPr/>
      </xdr:nvSpPr>
      <xdr:spPr>
        <a:xfrm>
          <a:off x="13868400" y="34413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98775</xdr:rowOff>
    </xdr:from>
    <xdr:ext cx="762000" cy="259045"/>
    <xdr:sp macro="" textlink="">
      <xdr:nvSpPr>
        <xdr:cNvPr id="450" name="テキスト ボックス 449">
          <a:extLst>
            <a:ext uri="{FF2B5EF4-FFF2-40B4-BE49-F238E27FC236}">
              <a16:creationId xmlns:a16="http://schemas.microsoft.com/office/drawing/2014/main" id="{02B67C07-B7A2-4174-990A-F36C9732F082}"/>
            </a:ext>
          </a:extLst>
        </xdr:cNvPr>
        <xdr:cNvSpPr txBox="1"/>
      </xdr:nvSpPr>
      <xdr:spPr>
        <a:xfrm>
          <a:off x="13557250" y="352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126395</xdr:rowOff>
    </xdr:from>
    <xdr:to>
      <xdr:col>68</xdr:col>
      <xdr:colOff>203200</xdr:colOff>
      <xdr:row>15</xdr:row>
      <xdr:rowOff>56545</xdr:rowOff>
    </xdr:to>
    <xdr:sp macro="" textlink="">
      <xdr:nvSpPr>
        <xdr:cNvPr id="451" name="フローチャート: 判断 450">
          <a:extLst>
            <a:ext uri="{FF2B5EF4-FFF2-40B4-BE49-F238E27FC236}">
              <a16:creationId xmlns:a16="http://schemas.microsoft.com/office/drawing/2014/main" id="{12D06A57-F96B-4E70-BF4D-B0B873874798}"/>
            </a:ext>
          </a:extLst>
        </xdr:cNvPr>
        <xdr:cNvSpPr/>
      </xdr:nvSpPr>
      <xdr:spPr>
        <a:xfrm>
          <a:off x="13055600" y="3326795"/>
          <a:ext cx="8636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41322</xdr:rowOff>
    </xdr:from>
    <xdr:ext cx="762000" cy="259045"/>
    <xdr:sp macro="" textlink="">
      <xdr:nvSpPr>
        <xdr:cNvPr id="452" name="テキスト ボックス 451">
          <a:extLst>
            <a:ext uri="{FF2B5EF4-FFF2-40B4-BE49-F238E27FC236}">
              <a16:creationId xmlns:a16="http://schemas.microsoft.com/office/drawing/2014/main" id="{C74C9B29-28AA-4B05-800E-397AD32349E2}"/>
            </a:ext>
          </a:extLst>
        </xdr:cNvPr>
        <xdr:cNvSpPr txBox="1"/>
      </xdr:nvSpPr>
      <xdr:spPr>
        <a:xfrm>
          <a:off x="12763500" y="347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1B2338DA-537E-40DF-A1C8-C67224DC9857}"/>
            </a:ext>
          </a:extLst>
        </xdr:cNvPr>
        <xdr:cNvSpPr/>
      </xdr:nvSpPr>
      <xdr:spPr>
        <a:xfrm>
          <a:off x="12242800" y="3354372"/>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20F97124-90C4-47AB-82DF-221B9314E319}"/>
            </a:ext>
          </a:extLst>
        </xdr:cNvPr>
        <xdr:cNvSpPr txBox="1"/>
      </xdr:nvSpPr>
      <xdr:spPr>
        <a:xfrm>
          <a:off x="11950700" y="306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9029A39-D04F-4809-B382-E117A60B2B3C}"/>
            </a:ext>
          </a:extLst>
        </xdr:cNvPr>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53D6485-C979-4AE1-AAE9-A87D1DF32BF2}"/>
            </a:ext>
          </a:extLst>
        </xdr:cNvPr>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CA61D50-F4BC-4FDD-9926-76BD588F5D02}"/>
            </a:ext>
          </a:extLst>
        </xdr:cNvPr>
        <xdr:cNvSpPr txBox="1"/>
      </xdr:nvSpPr>
      <xdr:spPr>
        <a:xfrm>
          <a:off x="1371473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0602CAC-9EEB-4A01-9584-26753F55228A}"/>
            </a:ext>
          </a:extLst>
        </xdr:cNvPr>
        <xdr:cNvSpPr txBox="1"/>
      </xdr:nvSpPr>
      <xdr:spPr>
        <a:xfrm>
          <a:off x="129095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E408304-550B-4F3E-A207-3B372A235D6E}"/>
            </a:ext>
          </a:extLst>
        </xdr:cNvPr>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60" name="楕円 459">
          <a:extLst>
            <a:ext uri="{FF2B5EF4-FFF2-40B4-BE49-F238E27FC236}">
              <a16:creationId xmlns:a16="http://schemas.microsoft.com/office/drawing/2014/main" id="{319B0BC0-5E5F-43CA-B705-A1C50BA3D04D}"/>
            </a:ext>
          </a:extLst>
        </xdr:cNvPr>
        <xdr:cNvSpPr/>
      </xdr:nvSpPr>
      <xdr:spPr>
        <a:xfrm>
          <a:off x="15427960" y="321533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158465</xdr:rowOff>
    </xdr:from>
    <xdr:ext cx="762000" cy="259045"/>
    <xdr:sp macro="" textlink="">
      <xdr:nvSpPr>
        <xdr:cNvPr id="461" name="将来負担の状況該当値テキスト">
          <a:extLst>
            <a:ext uri="{FF2B5EF4-FFF2-40B4-BE49-F238E27FC236}">
              <a16:creationId xmlns:a16="http://schemas.microsoft.com/office/drawing/2014/main" id="{B455CC61-0C4C-4DD9-B142-48B9817704A1}"/>
            </a:ext>
          </a:extLst>
        </xdr:cNvPr>
        <xdr:cNvSpPr txBox="1"/>
      </xdr:nvSpPr>
      <xdr:spPr>
        <a:xfrm>
          <a:off x="15563850" y="313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xdr:rowOff>
    </xdr:from>
    <xdr:to>
      <xdr:col>77</xdr:col>
      <xdr:colOff>95250</xdr:colOff>
      <xdr:row>14</xdr:row>
      <xdr:rowOff>102749</xdr:rowOff>
    </xdr:to>
    <xdr:sp macro="" textlink="">
      <xdr:nvSpPr>
        <xdr:cNvPr id="462" name="楕円 461">
          <a:extLst>
            <a:ext uri="{FF2B5EF4-FFF2-40B4-BE49-F238E27FC236}">
              <a16:creationId xmlns:a16="http://schemas.microsoft.com/office/drawing/2014/main" id="{DE8F2640-0D9B-487E-B0AB-5EF3E4283FDA}"/>
            </a:ext>
          </a:extLst>
        </xdr:cNvPr>
        <xdr:cNvSpPr/>
      </xdr:nvSpPr>
      <xdr:spPr>
        <a:xfrm>
          <a:off x="14665960" y="320154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112926</xdr:rowOff>
    </xdr:from>
    <xdr:ext cx="736600" cy="259045"/>
    <xdr:sp macro="" textlink="">
      <xdr:nvSpPr>
        <xdr:cNvPr id="463" name="テキスト ボックス 462">
          <a:extLst>
            <a:ext uri="{FF2B5EF4-FFF2-40B4-BE49-F238E27FC236}">
              <a16:creationId xmlns:a16="http://schemas.microsoft.com/office/drawing/2014/main" id="{8120BC56-46C6-4D12-8DCE-262E5220F2DE}"/>
            </a:ext>
          </a:extLst>
        </xdr:cNvPr>
        <xdr:cNvSpPr txBox="1"/>
      </xdr:nvSpPr>
      <xdr:spPr>
        <a:xfrm>
          <a:off x="14370050" y="2856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43664</xdr:rowOff>
    </xdr:from>
    <xdr:to>
      <xdr:col>73</xdr:col>
      <xdr:colOff>44450</xdr:colOff>
      <xdr:row>14</xdr:row>
      <xdr:rowOff>145264</xdr:rowOff>
    </xdr:to>
    <xdr:sp macro="" textlink="">
      <xdr:nvSpPr>
        <xdr:cNvPr id="464" name="楕円 463">
          <a:extLst>
            <a:ext uri="{FF2B5EF4-FFF2-40B4-BE49-F238E27FC236}">
              <a16:creationId xmlns:a16="http://schemas.microsoft.com/office/drawing/2014/main" id="{A6035702-1613-4C9C-8C38-ED85720D5E42}"/>
            </a:ext>
          </a:extLst>
        </xdr:cNvPr>
        <xdr:cNvSpPr/>
      </xdr:nvSpPr>
      <xdr:spPr>
        <a:xfrm>
          <a:off x="13868400" y="32440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155441</xdr:rowOff>
    </xdr:from>
    <xdr:ext cx="762000" cy="259045"/>
    <xdr:sp macro="" textlink="">
      <xdr:nvSpPr>
        <xdr:cNvPr id="465" name="テキスト ボックス 464">
          <a:extLst>
            <a:ext uri="{FF2B5EF4-FFF2-40B4-BE49-F238E27FC236}">
              <a16:creationId xmlns:a16="http://schemas.microsoft.com/office/drawing/2014/main" id="{7C5A688B-1F6E-48D5-BBEE-AAECB3F5358B}"/>
            </a:ext>
          </a:extLst>
        </xdr:cNvPr>
        <xdr:cNvSpPr txBox="1"/>
      </xdr:nvSpPr>
      <xdr:spPr>
        <a:xfrm>
          <a:off x="13557250" y="289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29875</xdr:rowOff>
    </xdr:from>
    <xdr:to>
      <xdr:col>68</xdr:col>
      <xdr:colOff>203200</xdr:colOff>
      <xdr:row>14</xdr:row>
      <xdr:rowOff>131475</xdr:rowOff>
    </xdr:to>
    <xdr:sp macro="" textlink="">
      <xdr:nvSpPr>
        <xdr:cNvPr id="466" name="楕円 465">
          <a:extLst>
            <a:ext uri="{FF2B5EF4-FFF2-40B4-BE49-F238E27FC236}">
              <a16:creationId xmlns:a16="http://schemas.microsoft.com/office/drawing/2014/main" id="{DD1D0F70-E2A1-4144-9321-C3BC62BC51FB}"/>
            </a:ext>
          </a:extLst>
        </xdr:cNvPr>
        <xdr:cNvSpPr/>
      </xdr:nvSpPr>
      <xdr:spPr>
        <a:xfrm>
          <a:off x="13055600" y="323027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141652</xdr:rowOff>
    </xdr:from>
    <xdr:ext cx="762000" cy="259045"/>
    <xdr:sp macro="" textlink="">
      <xdr:nvSpPr>
        <xdr:cNvPr id="467" name="テキスト ボックス 466">
          <a:extLst>
            <a:ext uri="{FF2B5EF4-FFF2-40B4-BE49-F238E27FC236}">
              <a16:creationId xmlns:a16="http://schemas.microsoft.com/office/drawing/2014/main" id="{A242840A-00C1-46DA-8EE8-4C35024C161B}"/>
            </a:ext>
          </a:extLst>
        </xdr:cNvPr>
        <xdr:cNvSpPr txBox="1"/>
      </xdr:nvSpPr>
      <xdr:spPr>
        <a:xfrm>
          <a:off x="12763500" y="28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53,395
52,515
439.05
34,824,617
32,772,574
1,641,863
16,370,375
28,041,597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今年度も昨年度に引き続き職員給与の削減等を実施していることや、退職者数</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の減少があるものの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委員等報酬の増などにより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近年、横ばい傾向であるが、全国平均値、大分県平均値を上回っている状況や、令和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年度より職員の定年年齢も段階的に引き上げられることから、今後も、時間外勤務縮減の取組み、職員数の適正管理などの措置を講じる必要がある。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38</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46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39</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466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39</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146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14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112776</xdr:rowOff>
    </xdr:from>
    <xdr:to>
      <xdr:col>24</xdr:col>
      <xdr:colOff>76200</xdr:colOff>
      <xdr:row>39</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762</xdr:rowOff>
    </xdr:from>
    <xdr:to>
      <xdr:col>15</xdr:col>
      <xdr:colOff>149225</xdr:colOff>
      <xdr:row>39</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112776</xdr:rowOff>
    </xdr:from>
    <xdr:to>
      <xdr:col>6</xdr:col>
      <xdr:colOff>171450</xdr:colOff>
      <xdr:row>39</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可燃物処理費や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家族旅行村「安心院」運営事業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における委託料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ポイント、大分県平均より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ポイント下回る状況となっている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物件費は年々増加傾向にあるため、コスト削減についてさらに推進する必要がある。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17</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9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6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保育所措置費や生活保護費の減などがあったが、障害福祉サービス事業費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や障害児通所給付費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％となった。類似団体と比較すると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ポイント上回ることとなった。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221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前年度と比較し、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繰出金において介護保険特別会計への繰出金の減少などがあった一方、住宅管理費や財産管理費の増により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指標は前年度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ポイント、大分県平均値より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特別会計への繰出金が依然多いことが類似団体との比較で高止まりしている原因の一つと考える。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129722</xdr:rowOff>
    </xdr:from>
    <xdr:to>
      <xdr:col>82</xdr:col>
      <xdr:colOff>107950</xdr:colOff>
      <xdr:row>59</xdr:row>
      <xdr:rowOff>151493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45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129722</xdr:rowOff>
    </xdr:from>
    <xdr:to>
      <xdr:col>78</xdr:col>
      <xdr:colOff>69850</xdr:colOff>
      <xdr:row>59</xdr:row>
      <xdr:rowOff>129722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45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129722</xdr:rowOff>
    </xdr:from>
    <xdr:to>
      <xdr:col>73</xdr:col>
      <xdr:colOff>180975</xdr:colOff>
      <xdr:row>61</xdr:row>
      <xdr:rowOff>124278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452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70955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124278</xdr:rowOff>
    </xdr:from>
    <xdr:to>
      <xdr:col>69</xdr:col>
      <xdr:colOff>92075</xdr:colOff>
      <xdr:row>61</xdr:row>
      <xdr:rowOff>124278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8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95449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3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72770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78922</xdr:rowOff>
    </xdr:from>
    <xdr:to>
      <xdr:col>78</xdr:col>
      <xdr:colOff>120650</xdr:colOff>
      <xdr:row>60</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78922</xdr:rowOff>
    </xdr:from>
    <xdr:to>
      <xdr:col>74</xdr:col>
      <xdr:colOff>31750</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73478</xdr:rowOff>
    </xdr:from>
    <xdr:to>
      <xdr:col>69</xdr:col>
      <xdr:colOff>142875</xdr:colOff>
      <xdr:row>62</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159855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73478</xdr:rowOff>
    </xdr:from>
    <xdr:to>
      <xdr:col>65</xdr:col>
      <xdr:colOff>53975</xdr:colOff>
      <xdr:row>62</xdr:row>
      <xdr:rowOff>3628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159855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補助金の交付・執行の適正化のため、継続して検証を行っており、大分県平均値と比較して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ポイント、類似団体平均値と比較して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ポイント低い水準となっているものの、上下水道事業費や区長費等、継続した事業費が今後も見込まれるため引き続き適正な支出に努めていく。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56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56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159004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8968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85852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8968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xdr:rowOff>
    </xdr:from>
    <xdr:to>
      <xdr:col>69</xdr:col>
      <xdr:colOff>142875</xdr:colOff>
      <xdr:row>34</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元金償還については、防災行政無線デジタル化事業等の償還開始に伴い緊急防災・減災事業債などが増加している。また利子償還については高金利債の償還終了に伴い減少しているが、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公債費全体では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増加となっており、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ポイント高い状況にある。今後もプライマリーバランスを意識した起債に努め、その抑制を図っていく。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629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53848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629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公債費を除く経常収支比率は、対前年度比較で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ポイント高い状況となっている。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保育所措置費や障害福祉サービス事業費等の扶助費が高いことや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、委託料等の物件費の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今後も特別会計への基準外繰出や補助金等についての評価・検証を継続し適正な支出に努めていく。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44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440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85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62992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23044</xdr:rowOff>
    </xdr:from>
    <xdr:to>
      <xdr:col>29</xdr:col>
      <xdr:colOff>127000</xdr:colOff>
      <xdr:row>13</xdr:row>
      <xdr:rowOff>30607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99519"/>
          <a:ext cx="6477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30607</xdr:rowOff>
    </xdr:from>
    <xdr:to>
      <xdr:col>26</xdr:col>
      <xdr:colOff>50800</xdr:colOff>
      <xdr:row>13</xdr:row>
      <xdr:rowOff>76784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07082"/>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76784</xdr:rowOff>
    </xdr:from>
    <xdr:to>
      <xdr:col>22</xdr:col>
      <xdr:colOff>114300</xdr:colOff>
      <xdr:row>13</xdr:row>
      <xdr:rowOff>127076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53259"/>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127076</xdr:rowOff>
    </xdr:from>
    <xdr:to>
      <xdr:col>18</xdr:col>
      <xdr:colOff>177800</xdr:colOff>
      <xdr:row>13</xdr:row>
      <xdr:rowOff>157670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03551"/>
          <a:ext cx="698500" cy="30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134269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155910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143694</xdr:rowOff>
    </xdr:from>
    <xdr:to>
      <xdr:col>29</xdr:col>
      <xdr:colOff>177800</xdr:colOff>
      <xdr:row>13</xdr:row>
      <xdr:rowOff>73844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4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160221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9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151257</xdr:rowOff>
    </xdr:from>
    <xdr:to>
      <xdr:col>26</xdr:col>
      <xdr:colOff>101600</xdr:colOff>
      <xdr:row>13</xdr:row>
      <xdr:rowOff>81407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5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91584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25984</xdr:rowOff>
    </xdr:from>
    <xdr:to>
      <xdr:col>22</xdr:col>
      <xdr:colOff>165100</xdr:colOff>
      <xdr:row>13</xdr:row>
      <xdr:rowOff>127584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0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137761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7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76276</xdr:rowOff>
    </xdr:from>
    <xdr:to>
      <xdr:col>19</xdr:col>
      <xdr:colOff>38100</xdr:colOff>
      <xdr:row>14</xdr:row>
      <xdr:rowOff>6426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5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2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106870</xdr:rowOff>
    </xdr:from>
    <xdr:to>
      <xdr:col>15</xdr:col>
      <xdr:colOff>101600</xdr:colOff>
      <xdr:row>14</xdr:row>
      <xdr:rowOff>37020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47197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222174</xdr:rowOff>
    </xdr:from>
    <xdr:to>
      <xdr:col>29</xdr:col>
      <xdr:colOff>127000</xdr:colOff>
      <xdr:row>35</xdr:row>
      <xdr:rowOff>277723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32524"/>
          <a:ext cx="647700" cy="55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277723</xdr:rowOff>
    </xdr:from>
    <xdr:to>
      <xdr:col>26</xdr:col>
      <xdr:colOff>50800</xdr:colOff>
      <xdr:row>35</xdr:row>
      <xdr:rowOff>296126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8073"/>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296126</xdr:rowOff>
    </xdr:from>
    <xdr:to>
      <xdr:col>22</xdr:col>
      <xdr:colOff>114300</xdr:colOff>
      <xdr:row>35</xdr:row>
      <xdr:rowOff>336093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06476"/>
          <a:ext cx="698500" cy="3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340034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336093</xdr:rowOff>
    </xdr:from>
    <xdr:to>
      <xdr:col>18</xdr:col>
      <xdr:colOff>177800</xdr:colOff>
      <xdr:row>36</xdr:row>
      <xdr:rowOff>65354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6443"/>
          <a:ext cx="698500" cy="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333862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171374</xdr:rowOff>
    </xdr:from>
    <xdr:to>
      <xdr:col>29</xdr:col>
      <xdr:colOff>177800</xdr:colOff>
      <xdr:row>35</xdr:row>
      <xdr:rowOff>272974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226923</xdr:rowOff>
    </xdr:from>
    <xdr:to>
      <xdr:col>26</xdr:col>
      <xdr:colOff>101600</xdr:colOff>
      <xdr:row>35</xdr:row>
      <xdr:rowOff>328523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338700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245326</xdr:rowOff>
    </xdr:from>
    <xdr:to>
      <xdr:col>22</xdr:col>
      <xdr:colOff>165100</xdr:colOff>
      <xdr:row>36</xdr:row>
      <xdr:rowOff>4026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331703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4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285293</xdr:rowOff>
    </xdr:from>
    <xdr:to>
      <xdr:col>19</xdr:col>
      <xdr:colOff>38100</xdr:colOff>
      <xdr:row>36</xdr:row>
      <xdr:rowOff>43993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28770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14554</xdr:rowOff>
    </xdr:from>
    <xdr:to>
      <xdr:col>15</xdr:col>
      <xdr:colOff>101600</xdr:colOff>
      <xdr:row>36</xdr:row>
      <xdr:rowOff>116154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100931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53,395
52,515
439.05
34,824,617
32,772,574
1,641,863
16,370,375
28,041,597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104000</xdr:rowOff>
    </xdr:from>
    <xdr:to>
      <xdr:col>24</xdr:col>
      <xdr:colOff>63500</xdr:colOff>
      <xdr:row>31</xdr:row>
      <xdr:rowOff>151111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1895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104000</xdr:rowOff>
    </xdr:from>
    <xdr:to>
      <xdr:col>19</xdr:col>
      <xdr:colOff>177800</xdr:colOff>
      <xdr:row>31</xdr:row>
      <xdr:rowOff>148425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1895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148425</xdr:rowOff>
    </xdr:from>
    <xdr:to>
      <xdr:col>15</xdr:col>
      <xdr:colOff>50800</xdr:colOff>
      <xdr:row>33</xdr:row>
      <xdr:rowOff>75349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63375"/>
          <a:ext cx="889000" cy="26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158805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6560</xdr:rowOff>
    </xdr:from>
    <xdr:to>
      <xdr:col>10</xdr:col>
      <xdr:colOff>114300</xdr:colOff>
      <xdr:row>33</xdr:row>
      <xdr:rowOff>75349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64410"/>
          <a:ext cx="889000" cy="6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141298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146346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100311</xdr:rowOff>
    </xdr:from>
    <xdr:to>
      <xdr:col>24</xdr:col>
      <xdr:colOff>114300</xdr:colOff>
      <xdr:row>32</xdr:row>
      <xdr:rowOff>30461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123188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53200</xdr:rowOff>
    </xdr:from>
    <xdr:to>
      <xdr:col>20</xdr:col>
      <xdr:colOff>38100</xdr:colOff>
      <xdr:row>31</xdr:row>
      <xdr:rowOff>154800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171327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4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97625</xdr:rowOff>
    </xdr:from>
    <xdr:to>
      <xdr:col>15</xdr:col>
      <xdr:colOff>101600</xdr:colOff>
      <xdr:row>32</xdr:row>
      <xdr:rowOff>27775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44302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24549</xdr:rowOff>
    </xdr:from>
    <xdr:to>
      <xdr:col>10</xdr:col>
      <xdr:colOff>165100</xdr:colOff>
      <xdr:row>33</xdr:row>
      <xdr:rowOff>126149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142676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127210</xdr:rowOff>
    </xdr:from>
    <xdr:to>
      <xdr:col>6</xdr:col>
      <xdr:colOff>38100</xdr:colOff>
      <xdr:row>33</xdr:row>
      <xdr:rowOff>57360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73887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3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85685</xdr:rowOff>
    </xdr:from>
    <xdr:to>
      <xdr:col>24</xdr:col>
      <xdr:colOff>63500</xdr:colOff>
      <xdr:row>56</xdr:row>
      <xdr:rowOff>121303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6885"/>
          <a:ext cx="838200" cy="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121303</xdr:rowOff>
    </xdr:from>
    <xdr:to>
      <xdr:col>19</xdr:col>
      <xdr:colOff>177800</xdr:colOff>
      <xdr:row>57</xdr:row>
      <xdr:rowOff>90758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22503"/>
          <a:ext cx="889000" cy="14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26794</xdr:rowOff>
    </xdr:from>
    <xdr:to>
      <xdr:col>15</xdr:col>
      <xdr:colOff>50800</xdr:colOff>
      <xdr:row>57</xdr:row>
      <xdr:rowOff>90758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99444"/>
          <a:ext cx="889000" cy="6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26794</xdr:rowOff>
    </xdr:from>
    <xdr:to>
      <xdr:col>10</xdr:col>
      <xdr:colOff>114300</xdr:colOff>
      <xdr:row>57</xdr:row>
      <xdr:rowOff>133898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99444"/>
          <a:ext cx="889000" cy="10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34885</xdr:rowOff>
    </xdr:from>
    <xdr:to>
      <xdr:col>24</xdr:col>
      <xdr:colOff>114300</xdr:colOff>
      <xdr:row>56</xdr:row>
      <xdr:rowOff>136485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57762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70503</xdr:rowOff>
    </xdr:from>
    <xdr:to>
      <xdr:col>20</xdr:col>
      <xdr:colOff>38100</xdr:colOff>
      <xdr:row>57</xdr:row>
      <xdr:rowOff>653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39958</xdr:rowOff>
    </xdr:from>
    <xdr:to>
      <xdr:col>15</xdr:col>
      <xdr:colOff>101600</xdr:colOff>
      <xdr:row>57</xdr:row>
      <xdr:rowOff>141558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132685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147444</xdr:rowOff>
    </xdr:from>
    <xdr:to>
      <xdr:col>10</xdr:col>
      <xdr:colOff>165100</xdr:colOff>
      <xdr:row>57</xdr:row>
      <xdr:rowOff>77594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68721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4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83098</xdr:rowOff>
    </xdr:from>
    <xdr:to>
      <xdr:col>6</xdr:col>
      <xdr:colOff>38100</xdr:colOff>
      <xdr:row>58</xdr:row>
      <xdr:rowOff>13248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4375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127355</xdr:rowOff>
    </xdr:from>
    <xdr:to>
      <xdr:col>24</xdr:col>
      <xdr:colOff>63500</xdr:colOff>
      <xdr:row>77</xdr:row>
      <xdr:rowOff>148273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29005"/>
          <a:ext cx="8382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148273</xdr:rowOff>
    </xdr:from>
    <xdr:to>
      <xdr:col>19</xdr:col>
      <xdr:colOff>177800</xdr:colOff>
      <xdr:row>78</xdr:row>
      <xdr:rowOff>18275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9923"/>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18275</xdr:rowOff>
    </xdr:from>
    <xdr:to>
      <xdr:col>15</xdr:col>
      <xdr:colOff>50800</xdr:colOff>
      <xdr:row>78</xdr:row>
      <xdr:rowOff>28487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1375"/>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28487</xdr:rowOff>
    </xdr:from>
    <xdr:to>
      <xdr:col>10</xdr:col>
      <xdr:colOff>114300</xdr:colOff>
      <xdr:row>78</xdr:row>
      <xdr:rowOff>58586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158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76555</xdr:rowOff>
    </xdr:from>
    <xdr:to>
      <xdr:col>24</xdr:col>
      <xdr:colOff>114300</xdr:colOff>
      <xdr:row>78</xdr:row>
      <xdr:rowOff>6705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99432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97473</xdr:rowOff>
    </xdr:from>
    <xdr:to>
      <xdr:col>20</xdr:col>
      <xdr:colOff>38100</xdr:colOff>
      <xdr:row>78</xdr:row>
      <xdr:rowOff>27623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44150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7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138925</xdr:rowOff>
    </xdr:from>
    <xdr:to>
      <xdr:col>15</xdr:col>
      <xdr:colOff>101600</xdr:colOff>
      <xdr:row>78</xdr:row>
      <xdr:rowOff>69075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60202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149137</xdr:rowOff>
    </xdr:from>
    <xdr:to>
      <xdr:col>10</xdr:col>
      <xdr:colOff>165100</xdr:colOff>
      <xdr:row>78</xdr:row>
      <xdr:rowOff>79287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70414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7786</xdr:rowOff>
    </xdr:from>
    <xdr:to>
      <xdr:col>6</xdr:col>
      <xdr:colOff>38100</xdr:colOff>
      <xdr:row>78</xdr:row>
      <xdr:rowOff>109386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100513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76758</xdr:rowOff>
    </xdr:from>
    <xdr:to>
      <xdr:col>24</xdr:col>
      <xdr:colOff>62865</xdr:colOff>
      <xdr:row>98</xdr:row>
      <xdr:rowOff>137897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850158"/>
          <a:ext cx="1270" cy="108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141724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137897</xdr:rowOff>
    </xdr:from>
    <xdr:to>
      <xdr:col>24</xdr:col>
      <xdr:colOff>152400</xdr:colOff>
      <xdr:row>98</xdr:row>
      <xdr:rowOff>137897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23435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6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76758</xdr:rowOff>
    </xdr:from>
    <xdr:to>
      <xdr:col>24</xdr:col>
      <xdr:colOff>152400</xdr:colOff>
      <xdr:row>92</xdr:row>
      <xdr:rowOff>76758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8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56947</xdr:rowOff>
    </xdr:from>
    <xdr:to>
      <xdr:col>24</xdr:col>
      <xdr:colOff>63500</xdr:colOff>
      <xdr:row>92</xdr:row>
      <xdr:rowOff>76758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658897"/>
          <a:ext cx="838200" cy="19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159935</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7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10058</xdr:rowOff>
    </xdr:from>
    <xdr:to>
      <xdr:col>24</xdr:col>
      <xdr:colOff>114300</xdr:colOff>
      <xdr:row>96</xdr:row>
      <xdr:rowOff>111658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56947</xdr:rowOff>
    </xdr:from>
    <xdr:to>
      <xdr:col>19</xdr:col>
      <xdr:colOff>177800</xdr:colOff>
      <xdr:row>93</xdr:row>
      <xdr:rowOff>91808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58897"/>
          <a:ext cx="889000" cy="3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29744</xdr:rowOff>
    </xdr:from>
    <xdr:to>
      <xdr:col>20</xdr:col>
      <xdr:colOff>38100</xdr:colOff>
      <xdr:row>95</xdr:row>
      <xdr:rowOff>131344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122471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91808</xdr:rowOff>
    </xdr:from>
    <xdr:to>
      <xdr:col>15</xdr:col>
      <xdr:colOff>50800</xdr:colOff>
      <xdr:row>93</xdr:row>
      <xdr:rowOff>110376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36658"/>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125197</xdr:rowOff>
    </xdr:from>
    <xdr:to>
      <xdr:col>15</xdr:col>
      <xdr:colOff>101600</xdr:colOff>
      <xdr:row>96</xdr:row>
      <xdr:rowOff>55347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46474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110376</xdr:rowOff>
    </xdr:from>
    <xdr:to>
      <xdr:col>10</xdr:col>
      <xdr:colOff>114300</xdr:colOff>
      <xdr:row>94</xdr:row>
      <xdr:rowOff>19368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55226"/>
          <a:ext cx="889000" cy="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162750</xdr:rowOff>
    </xdr:from>
    <xdr:to>
      <xdr:col>10</xdr:col>
      <xdr:colOff>165100</xdr:colOff>
      <xdr:row>96</xdr:row>
      <xdr:rowOff>92900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84027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41897</xdr:rowOff>
    </xdr:from>
    <xdr:to>
      <xdr:col>6</xdr:col>
      <xdr:colOff>38100</xdr:colOff>
      <xdr:row>96</xdr:row>
      <xdr:rowOff>143497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134624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25958</xdr:rowOff>
    </xdr:from>
    <xdr:to>
      <xdr:col>24</xdr:col>
      <xdr:colOff>114300</xdr:colOff>
      <xdr:row>92</xdr:row>
      <xdr:rowOff>127558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150435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6147</xdr:rowOff>
    </xdr:from>
    <xdr:to>
      <xdr:col>20</xdr:col>
      <xdr:colOff>38100</xdr:colOff>
      <xdr:row>91</xdr:row>
      <xdr:rowOff>107747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124274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8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41008</xdr:rowOff>
    </xdr:from>
    <xdr:to>
      <xdr:col>15</xdr:col>
      <xdr:colOff>101600</xdr:colOff>
      <xdr:row>93</xdr:row>
      <xdr:rowOff>142608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159135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6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59576</xdr:rowOff>
    </xdr:from>
    <xdr:to>
      <xdr:col>10</xdr:col>
      <xdr:colOff>165100</xdr:colOff>
      <xdr:row>93</xdr:row>
      <xdr:rowOff>161176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6253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77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140018</xdr:rowOff>
    </xdr:from>
    <xdr:to>
      <xdr:col>6</xdr:col>
      <xdr:colOff>38100</xdr:colOff>
      <xdr:row>94</xdr:row>
      <xdr:rowOff>70168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86695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6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140647</xdr:rowOff>
    </xdr:from>
    <xdr:to>
      <xdr:col>55</xdr:col>
      <xdr:colOff>0</xdr:colOff>
      <xdr:row>37</xdr:row>
      <xdr:rowOff>92630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12847"/>
          <a:ext cx="838200" cy="1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164944</xdr:rowOff>
    </xdr:from>
    <xdr:to>
      <xdr:col>50</xdr:col>
      <xdr:colOff>114300</xdr:colOff>
      <xdr:row>37</xdr:row>
      <xdr:rowOff>92630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08444"/>
          <a:ext cx="889000" cy="11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164944</xdr:rowOff>
    </xdr:from>
    <xdr:to>
      <xdr:col>45</xdr:col>
      <xdr:colOff>177800</xdr:colOff>
      <xdr:row>39</xdr:row>
      <xdr:rowOff>13143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08444"/>
          <a:ext cx="889000" cy="13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13143</xdr:rowOff>
    </xdr:from>
    <xdr:to>
      <xdr:col>41</xdr:col>
      <xdr:colOff>50800</xdr:colOff>
      <xdr:row>39</xdr:row>
      <xdr:rowOff>15472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99693"/>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89847</xdr:rowOff>
    </xdr:from>
    <xdr:to>
      <xdr:col>55</xdr:col>
      <xdr:colOff>50800</xdr:colOff>
      <xdr:row>37</xdr:row>
      <xdr:rowOff>19997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112724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1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41830</xdr:rowOff>
    </xdr:from>
    <xdr:to>
      <xdr:col>50</xdr:col>
      <xdr:colOff>165100</xdr:colOff>
      <xdr:row>37</xdr:row>
      <xdr:rowOff>143430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159957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114144</xdr:rowOff>
    </xdr:from>
    <xdr:to>
      <xdr:col>46</xdr:col>
      <xdr:colOff>38100</xdr:colOff>
      <xdr:row>31</xdr:row>
      <xdr:rowOff>44294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35421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5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133793</xdr:rowOff>
    </xdr:from>
    <xdr:to>
      <xdr:col>41</xdr:col>
      <xdr:colOff>101600</xdr:colOff>
      <xdr:row>39</xdr:row>
      <xdr:rowOff>63943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55070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136122</xdr:rowOff>
    </xdr:from>
    <xdr:to>
      <xdr:col>36</xdr:col>
      <xdr:colOff>165100</xdr:colOff>
      <xdr:row>39</xdr:row>
      <xdr:rowOff>66272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57399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4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22535</xdr:rowOff>
    </xdr:from>
    <xdr:to>
      <xdr:col>54</xdr:col>
      <xdr:colOff>189865</xdr:colOff>
      <xdr:row>58</xdr:row>
      <xdr:rowOff>91199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109385"/>
          <a:ext cx="1270" cy="92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95026</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91199</xdr:rowOff>
    </xdr:from>
    <xdr:to>
      <xdr:col>55</xdr:col>
      <xdr:colOff>88900</xdr:colOff>
      <xdr:row>58</xdr:row>
      <xdr:rowOff>91199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140662</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88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22535</xdr:rowOff>
    </xdr:from>
    <xdr:to>
      <xdr:col>55</xdr:col>
      <xdr:colOff>88900</xdr:colOff>
      <xdr:row>53</xdr:row>
      <xdr:rowOff>22535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10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154003</xdr:rowOff>
    </xdr:from>
    <xdr:to>
      <xdr:col>55</xdr:col>
      <xdr:colOff>0</xdr:colOff>
      <xdr:row>56</xdr:row>
      <xdr:rowOff>43817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83753"/>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74825</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76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96398</xdr:rowOff>
    </xdr:from>
    <xdr:to>
      <xdr:col>55</xdr:col>
      <xdr:colOff>50800</xdr:colOff>
      <xdr:row>57</xdr:row>
      <xdr:rowOff>26548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9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15349</xdr:rowOff>
    </xdr:from>
    <xdr:to>
      <xdr:col>50</xdr:col>
      <xdr:colOff>114300</xdr:colOff>
      <xdr:row>55</xdr:row>
      <xdr:rowOff>154003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45099"/>
          <a:ext cx="889000" cy="13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94806</xdr:rowOff>
    </xdr:from>
    <xdr:to>
      <xdr:col>50</xdr:col>
      <xdr:colOff>165100</xdr:colOff>
      <xdr:row>57</xdr:row>
      <xdr:rowOff>24956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16083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95839</xdr:rowOff>
    </xdr:from>
    <xdr:to>
      <xdr:col>45</xdr:col>
      <xdr:colOff>177800</xdr:colOff>
      <xdr:row>55</xdr:row>
      <xdr:rowOff>15349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8839789"/>
          <a:ext cx="889000" cy="60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64820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95839</xdr:rowOff>
    </xdr:from>
    <xdr:to>
      <xdr:col>41</xdr:col>
      <xdr:colOff>50800</xdr:colOff>
      <xdr:row>55</xdr:row>
      <xdr:rowOff>108260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8839789"/>
          <a:ext cx="889000" cy="69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66062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6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73537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164467</xdr:rowOff>
    </xdr:from>
    <xdr:to>
      <xdr:col>55</xdr:col>
      <xdr:colOff>50800</xdr:colOff>
      <xdr:row>56</xdr:row>
      <xdr:rowOff>94617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15894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103203</xdr:rowOff>
    </xdr:from>
    <xdr:to>
      <xdr:col>50</xdr:col>
      <xdr:colOff>165100</xdr:colOff>
      <xdr:row>56</xdr:row>
      <xdr:rowOff>33353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3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49880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0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135999</xdr:rowOff>
    </xdr:from>
    <xdr:to>
      <xdr:col>46</xdr:col>
      <xdr:colOff>38100</xdr:colOff>
      <xdr:row>55</xdr:row>
      <xdr:rowOff>66149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82676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45039</xdr:rowOff>
    </xdr:from>
    <xdr:to>
      <xdr:col>41</xdr:col>
      <xdr:colOff>101600</xdr:colOff>
      <xdr:row>51</xdr:row>
      <xdr:rowOff>146639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7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163166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56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57460</xdr:rowOff>
    </xdr:from>
    <xdr:to>
      <xdr:col>36</xdr:col>
      <xdr:colOff>165100</xdr:colOff>
      <xdr:row>55</xdr:row>
      <xdr:rowOff>159060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4137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146580</xdr:rowOff>
    </xdr:from>
    <xdr:to>
      <xdr:col>55</xdr:col>
      <xdr:colOff>0</xdr:colOff>
      <xdr:row>78</xdr:row>
      <xdr:rowOff>32578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48230"/>
          <a:ext cx="8382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148250</xdr:rowOff>
    </xdr:from>
    <xdr:to>
      <xdr:col>50</xdr:col>
      <xdr:colOff>114300</xdr:colOff>
      <xdr:row>78</xdr:row>
      <xdr:rowOff>32578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007000"/>
          <a:ext cx="889000" cy="3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148250</xdr:rowOff>
    </xdr:from>
    <xdr:to>
      <xdr:col>45</xdr:col>
      <xdr:colOff>177800</xdr:colOff>
      <xdr:row>77</xdr:row>
      <xdr:rowOff>31869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007000"/>
          <a:ext cx="889000" cy="2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111927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4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31869</xdr:rowOff>
    </xdr:from>
    <xdr:to>
      <xdr:col>41</xdr:col>
      <xdr:colOff>50800</xdr:colOff>
      <xdr:row>78</xdr:row>
      <xdr:rowOff>34795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33519"/>
          <a:ext cx="889000" cy="17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163639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81137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7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95780</xdr:rowOff>
    </xdr:from>
    <xdr:to>
      <xdr:col>55</xdr:col>
      <xdr:colOff>50800</xdr:colOff>
      <xdr:row>78</xdr:row>
      <xdr:rowOff>25930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74207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7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153228</xdr:rowOff>
    </xdr:from>
    <xdr:to>
      <xdr:col>50</xdr:col>
      <xdr:colOff>165100</xdr:colOff>
      <xdr:row>78</xdr:row>
      <xdr:rowOff>83378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74505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4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97450</xdr:rowOff>
    </xdr:from>
    <xdr:to>
      <xdr:col>46</xdr:col>
      <xdr:colOff>38100</xdr:colOff>
      <xdr:row>76</xdr:row>
      <xdr:rowOff>27600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44127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152519</xdr:rowOff>
    </xdr:from>
    <xdr:to>
      <xdr:col>41</xdr:col>
      <xdr:colOff>101600</xdr:colOff>
      <xdr:row>77</xdr:row>
      <xdr:rowOff>82669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73796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155445</xdr:rowOff>
    </xdr:from>
    <xdr:to>
      <xdr:col>36</xdr:col>
      <xdr:colOff>165100</xdr:colOff>
      <xdr:row>78</xdr:row>
      <xdr:rowOff>85595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76722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44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68039</xdr:rowOff>
    </xdr:from>
    <xdr:to>
      <xdr:col>54</xdr:col>
      <xdr:colOff>189865</xdr:colOff>
      <xdr:row>99</xdr:row>
      <xdr:rowOff>28153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6012889"/>
          <a:ext cx="1270" cy="9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31980</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0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28153</xdr:rowOff>
    </xdr:from>
    <xdr:to>
      <xdr:col>55</xdr:col>
      <xdr:colOff>88900</xdr:colOff>
      <xdr:row>99</xdr:row>
      <xdr:rowOff>28153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0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14716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78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68039</xdr:rowOff>
    </xdr:from>
    <xdr:to>
      <xdr:col>55</xdr:col>
      <xdr:colOff>88900</xdr:colOff>
      <xdr:row>93</xdr:row>
      <xdr:rowOff>68039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01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55380</xdr:rowOff>
    </xdr:from>
    <xdr:to>
      <xdr:col>55</xdr:col>
      <xdr:colOff>0</xdr:colOff>
      <xdr:row>97</xdr:row>
      <xdr:rowOff>14351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14580"/>
          <a:ext cx="838200" cy="1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3188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33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24761</xdr:rowOff>
    </xdr:from>
    <xdr:to>
      <xdr:col>55</xdr:col>
      <xdr:colOff>50800</xdr:colOff>
      <xdr:row>97</xdr:row>
      <xdr:rowOff>126361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55380</xdr:rowOff>
    </xdr:from>
    <xdr:to>
      <xdr:col>50</xdr:col>
      <xdr:colOff>114300</xdr:colOff>
      <xdr:row>96</xdr:row>
      <xdr:rowOff>65252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14580"/>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39250</xdr:rowOff>
    </xdr:from>
    <xdr:to>
      <xdr:col>50</xdr:col>
      <xdr:colOff>165100</xdr:colOff>
      <xdr:row>97</xdr:row>
      <xdr:rowOff>140850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131977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1070</xdr:rowOff>
    </xdr:from>
    <xdr:to>
      <xdr:col>45</xdr:col>
      <xdr:colOff>177800</xdr:colOff>
      <xdr:row>96</xdr:row>
      <xdr:rowOff>65252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5603020"/>
          <a:ext cx="889000" cy="9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118804</xdr:rowOff>
    </xdr:from>
    <xdr:to>
      <xdr:col>46</xdr:col>
      <xdr:colOff>38100</xdr:colOff>
      <xdr:row>97</xdr:row>
      <xdr:rowOff>48954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7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40081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1070</xdr:rowOff>
    </xdr:from>
    <xdr:to>
      <xdr:col>41</xdr:col>
      <xdr:colOff>50800</xdr:colOff>
      <xdr:row>95</xdr:row>
      <xdr:rowOff>139537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5603020"/>
          <a:ext cx="889000" cy="8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124268</xdr:rowOff>
    </xdr:from>
    <xdr:to>
      <xdr:col>41</xdr:col>
      <xdr:colOff>101600</xdr:colOff>
      <xdr:row>97</xdr:row>
      <xdr:rowOff>54418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45545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161356</xdr:rowOff>
    </xdr:from>
    <xdr:to>
      <xdr:col>36</xdr:col>
      <xdr:colOff>165100</xdr:colOff>
      <xdr:row>97</xdr:row>
      <xdr:rowOff>91506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82633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135001</xdr:rowOff>
    </xdr:from>
    <xdr:to>
      <xdr:col>55</xdr:col>
      <xdr:colOff>50800</xdr:colOff>
      <xdr:row>97</xdr:row>
      <xdr:rowOff>65151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157878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4580</xdr:rowOff>
    </xdr:from>
    <xdr:to>
      <xdr:col>50</xdr:col>
      <xdr:colOff>165100</xdr:colOff>
      <xdr:row>96</xdr:row>
      <xdr:rowOff>106180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122707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2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14452</xdr:rowOff>
    </xdr:from>
    <xdr:to>
      <xdr:col>46</xdr:col>
      <xdr:colOff>38100</xdr:colOff>
      <xdr:row>96</xdr:row>
      <xdr:rowOff>116052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132579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2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121720</xdr:rowOff>
    </xdr:from>
    <xdr:to>
      <xdr:col>41</xdr:col>
      <xdr:colOff>101600</xdr:colOff>
      <xdr:row>91</xdr:row>
      <xdr:rowOff>51870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5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68397</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61795" y="1532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88737</xdr:rowOff>
    </xdr:from>
    <xdr:to>
      <xdr:col>36</xdr:col>
      <xdr:colOff>165100</xdr:colOff>
      <xdr:row>96</xdr:row>
      <xdr:rowOff>18887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35414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50706</xdr:rowOff>
    </xdr:from>
    <xdr:to>
      <xdr:col>85</xdr:col>
      <xdr:colOff>127000</xdr:colOff>
      <xdr:row>38</xdr:row>
      <xdr:rowOff>107170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65806"/>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58982</xdr:rowOff>
    </xdr:from>
    <xdr:to>
      <xdr:col>81</xdr:col>
      <xdr:colOff>50800</xdr:colOff>
      <xdr:row>38</xdr:row>
      <xdr:rowOff>107170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74082"/>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58982</xdr:rowOff>
    </xdr:from>
    <xdr:to>
      <xdr:col>76</xdr:col>
      <xdr:colOff>114300</xdr:colOff>
      <xdr:row>38</xdr:row>
      <xdr:rowOff>106690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74082"/>
          <a:ext cx="8890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93843</xdr:rowOff>
    </xdr:from>
    <xdr:to>
      <xdr:col>71</xdr:col>
      <xdr:colOff>177800</xdr:colOff>
      <xdr:row>38</xdr:row>
      <xdr:rowOff>106690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08943"/>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72427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171356</xdr:rowOff>
    </xdr:from>
    <xdr:to>
      <xdr:col>85</xdr:col>
      <xdr:colOff>177800</xdr:colOff>
      <xdr:row>38</xdr:row>
      <xdr:rowOff>101506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130733</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0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56370</xdr:rowOff>
    </xdr:from>
    <xdr:to>
      <xdr:col>81</xdr:col>
      <xdr:colOff>101600</xdr:colOff>
      <xdr:row>38</xdr:row>
      <xdr:rowOff>157970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149097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6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8182</xdr:rowOff>
    </xdr:from>
    <xdr:to>
      <xdr:col>76</xdr:col>
      <xdr:colOff>165100</xdr:colOff>
      <xdr:row>38</xdr:row>
      <xdr:rowOff>109782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100909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55890</xdr:rowOff>
    </xdr:from>
    <xdr:to>
      <xdr:col>72</xdr:col>
      <xdr:colOff>38100</xdr:colOff>
      <xdr:row>38</xdr:row>
      <xdr:rowOff>157490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148617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43043</xdr:rowOff>
    </xdr:from>
    <xdr:to>
      <xdr:col>67</xdr:col>
      <xdr:colOff>101600</xdr:colOff>
      <xdr:row>38</xdr:row>
      <xdr:rowOff>144643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135770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5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30478</xdr:rowOff>
    </xdr:from>
    <xdr:to>
      <xdr:col>85</xdr:col>
      <xdr:colOff>127000</xdr:colOff>
      <xdr:row>74</xdr:row>
      <xdr:rowOff>42790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17778"/>
          <a:ext cx="8382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37271</xdr:rowOff>
    </xdr:from>
    <xdr:to>
      <xdr:col>81</xdr:col>
      <xdr:colOff>50800</xdr:colOff>
      <xdr:row>74</xdr:row>
      <xdr:rowOff>42790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724571"/>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37271</xdr:rowOff>
    </xdr:from>
    <xdr:to>
      <xdr:col>76</xdr:col>
      <xdr:colOff>114300</xdr:colOff>
      <xdr:row>74</xdr:row>
      <xdr:rowOff>83514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724571"/>
          <a:ext cx="8890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83514</xdr:rowOff>
    </xdr:from>
    <xdr:to>
      <xdr:col>71</xdr:col>
      <xdr:colOff>177800</xdr:colOff>
      <xdr:row>74</xdr:row>
      <xdr:rowOff>116938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770814"/>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132699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138169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151128</xdr:rowOff>
    </xdr:from>
    <xdr:to>
      <xdr:col>85</xdr:col>
      <xdr:colOff>177800</xdr:colOff>
      <xdr:row>74</xdr:row>
      <xdr:rowOff>81278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6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2555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1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163440</xdr:rowOff>
    </xdr:from>
    <xdr:to>
      <xdr:col>81</xdr:col>
      <xdr:colOff>101600</xdr:colOff>
      <xdr:row>74</xdr:row>
      <xdr:rowOff>93590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110117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4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157921</xdr:rowOff>
    </xdr:from>
    <xdr:to>
      <xdr:col>76</xdr:col>
      <xdr:colOff>165100</xdr:colOff>
      <xdr:row>74</xdr:row>
      <xdr:rowOff>88071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104598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44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32714</xdr:rowOff>
    </xdr:from>
    <xdr:to>
      <xdr:col>72</xdr:col>
      <xdr:colOff>38100</xdr:colOff>
      <xdr:row>74</xdr:row>
      <xdr:rowOff>134314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125441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66138</xdr:rowOff>
    </xdr:from>
    <xdr:to>
      <xdr:col>67</xdr:col>
      <xdr:colOff>101600</xdr:colOff>
      <xdr:row>74</xdr:row>
      <xdr:rowOff>167738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158865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4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47828</xdr:rowOff>
    </xdr:from>
    <xdr:to>
      <xdr:col>85</xdr:col>
      <xdr:colOff>127000</xdr:colOff>
      <xdr:row>98</xdr:row>
      <xdr:rowOff>50775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49928"/>
          <a:ext cx="8382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47828</xdr:rowOff>
    </xdr:from>
    <xdr:to>
      <xdr:col>81</xdr:col>
      <xdr:colOff>50800</xdr:colOff>
      <xdr:row>98</xdr:row>
      <xdr:rowOff>100952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49928"/>
          <a:ext cx="889000" cy="5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100952</xdr:rowOff>
    </xdr:from>
    <xdr:to>
      <xdr:col>76</xdr:col>
      <xdr:colOff>114300</xdr:colOff>
      <xdr:row>98</xdr:row>
      <xdr:rowOff>140742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3052"/>
          <a:ext cx="8890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6592</xdr:rowOff>
    </xdr:from>
    <xdr:to>
      <xdr:col>71</xdr:col>
      <xdr:colOff>177800</xdr:colOff>
      <xdr:row>98</xdr:row>
      <xdr:rowOff>140742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08692"/>
          <a:ext cx="889000" cy="1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171425</xdr:rowOff>
    </xdr:from>
    <xdr:to>
      <xdr:col>85</xdr:col>
      <xdr:colOff>177800</xdr:colOff>
      <xdr:row>98</xdr:row>
      <xdr:rowOff>101575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149852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168478</xdr:rowOff>
    </xdr:from>
    <xdr:to>
      <xdr:col>81</xdr:col>
      <xdr:colOff>101600</xdr:colOff>
      <xdr:row>98</xdr:row>
      <xdr:rowOff>98628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89755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50152</xdr:rowOff>
    </xdr:from>
    <xdr:to>
      <xdr:col>76</xdr:col>
      <xdr:colOff>165100</xdr:colOff>
      <xdr:row>98</xdr:row>
      <xdr:rowOff>151752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142879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89942</xdr:rowOff>
    </xdr:from>
    <xdr:to>
      <xdr:col>72</xdr:col>
      <xdr:colOff>38100</xdr:colOff>
      <xdr:row>99</xdr:row>
      <xdr:rowOff>20092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11219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127242</xdr:rowOff>
    </xdr:from>
    <xdr:to>
      <xdr:col>67</xdr:col>
      <xdr:colOff>101600</xdr:colOff>
      <xdr:row>98</xdr:row>
      <xdr:rowOff>57392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73919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22847</xdr:rowOff>
    </xdr:from>
    <xdr:to>
      <xdr:col>116</xdr:col>
      <xdr:colOff>63500</xdr:colOff>
      <xdr:row>59</xdr:row>
      <xdr:rowOff>23114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38397"/>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171438</xdr:rowOff>
    </xdr:from>
    <xdr:to>
      <xdr:col>111</xdr:col>
      <xdr:colOff>177800</xdr:colOff>
      <xdr:row>59</xdr:row>
      <xdr:rowOff>23114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15538"/>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171438</xdr:rowOff>
    </xdr:from>
    <xdr:to>
      <xdr:col>107</xdr:col>
      <xdr:colOff>50800</xdr:colOff>
      <xdr:row>59</xdr:row>
      <xdr:rowOff>673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1553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673</xdr:rowOff>
    </xdr:from>
    <xdr:to>
      <xdr:col>102</xdr:col>
      <xdr:colOff>114300</xdr:colOff>
      <xdr:row>59</xdr:row>
      <xdr:rowOff>1283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162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143497</xdr:rowOff>
    </xdr:from>
    <xdr:to>
      <xdr:col>116</xdr:col>
      <xdr:colOff>114300</xdr:colOff>
      <xdr:row>59</xdr:row>
      <xdr:rowOff>73647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58424</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0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143764</xdr:rowOff>
    </xdr:from>
    <xdr:to>
      <xdr:col>112</xdr:col>
      <xdr:colOff>38100</xdr:colOff>
      <xdr:row>59</xdr:row>
      <xdr:rowOff>73914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65041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8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120638</xdr:rowOff>
    </xdr:from>
    <xdr:to>
      <xdr:col>107</xdr:col>
      <xdr:colOff>101600</xdr:colOff>
      <xdr:row>59</xdr:row>
      <xdr:rowOff>50788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41915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5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121323</xdr:rowOff>
    </xdr:from>
    <xdr:to>
      <xdr:col>102</xdr:col>
      <xdr:colOff>165100</xdr:colOff>
      <xdr:row>59</xdr:row>
      <xdr:rowOff>51473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42600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5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121933</xdr:rowOff>
    </xdr:from>
    <xdr:to>
      <xdr:col>98</xdr:col>
      <xdr:colOff>38100</xdr:colOff>
      <xdr:row>59</xdr:row>
      <xdr:rowOff>52083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43210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5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25720</xdr:rowOff>
    </xdr:from>
    <xdr:to>
      <xdr:col>116</xdr:col>
      <xdr:colOff>63500</xdr:colOff>
      <xdr:row>74</xdr:row>
      <xdr:rowOff>55598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13020"/>
          <a:ext cx="8382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55598</xdr:rowOff>
    </xdr:from>
    <xdr:to>
      <xdr:col>111</xdr:col>
      <xdr:colOff>177800</xdr:colOff>
      <xdr:row>74</xdr:row>
      <xdr:rowOff>77818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742898"/>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21377</xdr:rowOff>
    </xdr:from>
    <xdr:to>
      <xdr:col>107</xdr:col>
      <xdr:colOff>50800</xdr:colOff>
      <xdr:row>74</xdr:row>
      <xdr:rowOff>77818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537227"/>
          <a:ext cx="889000" cy="22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21377</xdr:rowOff>
    </xdr:from>
    <xdr:to>
      <xdr:col>102</xdr:col>
      <xdr:colOff>114300</xdr:colOff>
      <xdr:row>73</xdr:row>
      <xdr:rowOff>66456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537227"/>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43095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40215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146370</xdr:rowOff>
    </xdr:from>
    <xdr:to>
      <xdr:col>116</xdr:col>
      <xdr:colOff>114300</xdr:colOff>
      <xdr:row>74</xdr:row>
      <xdr:rowOff>76520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169247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1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4798</xdr:rowOff>
    </xdr:from>
    <xdr:to>
      <xdr:col>112</xdr:col>
      <xdr:colOff>38100</xdr:colOff>
      <xdr:row>74</xdr:row>
      <xdr:rowOff>106398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69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122925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4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27018</xdr:rowOff>
    </xdr:from>
    <xdr:to>
      <xdr:col>107</xdr:col>
      <xdr:colOff>101600</xdr:colOff>
      <xdr:row>74</xdr:row>
      <xdr:rowOff>128618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7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145145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4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142027</xdr:rowOff>
    </xdr:from>
    <xdr:to>
      <xdr:col>102</xdr:col>
      <xdr:colOff>165100</xdr:colOff>
      <xdr:row>73</xdr:row>
      <xdr:rowOff>72177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4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88704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26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15656</xdr:rowOff>
    </xdr:from>
    <xdr:to>
      <xdr:col>98</xdr:col>
      <xdr:colOff>38100</xdr:colOff>
      <xdr:row>73</xdr:row>
      <xdr:rowOff>117256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5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133783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3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106,401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円の減となっており、任期の定めのない常勤職員給料等や退職手当の減などが主な要因としてあげられる。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78,462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円の増となっており、固定資産税適正評価事業や梯子車分解整備事業が増額となったことなどが要因としてあげられる。年々増加傾向にあるため実施事業の見直し等物件費の縮減に努める。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151,956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円の大幅減となっている。電力・ガス・食料品等価格高騰緊急支援給付金の増額があるものの、子育て世帯や住民税非課税世帯等に対する臨時特別給付金などの減により、全体として減額となっている。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73,413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円の大幅増となっている。主な要因としては、地域消費喚起プレミアム商品券支援事業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新型コロナウイルス対策</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や新型コロナウイルスワクチン接種事業償還金の増額などがあげられる。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67,583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減となっている。新規整備において国道沿線地域複合施設整備事業の増があった一方、更新整備において公営住宅等整備事業や防災情報システム整備事業の減などがあり、全体として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53,395
52,515
439.05
34,824,617
32,772,574
1,641,863
16,370,375
28,041,597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125527</xdr:rowOff>
    </xdr:from>
    <xdr:to>
      <xdr:col>24</xdr:col>
      <xdr:colOff>63500</xdr:colOff>
      <xdr:row>33</xdr:row>
      <xdr:rowOff>131928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8337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64719</xdr:rowOff>
    </xdr:from>
    <xdr:to>
      <xdr:col>19</xdr:col>
      <xdr:colOff>177800</xdr:colOff>
      <xdr:row>33</xdr:row>
      <xdr:rowOff>131928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2569"/>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27229</xdr:rowOff>
    </xdr:from>
    <xdr:to>
      <xdr:col>15</xdr:col>
      <xdr:colOff>50800</xdr:colOff>
      <xdr:row>33</xdr:row>
      <xdr:rowOff>64719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85079"/>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157531</xdr:rowOff>
    </xdr:from>
    <xdr:to>
      <xdr:col>10</xdr:col>
      <xdr:colOff>114300</xdr:colOff>
      <xdr:row>33</xdr:row>
      <xdr:rowOff>27229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4393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74727</xdr:rowOff>
    </xdr:from>
    <xdr:to>
      <xdr:col>24</xdr:col>
      <xdr:colOff>114300</xdr:colOff>
      <xdr:row>34</xdr:row>
      <xdr:rowOff>4877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97604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81128</xdr:rowOff>
    </xdr:from>
    <xdr:to>
      <xdr:col>20</xdr:col>
      <xdr:colOff>38100</xdr:colOff>
      <xdr:row>34</xdr:row>
      <xdr:rowOff>11278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27805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13919</xdr:rowOff>
    </xdr:from>
    <xdr:to>
      <xdr:col>15</xdr:col>
      <xdr:colOff>101600</xdr:colOff>
      <xdr:row>33</xdr:row>
      <xdr:rowOff>115519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132046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147879</xdr:rowOff>
    </xdr:from>
    <xdr:to>
      <xdr:col>10</xdr:col>
      <xdr:colOff>165100</xdr:colOff>
      <xdr:row>33</xdr:row>
      <xdr:rowOff>78029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94556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106731</xdr:rowOff>
    </xdr:from>
    <xdr:to>
      <xdr:col>6</xdr:col>
      <xdr:colOff>38100</xdr:colOff>
      <xdr:row>33</xdr:row>
      <xdr:rowOff>36881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53408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84858</xdr:rowOff>
    </xdr:from>
    <xdr:to>
      <xdr:col>24</xdr:col>
      <xdr:colOff>63500</xdr:colOff>
      <xdr:row>56</xdr:row>
      <xdr:rowOff>167263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86058"/>
          <a:ext cx="838200" cy="8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35959</xdr:rowOff>
    </xdr:from>
    <xdr:to>
      <xdr:col>19</xdr:col>
      <xdr:colOff>177800</xdr:colOff>
      <xdr:row>56</xdr:row>
      <xdr:rowOff>84858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08459"/>
          <a:ext cx="889000" cy="107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35959</xdr:rowOff>
    </xdr:from>
    <xdr:to>
      <xdr:col>15</xdr:col>
      <xdr:colOff>50800</xdr:colOff>
      <xdr:row>51</xdr:row>
      <xdr:rowOff>136358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08459"/>
          <a:ext cx="889000" cy="27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107713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136358</xdr:rowOff>
    </xdr:from>
    <xdr:to>
      <xdr:col>10</xdr:col>
      <xdr:colOff>114300</xdr:colOff>
      <xdr:row>56</xdr:row>
      <xdr:rowOff>26902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80308"/>
          <a:ext cx="889000" cy="7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56594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91537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6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116463</xdr:rowOff>
    </xdr:from>
    <xdr:to>
      <xdr:col>24</xdr:col>
      <xdr:colOff>114300</xdr:colOff>
      <xdr:row>57</xdr:row>
      <xdr:rowOff>46613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94890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34058</xdr:rowOff>
    </xdr:from>
    <xdr:to>
      <xdr:col>20</xdr:col>
      <xdr:colOff>38100</xdr:colOff>
      <xdr:row>56</xdr:row>
      <xdr:rowOff>135658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152185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156609</xdr:rowOff>
    </xdr:from>
    <xdr:to>
      <xdr:col>15</xdr:col>
      <xdr:colOff>101600</xdr:colOff>
      <xdr:row>50</xdr:row>
      <xdr:rowOff>86759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103286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85558</xdr:rowOff>
    </xdr:from>
    <xdr:to>
      <xdr:col>10</xdr:col>
      <xdr:colOff>165100</xdr:colOff>
      <xdr:row>52</xdr:row>
      <xdr:rowOff>15708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8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32235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60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147552</xdr:rowOff>
    </xdr:from>
    <xdr:to>
      <xdr:col>6</xdr:col>
      <xdr:colOff>38100</xdr:colOff>
      <xdr:row>56</xdr:row>
      <xdr:rowOff>77702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7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94229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3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170955</xdr:rowOff>
    </xdr:from>
    <xdr:to>
      <xdr:col>24</xdr:col>
      <xdr:colOff>63500</xdr:colOff>
      <xdr:row>70</xdr:row>
      <xdr:rowOff>114960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001005"/>
          <a:ext cx="838200" cy="1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170955</xdr:rowOff>
    </xdr:from>
    <xdr:to>
      <xdr:col>19</xdr:col>
      <xdr:colOff>177800</xdr:colOff>
      <xdr:row>71</xdr:row>
      <xdr:rowOff>144894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001005"/>
          <a:ext cx="889000" cy="3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144894</xdr:rowOff>
    </xdr:from>
    <xdr:to>
      <xdr:col>15</xdr:col>
      <xdr:colOff>50800</xdr:colOff>
      <xdr:row>72</xdr:row>
      <xdr:rowOff>81369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17844"/>
          <a:ext cx="889000" cy="10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66171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81369</xdr:rowOff>
    </xdr:from>
    <xdr:to>
      <xdr:col>10</xdr:col>
      <xdr:colOff>114300</xdr:colOff>
      <xdr:row>73</xdr:row>
      <xdr:rowOff>40831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425769"/>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133963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32644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64160</xdr:rowOff>
    </xdr:from>
    <xdr:to>
      <xdr:col>24</xdr:col>
      <xdr:colOff>114300</xdr:colOff>
      <xdr:row>70</xdr:row>
      <xdr:rowOff>165760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17187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01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120155</xdr:rowOff>
    </xdr:from>
    <xdr:to>
      <xdr:col>20</xdr:col>
      <xdr:colOff>38100</xdr:colOff>
      <xdr:row>70</xdr:row>
      <xdr:rowOff>50305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19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66832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7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94094</xdr:rowOff>
    </xdr:from>
    <xdr:to>
      <xdr:col>15</xdr:col>
      <xdr:colOff>101600</xdr:colOff>
      <xdr:row>72</xdr:row>
      <xdr:rowOff>24244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2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40771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0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30569</xdr:rowOff>
    </xdr:from>
    <xdr:to>
      <xdr:col>10</xdr:col>
      <xdr:colOff>165100</xdr:colOff>
      <xdr:row>72</xdr:row>
      <xdr:rowOff>132169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3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148696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15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161481</xdr:rowOff>
    </xdr:from>
    <xdr:to>
      <xdr:col>6</xdr:col>
      <xdr:colOff>38100</xdr:colOff>
      <xdr:row>73</xdr:row>
      <xdr:rowOff>91631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108158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28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65081</xdr:rowOff>
    </xdr:from>
    <xdr:to>
      <xdr:col>24</xdr:col>
      <xdr:colOff>63500</xdr:colOff>
      <xdr:row>95</xdr:row>
      <xdr:rowOff>167303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52831"/>
          <a:ext cx="8382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167303</xdr:rowOff>
    </xdr:from>
    <xdr:to>
      <xdr:col>19</xdr:col>
      <xdr:colOff>177800</xdr:colOff>
      <xdr:row>97</xdr:row>
      <xdr:rowOff>7074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55053"/>
          <a:ext cx="889000" cy="18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7074</xdr:rowOff>
    </xdr:from>
    <xdr:to>
      <xdr:col>15</xdr:col>
      <xdr:colOff>50800</xdr:colOff>
      <xdr:row>97</xdr:row>
      <xdr:rowOff>64891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37724"/>
          <a:ext cx="889000" cy="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64891</xdr:rowOff>
    </xdr:from>
    <xdr:to>
      <xdr:col>10</xdr:col>
      <xdr:colOff>114300</xdr:colOff>
      <xdr:row>97</xdr:row>
      <xdr:rowOff>85637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95541"/>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14281</xdr:rowOff>
    </xdr:from>
    <xdr:to>
      <xdr:col>24</xdr:col>
      <xdr:colOff>114300</xdr:colOff>
      <xdr:row>95</xdr:row>
      <xdr:rowOff>115881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37158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116503</xdr:rowOff>
    </xdr:from>
    <xdr:to>
      <xdr:col>20</xdr:col>
      <xdr:colOff>38100</xdr:colOff>
      <xdr:row>96</xdr:row>
      <xdr:rowOff>46653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63180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127724</xdr:rowOff>
    </xdr:from>
    <xdr:to>
      <xdr:col>15</xdr:col>
      <xdr:colOff>101600</xdr:colOff>
      <xdr:row>97</xdr:row>
      <xdr:rowOff>57874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49001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14091</xdr:rowOff>
    </xdr:from>
    <xdr:to>
      <xdr:col>10</xdr:col>
      <xdr:colOff>165100</xdr:colOff>
      <xdr:row>97</xdr:row>
      <xdr:rowOff>115691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106818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34837</xdr:rowOff>
    </xdr:from>
    <xdr:to>
      <xdr:col>6</xdr:col>
      <xdr:colOff>38100</xdr:colOff>
      <xdr:row>97</xdr:row>
      <xdr:rowOff>136437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127564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126974</xdr:rowOff>
    </xdr:from>
    <xdr:to>
      <xdr:col>55</xdr:col>
      <xdr:colOff>0</xdr:colOff>
      <xdr:row>38</xdr:row>
      <xdr:rowOff>127736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207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126974</xdr:rowOff>
    </xdr:from>
    <xdr:to>
      <xdr:col>50</xdr:col>
      <xdr:colOff>114300</xdr:colOff>
      <xdr:row>38</xdr:row>
      <xdr:rowOff>131013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207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131013</xdr:rowOff>
    </xdr:from>
    <xdr:to>
      <xdr:col>45</xdr:col>
      <xdr:colOff>177800</xdr:colOff>
      <xdr:row>38</xdr:row>
      <xdr:rowOff>145338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6113"/>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143434</xdr:rowOff>
    </xdr:from>
    <xdr:to>
      <xdr:col>41</xdr:col>
      <xdr:colOff>50800</xdr:colOff>
      <xdr:row>38</xdr:row>
      <xdr:rowOff>145338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853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76936</xdr:rowOff>
    </xdr:from>
    <xdr:to>
      <xdr:col>55</xdr:col>
      <xdr:colOff>50800</xdr:colOff>
      <xdr:row>39</xdr:row>
      <xdr:rowOff>7086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76174</xdr:rowOff>
    </xdr:from>
    <xdr:to>
      <xdr:col>50</xdr:col>
      <xdr:colOff>165100</xdr:colOff>
      <xdr:row>39</xdr:row>
      <xdr:rowOff>6324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168901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6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80213</xdr:rowOff>
    </xdr:from>
    <xdr:to>
      <xdr:col>46</xdr:col>
      <xdr:colOff>38100</xdr:colOff>
      <xdr:row>39</xdr:row>
      <xdr:rowOff>10363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26890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94538</xdr:rowOff>
    </xdr:from>
    <xdr:to>
      <xdr:col>41</xdr:col>
      <xdr:colOff>101600</xdr:colOff>
      <xdr:row>39</xdr:row>
      <xdr:rowOff>24688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41216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92634</xdr:rowOff>
    </xdr:from>
    <xdr:to>
      <xdr:col>36</xdr:col>
      <xdr:colOff>165100</xdr:colOff>
      <xdr:row>39</xdr:row>
      <xdr:rowOff>22784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39311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1593</xdr:rowOff>
    </xdr:from>
    <xdr:to>
      <xdr:col>55</xdr:col>
      <xdr:colOff>0</xdr:colOff>
      <xdr:row>55</xdr:row>
      <xdr:rowOff>36814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431343"/>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1593</xdr:rowOff>
    </xdr:from>
    <xdr:to>
      <xdr:col>50</xdr:col>
      <xdr:colOff>114300</xdr:colOff>
      <xdr:row>55</xdr:row>
      <xdr:rowOff>74124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431343"/>
          <a:ext cx="889000" cy="7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27115</xdr:rowOff>
    </xdr:from>
    <xdr:to>
      <xdr:col>45</xdr:col>
      <xdr:colOff>177800</xdr:colOff>
      <xdr:row>55</xdr:row>
      <xdr:rowOff>74124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56865"/>
          <a:ext cx="889000" cy="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87754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27115</xdr:rowOff>
    </xdr:from>
    <xdr:to>
      <xdr:col>41</xdr:col>
      <xdr:colOff>50800</xdr:colOff>
      <xdr:row>55</xdr:row>
      <xdr:rowOff>88689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56865"/>
          <a:ext cx="889000" cy="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102907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157464</xdr:rowOff>
    </xdr:from>
    <xdr:to>
      <xdr:col>55</xdr:col>
      <xdr:colOff>50800</xdr:colOff>
      <xdr:row>55</xdr:row>
      <xdr:rowOff>87614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4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8891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6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122243</xdr:rowOff>
    </xdr:from>
    <xdr:to>
      <xdr:col>50</xdr:col>
      <xdr:colOff>165100</xdr:colOff>
      <xdr:row>55</xdr:row>
      <xdr:rowOff>52393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68920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1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23324</xdr:rowOff>
    </xdr:from>
    <xdr:to>
      <xdr:col>46</xdr:col>
      <xdr:colOff>38100</xdr:colOff>
      <xdr:row>55</xdr:row>
      <xdr:rowOff>124924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141451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147765</xdr:rowOff>
    </xdr:from>
    <xdr:to>
      <xdr:col>41</xdr:col>
      <xdr:colOff>101600</xdr:colOff>
      <xdr:row>55</xdr:row>
      <xdr:rowOff>77915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94442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37889</xdr:rowOff>
    </xdr:from>
    <xdr:to>
      <xdr:col>36</xdr:col>
      <xdr:colOff>165100</xdr:colOff>
      <xdr:row>55</xdr:row>
      <xdr:rowOff>139489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156016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83769</xdr:rowOff>
    </xdr:from>
    <xdr:to>
      <xdr:col>55</xdr:col>
      <xdr:colOff>0</xdr:colOff>
      <xdr:row>77</xdr:row>
      <xdr:rowOff>146883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85419"/>
          <a:ext cx="838200" cy="6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29344</xdr:rowOff>
    </xdr:from>
    <xdr:to>
      <xdr:col>50</xdr:col>
      <xdr:colOff>114300</xdr:colOff>
      <xdr:row>77</xdr:row>
      <xdr:rowOff>146883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30994"/>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29344</xdr:rowOff>
    </xdr:from>
    <xdr:to>
      <xdr:col>45</xdr:col>
      <xdr:colOff>177800</xdr:colOff>
      <xdr:row>78</xdr:row>
      <xdr:rowOff>19456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30994"/>
          <a:ext cx="889000" cy="1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33424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19456</xdr:rowOff>
    </xdr:from>
    <xdr:to>
      <xdr:col>41</xdr:col>
      <xdr:colOff>50800</xdr:colOff>
      <xdr:row>78</xdr:row>
      <xdr:rowOff>41135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92556"/>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32969</xdr:rowOff>
    </xdr:from>
    <xdr:to>
      <xdr:col>55</xdr:col>
      <xdr:colOff>50800</xdr:colOff>
      <xdr:row>77</xdr:row>
      <xdr:rowOff>134569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11396</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96083</xdr:rowOff>
    </xdr:from>
    <xdr:to>
      <xdr:col>50</xdr:col>
      <xdr:colOff>165100</xdr:colOff>
      <xdr:row>78</xdr:row>
      <xdr:rowOff>26233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149994</xdr:rowOff>
    </xdr:from>
    <xdr:to>
      <xdr:col>46</xdr:col>
      <xdr:colOff>38100</xdr:colOff>
      <xdr:row>77</xdr:row>
      <xdr:rowOff>80144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71271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2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140106</xdr:rowOff>
    </xdr:from>
    <xdr:to>
      <xdr:col>41</xdr:col>
      <xdr:colOff>101600</xdr:colOff>
      <xdr:row>78</xdr:row>
      <xdr:rowOff>70256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61383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161785</xdr:rowOff>
    </xdr:from>
    <xdr:to>
      <xdr:col>36</xdr:col>
      <xdr:colOff>165100</xdr:colOff>
      <xdr:row>78</xdr:row>
      <xdr:rowOff>91935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83062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117869</xdr:rowOff>
    </xdr:from>
    <xdr:to>
      <xdr:col>55</xdr:col>
      <xdr:colOff>0</xdr:colOff>
      <xdr:row>96</xdr:row>
      <xdr:rowOff>32410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05619"/>
          <a:ext cx="8382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145338</xdr:rowOff>
    </xdr:from>
    <xdr:to>
      <xdr:col>50</xdr:col>
      <xdr:colOff>114300</xdr:colOff>
      <xdr:row>96</xdr:row>
      <xdr:rowOff>32410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33088"/>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145338</xdr:rowOff>
    </xdr:from>
    <xdr:to>
      <xdr:col>45</xdr:col>
      <xdr:colOff>177800</xdr:colOff>
      <xdr:row>95</xdr:row>
      <xdr:rowOff>162313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33088"/>
          <a:ext cx="8890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162313</xdr:rowOff>
    </xdr:from>
    <xdr:to>
      <xdr:col>41</xdr:col>
      <xdr:colOff>50800</xdr:colOff>
      <xdr:row>97</xdr:row>
      <xdr:rowOff>4578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50063"/>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61517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79773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67069</xdr:rowOff>
    </xdr:from>
    <xdr:to>
      <xdr:col>55</xdr:col>
      <xdr:colOff>50800</xdr:colOff>
      <xdr:row>95</xdr:row>
      <xdr:rowOff>168669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89946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153060</xdr:rowOff>
    </xdr:from>
    <xdr:to>
      <xdr:col>50</xdr:col>
      <xdr:colOff>165100</xdr:colOff>
      <xdr:row>96</xdr:row>
      <xdr:rowOff>83210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99737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94538</xdr:rowOff>
    </xdr:from>
    <xdr:to>
      <xdr:col>46</xdr:col>
      <xdr:colOff>38100</xdr:colOff>
      <xdr:row>96</xdr:row>
      <xdr:rowOff>24688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47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111513</xdr:rowOff>
    </xdr:from>
    <xdr:to>
      <xdr:col>41</xdr:col>
      <xdr:colOff>101600</xdr:colOff>
      <xdr:row>96</xdr:row>
      <xdr:rowOff>41663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58190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125228</xdr:rowOff>
    </xdr:from>
    <xdr:to>
      <xdr:col>36</xdr:col>
      <xdr:colOff>165100</xdr:colOff>
      <xdr:row>97</xdr:row>
      <xdr:rowOff>55378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46505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3854</xdr:rowOff>
    </xdr:from>
    <xdr:to>
      <xdr:col>85</xdr:col>
      <xdr:colOff>127000</xdr:colOff>
      <xdr:row>35</xdr:row>
      <xdr:rowOff>57004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833154"/>
          <a:ext cx="838200" cy="2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88322</xdr:rowOff>
    </xdr:from>
    <xdr:to>
      <xdr:col>81</xdr:col>
      <xdr:colOff>50800</xdr:colOff>
      <xdr:row>34</xdr:row>
      <xdr:rowOff>3854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231822"/>
          <a:ext cx="889000" cy="6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88322</xdr:rowOff>
    </xdr:from>
    <xdr:to>
      <xdr:col>76</xdr:col>
      <xdr:colOff>114300</xdr:colOff>
      <xdr:row>33</xdr:row>
      <xdr:rowOff>152102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231822"/>
          <a:ext cx="889000" cy="5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115504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152102</xdr:rowOff>
    </xdr:from>
    <xdr:to>
      <xdr:col>71</xdr:col>
      <xdr:colOff>177800</xdr:colOff>
      <xdr:row>36</xdr:row>
      <xdr:rowOff>12655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09952"/>
          <a:ext cx="889000" cy="37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49268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92041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6204</xdr:rowOff>
    </xdr:from>
    <xdr:to>
      <xdr:col>85</xdr:col>
      <xdr:colOff>177800</xdr:colOff>
      <xdr:row>35</xdr:row>
      <xdr:rowOff>107804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29081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124504</xdr:rowOff>
    </xdr:from>
    <xdr:to>
      <xdr:col>81</xdr:col>
      <xdr:colOff>101600</xdr:colOff>
      <xdr:row>34</xdr:row>
      <xdr:rowOff>54654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71181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5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37522</xdr:rowOff>
    </xdr:from>
    <xdr:to>
      <xdr:col>76</xdr:col>
      <xdr:colOff>165100</xdr:colOff>
      <xdr:row>30</xdr:row>
      <xdr:rowOff>139122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1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155649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49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101302</xdr:rowOff>
    </xdr:from>
    <xdr:to>
      <xdr:col>72</xdr:col>
      <xdr:colOff>38100</xdr:colOff>
      <xdr:row>34</xdr:row>
      <xdr:rowOff>31452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47979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133305</xdr:rowOff>
    </xdr:from>
    <xdr:to>
      <xdr:col>67</xdr:col>
      <xdr:colOff>101600</xdr:colOff>
      <xdr:row>36</xdr:row>
      <xdr:rowOff>63455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54582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82944</xdr:rowOff>
    </xdr:from>
    <xdr:to>
      <xdr:col>85</xdr:col>
      <xdr:colOff>127000</xdr:colOff>
      <xdr:row>57</xdr:row>
      <xdr:rowOff>85751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55594"/>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85751</xdr:rowOff>
    </xdr:from>
    <xdr:to>
      <xdr:col>81</xdr:col>
      <xdr:colOff>50800</xdr:colOff>
      <xdr:row>58</xdr:row>
      <xdr:rowOff>25095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58401"/>
          <a:ext cx="8890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4102</xdr:rowOff>
    </xdr:from>
    <xdr:to>
      <xdr:col>76</xdr:col>
      <xdr:colOff>114300</xdr:colOff>
      <xdr:row>58</xdr:row>
      <xdr:rowOff>25095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4820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117843</xdr:rowOff>
    </xdr:from>
    <xdr:to>
      <xdr:col>71</xdr:col>
      <xdr:colOff>177800</xdr:colOff>
      <xdr:row>58</xdr:row>
      <xdr:rowOff>4102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90493"/>
          <a:ext cx="889000" cy="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156456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32144</xdr:rowOff>
    </xdr:from>
    <xdr:to>
      <xdr:col>85</xdr:col>
      <xdr:colOff>177800</xdr:colOff>
      <xdr:row>57</xdr:row>
      <xdr:rowOff>133744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55021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34951</xdr:rowOff>
    </xdr:from>
    <xdr:to>
      <xdr:col>81</xdr:col>
      <xdr:colOff>101600</xdr:colOff>
      <xdr:row>57</xdr:row>
      <xdr:rowOff>136551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153078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145745</xdr:rowOff>
    </xdr:from>
    <xdr:to>
      <xdr:col>76</xdr:col>
      <xdr:colOff>165100</xdr:colOff>
      <xdr:row>58</xdr:row>
      <xdr:rowOff>75895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67022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124752</xdr:rowOff>
    </xdr:from>
    <xdr:to>
      <xdr:col>72</xdr:col>
      <xdr:colOff>38100</xdr:colOff>
      <xdr:row>58</xdr:row>
      <xdr:rowOff>54902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67043</xdr:rowOff>
    </xdr:from>
    <xdr:to>
      <xdr:col>67</xdr:col>
      <xdr:colOff>101600</xdr:colOff>
      <xdr:row>57</xdr:row>
      <xdr:rowOff>168643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159770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50705</xdr:rowOff>
    </xdr:from>
    <xdr:to>
      <xdr:col>85</xdr:col>
      <xdr:colOff>127000</xdr:colOff>
      <xdr:row>78</xdr:row>
      <xdr:rowOff>107170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23805"/>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58981</xdr:rowOff>
    </xdr:from>
    <xdr:to>
      <xdr:col>81</xdr:col>
      <xdr:colOff>50800</xdr:colOff>
      <xdr:row>78</xdr:row>
      <xdr:rowOff>107170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32081"/>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58981</xdr:rowOff>
    </xdr:from>
    <xdr:to>
      <xdr:col>76</xdr:col>
      <xdr:colOff>114300</xdr:colOff>
      <xdr:row>78</xdr:row>
      <xdr:rowOff>106690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32081"/>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93842</xdr:rowOff>
    </xdr:from>
    <xdr:to>
      <xdr:col>71</xdr:col>
      <xdr:colOff>177800</xdr:colOff>
      <xdr:row>78</xdr:row>
      <xdr:rowOff>106690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66942"/>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72427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171355</xdr:rowOff>
    </xdr:from>
    <xdr:to>
      <xdr:col>85</xdr:col>
      <xdr:colOff>177800</xdr:colOff>
      <xdr:row>78</xdr:row>
      <xdr:rowOff>101505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130732</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6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56370</xdr:rowOff>
    </xdr:from>
    <xdr:to>
      <xdr:col>81</xdr:col>
      <xdr:colOff>101600</xdr:colOff>
      <xdr:row>78</xdr:row>
      <xdr:rowOff>157970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149097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8181</xdr:rowOff>
    </xdr:from>
    <xdr:to>
      <xdr:col>76</xdr:col>
      <xdr:colOff>165100</xdr:colOff>
      <xdr:row>78</xdr:row>
      <xdr:rowOff>109781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100908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7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55890</xdr:rowOff>
    </xdr:from>
    <xdr:to>
      <xdr:col>72</xdr:col>
      <xdr:colOff>38100</xdr:colOff>
      <xdr:row>78</xdr:row>
      <xdr:rowOff>157490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148617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2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43042</xdr:rowOff>
    </xdr:from>
    <xdr:to>
      <xdr:col>67</xdr:col>
      <xdr:colOff>101600</xdr:colOff>
      <xdr:row>78</xdr:row>
      <xdr:rowOff>144642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135769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30479</xdr:rowOff>
    </xdr:from>
    <xdr:to>
      <xdr:col>85</xdr:col>
      <xdr:colOff>127000</xdr:colOff>
      <xdr:row>94</xdr:row>
      <xdr:rowOff>42790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46779"/>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37271</xdr:rowOff>
    </xdr:from>
    <xdr:to>
      <xdr:col>81</xdr:col>
      <xdr:colOff>50800</xdr:colOff>
      <xdr:row>94</xdr:row>
      <xdr:rowOff>42790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153571"/>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37271</xdr:rowOff>
    </xdr:from>
    <xdr:to>
      <xdr:col>76</xdr:col>
      <xdr:colOff>114300</xdr:colOff>
      <xdr:row>94</xdr:row>
      <xdr:rowOff>83513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53571"/>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102336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83513</xdr:rowOff>
    </xdr:from>
    <xdr:to>
      <xdr:col>71</xdr:col>
      <xdr:colOff>177800</xdr:colOff>
      <xdr:row>94</xdr:row>
      <xdr:rowOff>116939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199813"/>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132618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138087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151129</xdr:rowOff>
    </xdr:from>
    <xdr:to>
      <xdr:col>85</xdr:col>
      <xdr:colOff>177800</xdr:colOff>
      <xdr:row>94</xdr:row>
      <xdr:rowOff>81279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2556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163440</xdr:rowOff>
    </xdr:from>
    <xdr:to>
      <xdr:col>81</xdr:col>
      <xdr:colOff>101600</xdr:colOff>
      <xdr:row>94</xdr:row>
      <xdr:rowOff>93590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110117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157921</xdr:rowOff>
    </xdr:from>
    <xdr:to>
      <xdr:col>76</xdr:col>
      <xdr:colOff>165100</xdr:colOff>
      <xdr:row>94</xdr:row>
      <xdr:rowOff>88071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104598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32713</xdr:rowOff>
    </xdr:from>
    <xdr:to>
      <xdr:col>72</xdr:col>
      <xdr:colOff>38100</xdr:colOff>
      <xdr:row>94</xdr:row>
      <xdr:rowOff>134313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125440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4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66139</xdr:rowOff>
    </xdr:from>
    <xdr:to>
      <xdr:col>67</xdr:col>
      <xdr:colOff>101600</xdr:colOff>
      <xdr:row>94</xdr:row>
      <xdr:rowOff>167739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158866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総務費の住民一人当たりの費用は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70,968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円の減となっている。主な要因としては、宇佐市ふるさと応援基金事業の増額などがある一方、減債基金費や新庁舎建設事業などが減額していることがあげられる。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民生費の住民一人当たりの費用は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235,948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円の減となっている。主な要因としては、電力・ガス・食料品等価格高騰緊急支援給付金事業の増がある一方、子育て世帯や住民税非課税世帯等に対する臨時特別給付金事業などの減があげられる。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衛生費の住民一人当たりの費用は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54,917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円の増となっている。主な要因としては、新型コロナウイルスワクチン接種事業償還金や上水道事業費の増があげられる。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土木費の住民一人当たりの費用は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52,146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円の増となっている。主な要因としては、国道沿線地域複合施設整備事業やＪＲ柳ヶ浦駅周辺整備事業の増があげられる。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消防費の住民一人当たりの費用は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18,447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円の減となっている。主な要因としては、防災情報システム整備事業の減があげられる。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実質収支額は継続して黒字を確保している。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令和</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年度まで実質単年度収支は赤字であったが、令和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年度は黒字に転じ、令和</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年度には再度赤字に転じている。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主な要因としては、実質収支は増となる一方、基金取り崩し額も増加していることがあげられる。</a:t>
          </a:r>
        </a:p>
        <a:p>
          <a:r>
            <a:rPr kumimoji="1" lang="ja-JP" altLang="en-US" sz="1300">
              <a:solidFill>
                <a:sysClr val="windowText" lastClr="000000"/>
              </a:solidFill>
              <a:latin typeface="ＭＳ ゴシック" pitchFamily="49" charset="-128"/>
              <a:ea typeface="ＭＳ ゴシック" pitchFamily="49" charset="-128"/>
            </a:rPr>
            <a:t>　今後についても、大型事業についても適正に実施し、健全な行財政運営に努める必要がある。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全会計を対象とした標準財政規模に対する実質赤字の比率を示す連結実質赤字比率について、分母を示す標準財政規模は</a:t>
          </a:r>
          <a:r>
            <a:rPr kumimoji="1" lang="en-US" altLang="ja-JP" sz="1400">
              <a:solidFill>
                <a:sysClr val="windowText" lastClr="000000"/>
              </a:solidFill>
              <a:latin typeface="ＭＳ ゴシック" pitchFamily="49" charset="-128"/>
              <a:ea typeface="ＭＳ ゴシック" pitchFamily="49" charset="-128"/>
            </a:rPr>
            <a:t>16,370</a:t>
          </a:r>
          <a:r>
            <a:rPr kumimoji="1" lang="ja-JP" altLang="en-US" sz="1400">
              <a:solidFill>
                <a:sysClr val="windowText" lastClr="000000"/>
              </a:solidFill>
              <a:latin typeface="ＭＳ ゴシック" pitchFamily="49" charset="-128"/>
              <a:ea typeface="ＭＳ ゴシック" pitchFamily="49" charset="-128"/>
            </a:rPr>
            <a:t>百万円と対前年度比較で</a:t>
          </a:r>
          <a:r>
            <a:rPr kumimoji="1" lang="en-US" altLang="ja-JP" sz="1400">
              <a:solidFill>
                <a:sysClr val="windowText" lastClr="000000"/>
              </a:solidFill>
              <a:latin typeface="ＭＳ ゴシック" pitchFamily="49" charset="-128"/>
              <a:ea typeface="ＭＳ ゴシック" pitchFamily="49" charset="-128"/>
            </a:rPr>
            <a:t>616</a:t>
          </a:r>
          <a:r>
            <a:rPr kumimoji="1" lang="ja-JP" altLang="en-US" sz="1400">
              <a:solidFill>
                <a:sysClr val="windowText" lastClr="000000"/>
              </a:solidFill>
              <a:latin typeface="ＭＳ ゴシック" pitchFamily="49" charset="-128"/>
              <a:ea typeface="ＭＳ ゴシック" pitchFamily="49" charset="-128"/>
            </a:rPr>
            <a:t>百万円の減となっている。一方、分子を示す全会計の実質収支額（資金不足・剰余額）の合計は</a:t>
          </a:r>
          <a:r>
            <a:rPr kumimoji="1" lang="en-US" altLang="ja-JP" sz="1400">
              <a:solidFill>
                <a:sysClr val="windowText" lastClr="000000"/>
              </a:solidFill>
              <a:latin typeface="ＭＳ ゴシック" pitchFamily="49" charset="-128"/>
              <a:ea typeface="ＭＳ ゴシック" pitchFamily="49" charset="-128"/>
            </a:rPr>
            <a:t>3,676</a:t>
          </a:r>
          <a:r>
            <a:rPr kumimoji="1" lang="ja-JP" altLang="en-US" sz="1400">
              <a:solidFill>
                <a:sysClr val="windowText" lastClr="000000"/>
              </a:solidFill>
              <a:latin typeface="ＭＳ ゴシック" pitchFamily="49" charset="-128"/>
              <a:ea typeface="ＭＳ ゴシック" pitchFamily="49" charset="-128"/>
            </a:rPr>
            <a:t>百万円で対前年度比較は</a:t>
          </a:r>
          <a:r>
            <a:rPr kumimoji="1" lang="en-US" altLang="ja-JP" sz="1400">
              <a:solidFill>
                <a:sysClr val="windowText" lastClr="000000"/>
              </a:solidFill>
              <a:latin typeface="ＭＳ ゴシック" pitchFamily="49" charset="-128"/>
              <a:ea typeface="ＭＳ ゴシック" pitchFamily="49" charset="-128"/>
            </a:rPr>
            <a:t>359</a:t>
          </a:r>
          <a:r>
            <a:rPr kumimoji="1" lang="ja-JP" altLang="en-US" sz="1400">
              <a:solidFill>
                <a:sysClr val="windowText" lastClr="000000"/>
              </a:solidFill>
              <a:latin typeface="ＭＳ ゴシック" pitchFamily="49" charset="-128"/>
              <a:ea typeface="ＭＳ ゴシック" pitchFamily="49" charset="-128"/>
            </a:rPr>
            <a:t>百万円の増となっている。前年度より一般会計、介護保険、後期高齢者特別会計において、改善が見られた。この結果、連結実質赤字比率は△</a:t>
          </a:r>
          <a:r>
            <a:rPr kumimoji="1" lang="en-US" altLang="ja-JP" sz="1400">
              <a:solidFill>
                <a:sysClr val="windowText" lastClr="000000"/>
              </a:solidFill>
              <a:latin typeface="ＭＳ ゴシック" pitchFamily="49" charset="-128"/>
              <a:ea typeface="ＭＳ ゴシック" pitchFamily="49" charset="-128"/>
            </a:rPr>
            <a:t>22.45</a:t>
          </a:r>
          <a:r>
            <a:rPr kumimoji="1" lang="ja-JP" altLang="en-US" sz="1400">
              <a:solidFill>
                <a:sysClr val="windowText" lastClr="000000"/>
              </a:solidFill>
              <a:latin typeface="ＭＳ ゴシック" pitchFamily="49" charset="-128"/>
              <a:ea typeface="ＭＳ ゴシック" pitchFamily="49" charset="-128"/>
            </a:rPr>
            <a:t>％と黒字であることから前年度に引き続き早期健全化基準に該当しない。</a:t>
          </a:r>
        </a:p>
        <a:p>
          <a:r>
            <a:rPr kumimoji="1" lang="ja-JP" altLang="en-US" sz="1400">
              <a:solidFill>
                <a:sysClr val="windowText" lastClr="000000"/>
              </a:solidFill>
              <a:latin typeface="ＭＳ ゴシック" pitchFamily="49" charset="-128"/>
              <a:ea typeface="ＭＳ ゴシック" pitchFamily="49" charset="-128"/>
            </a:rPr>
            <a:t>　しかし、保険事業の高齢化の進行による介護保険給付の増嵩など、事業費が増加する要因が多く存在していることから、使用料や保険料の見直しを含め、バランスのとれた計画に基づいた事業運営が必要である。</a:t>
          </a:r>
        </a:p>
        <a:p>
          <a:r>
            <a:rPr kumimoji="1" lang="ja-JP" altLang="en-US" sz="1400">
              <a:solidFill>
                <a:sysClr val="windowText" lastClr="000000"/>
              </a:solidFill>
              <a:latin typeface="ＭＳ ゴシック" pitchFamily="49" charset="-128"/>
              <a:ea typeface="ＭＳ ゴシック" pitchFamily="49" charset="-128"/>
            </a:rPr>
            <a:t>　また、一般会計においても合併特例措置の終了に伴い普通交付税の逓減などの影響で財政調整基金をはじめとする各種基金の活用による財政運営が求められるため、慎重な財政運営が必要である。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34824617</v>
      </c>
      <c r="BO4" s="436"/>
      <c r="BP4" s="436"/>
      <c r="BQ4" s="436"/>
      <c r="BR4" s="436"/>
      <c r="BS4" s="436"/>
      <c r="BT4" s="436"/>
      <c r="BU4" s="437"/>
      <c r="BV4" s="435">
        <v>35095564</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10</v>
      </c>
      <c r="CU4" s="576"/>
      <c r="CV4" s="576"/>
      <c r="CW4" s="576"/>
      <c r="CX4" s="576"/>
      <c r="CY4" s="576"/>
      <c r="CZ4" s="576"/>
      <c r="DA4" s="577"/>
      <c r="DB4" s="575">
        <v>8.1999999999999993</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32772574</v>
      </c>
      <c r="BO5" s="407"/>
      <c r="BP5" s="407"/>
      <c r="BQ5" s="407"/>
      <c r="BR5" s="407"/>
      <c r="BS5" s="407"/>
      <c r="BT5" s="407"/>
      <c r="BU5" s="408"/>
      <c r="BV5" s="406">
        <v>33473651</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94.7</v>
      </c>
      <c r="CU5" s="404"/>
      <c r="CV5" s="404"/>
      <c r="CW5" s="404"/>
      <c r="CX5" s="404"/>
      <c r="CY5" s="404"/>
      <c r="CZ5" s="404"/>
      <c r="DA5" s="405"/>
      <c r="DB5" s="403">
        <v>91.4</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2052043</v>
      </c>
      <c r="BO6" s="407"/>
      <c r="BP6" s="407"/>
      <c r="BQ6" s="407"/>
      <c r="BR6" s="407"/>
      <c r="BS6" s="407"/>
      <c r="BT6" s="407"/>
      <c r="BU6" s="408"/>
      <c r="BV6" s="406">
        <v>1621913</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95.9</v>
      </c>
      <c r="CU6" s="550"/>
      <c r="CV6" s="550"/>
      <c r="CW6" s="550"/>
      <c r="CX6" s="550"/>
      <c r="CY6" s="550"/>
      <c r="CZ6" s="550"/>
      <c r="DA6" s="551"/>
      <c r="DB6" s="549">
        <v>95.9</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96</v>
      </c>
      <c r="AV7" s="465"/>
      <c r="AW7" s="465"/>
      <c r="AX7" s="465"/>
      <c r="AY7" s="420" t="s">
        <v>108</v>
      </c>
      <c r="AZ7" s="421"/>
      <c r="BA7" s="421"/>
      <c r="BB7" s="421"/>
      <c r="BC7" s="421"/>
      <c r="BD7" s="421"/>
      <c r="BE7" s="421"/>
      <c r="BF7" s="421"/>
      <c r="BG7" s="421"/>
      <c r="BH7" s="421"/>
      <c r="BI7" s="421"/>
      <c r="BJ7" s="421"/>
      <c r="BK7" s="421"/>
      <c r="BL7" s="421"/>
      <c r="BM7" s="422"/>
      <c r="BN7" s="406">
        <v>410180</v>
      </c>
      <c r="BO7" s="407"/>
      <c r="BP7" s="407"/>
      <c r="BQ7" s="407"/>
      <c r="BR7" s="407"/>
      <c r="BS7" s="407"/>
      <c r="BT7" s="407"/>
      <c r="BU7" s="408"/>
      <c r="BV7" s="406">
        <v>236620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16370375</v>
      </c>
      <c r="CU7" s="407"/>
      <c r="CV7" s="407"/>
      <c r="CW7" s="407"/>
      <c r="CX7" s="407"/>
      <c r="CY7" s="407"/>
      <c r="CZ7" s="407"/>
      <c r="DA7" s="408"/>
      <c r="DB7" s="406">
        <v>16986126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1641863</v>
      </c>
      <c r="BO8" s="407"/>
      <c r="BP8" s="407"/>
      <c r="BQ8" s="407"/>
      <c r="BR8" s="407"/>
      <c r="BS8" s="407"/>
      <c r="BT8" s="407"/>
      <c r="BU8" s="408"/>
      <c r="BV8" s="406">
        <v>1385293</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0.42</v>
      </c>
      <c r="CU8" s="510"/>
      <c r="CV8" s="510"/>
      <c r="CW8" s="510"/>
      <c r="CX8" s="510"/>
      <c r="CY8" s="510"/>
      <c r="CZ8" s="510"/>
      <c r="DA8" s="511"/>
      <c r="DB8" s="509">
        <v>0.42</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52771</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256570</v>
      </c>
      <c r="BO9" s="407"/>
      <c r="BP9" s="407"/>
      <c r="BQ9" s="407"/>
      <c r="BR9" s="407"/>
      <c r="BS9" s="407"/>
      <c r="BT9" s="407"/>
      <c r="BU9" s="408"/>
      <c r="BV9" s="406">
        <v>445590</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13.7</v>
      </c>
      <c r="CU9" s="404"/>
      <c r="CV9" s="404"/>
      <c r="CW9" s="404"/>
      <c r="CX9" s="404"/>
      <c r="CY9" s="404"/>
      <c r="CZ9" s="404"/>
      <c r="DA9" s="405"/>
      <c r="DB9" s="403">
        <v>13.8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56258</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13410</v>
      </c>
      <c r="BO10" s="407"/>
      <c r="BP10" s="407"/>
      <c r="BQ10" s="407"/>
      <c r="BR10" s="407"/>
      <c r="BS10" s="407"/>
      <c r="BT10" s="407"/>
      <c r="BU10" s="408"/>
      <c r="BV10" s="406">
        <v>68641</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7734</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53395</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860208</v>
      </c>
      <c r="BO12" s="407"/>
      <c r="BP12" s="407"/>
      <c r="BQ12" s="407"/>
      <c r="BR12" s="407"/>
      <c r="BS12" s="407"/>
      <c r="BT12" s="407"/>
      <c r="BU12" s="408"/>
      <c r="BV12" s="406">
        <v>369276</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142</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143</v>
      </c>
      <c r="N13" s="491"/>
      <c r="O13" s="491"/>
      <c r="P13" s="491"/>
      <c r="Q13" s="492"/>
      <c r="R13" s="493">
        <v>52515</v>
      </c>
      <c r="S13" s="494"/>
      <c r="T13" s="494"/>
      <c r="U13" s="494"/>
      <c r="V13" s="495"/>
      <c r="W13" s="496" t="s">
        <v>144</v>
      </c>
      <c r="X13" s="392"/>
      <c r="Y13" s="392"/>
      <c r="Z13" s="392"/>
      <c r="AA13" s="392"/>
      <c r="AB13" s="393"/>
      <c r="AC13" s="359">
        <v>2231</v>
      </c>
      <c r="AD13" s="360"/>
      <c r="AE13" s="360"/>
      <c r="AF13" s="360"/>
      <c r="AG13" s="361"/>
      <c r="AH13" s="359">
        <v>2891</v>
      </c>
      <c r="AI13" s="360"/>
      <c r="AJ13" s="360"/>
      <c r="AK13" s="360"/>
      <c r="AL13" s="419"/>
      <c r="AM13" s="463" t="s">
        <v>145</v>
      </c>
      <c r="AN13" s="363"/>
      <c r="AO13" s="363"/>
      <c r="AP13" s="363"/>
      <c r="AQ13" s="363"/>
      <c r="AR13" s="363"/>
      <c r="AS13" s="363"/>
      <c r="AT13" s="364"/>
      <c r="AU13" s="464" t="s">
        <v>138</v>
      </c>
      <c r="AV13" s="465"/>
      <c r="AW13" s="465"/>
      <c r="AX13" s="465"/>
      <c r="AY13" s="420" t="s">
        <v>146</v>
      </c>
      <c r="AZ13" s="421"/>
      <c r="BA13" s="421"/>
      <c r="BB13" s="421"/>
      <c r="BC13" s="421"/>
      <c r="BD13" s="421"/>
      <c r="BE13" s="421"/>
      <c r="BF13" s="421"/>
      <c r="BG13" s="421"/>
      <c r="BH13" s="421"/>
      <c r="BI13" s="421"/>
      <c r="BJ13" s="421"/>
      <c r="BK13" s="421"/>
      <c r="BL13" s="421"/>
      <c r="BM13" s="422"/>
      <c r="BN13" s="406">
        <v>-582494</v>
      </c>
      <c r="BO13" s="407"/>
      <c r="BP13" s="407"/>
      <c r="BQ13" s="407"/>
      <c r="BR13" s="407"/>
      <c r="BS13" s="407"/>
      <c r="BT13" s="407"/>
      <c r="BU13" s="408"/>
      <c r="BV13" s="406">
        <v>144955</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6.9</v>
      </c>
      <c r="CU13" s="404"/>
      <c r="CV13" s="404"/>
      <c r="CW13" s="404"/>
      <c r="CX13" s="404"/>
      <c r="CY13" s="404"/>
      <c r="CZ13" s="404"/>
      <c r="DA13" s="405"/>
      <c r="DB13" s="403">
        <v>6.7</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148</v>
      </c>
      <c r="M14" s="533"/>
      <c r="N14" s="533"/>
      <c r="O14" s="533"/>
      <c r="P14" s="533"/>
      <c r="Q14" s="534"/>
      <c r="R14" s="493">
        <v>54000</v>
      </c>
      <c r="S14" s="494"/>
      <c r="T14" s="494"/>
      <c r="U14" s="494"/>
      <c r="V14" s="495"/>
      <c r="W14" s="497"/>
      <c r="X14" s="395"/>
      <c r="Y14" s="395"/>
      <c r="Z14" s="395"/>
      <c r="AA14" s="395"/>
      <c r="AB14" s="396"/>
      <c r="AC14" s="486">
        <v>9.5</v>
      </c>
      <c r="AD14" s="487"/>
      <c r="AE14" s="487"/>
      <c r="AF14" s="487"/>
      <c r="AG14" s="488"/>
      <c r="AH14" s="486">
        <v>11.2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v>13.3</v>
      </c>
      <c r="CU14" s="504"/>
      <c r="CV14" s="504"/>
      <c r="CW14" s="504"/>
      <c r="CX14" s="504"/>
      <c r="CY14" s="504"/>
      <c r="CZ14" s="504"/>
      <c r="DA14" s="505"/>
      <c r="DB14" s="503">
        <v>12.1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150</v>
      </c>
      <c r="N15" s="491"/>
      <c r="O15" s="491"/>
      <c r="P15" s="491"/>
      <c r="Q15" s="492"/>
      <c r="R15" s="493">
        <v>53309</v>
      </c>
      <c r="S15" s="494"/>
      <c r="T15" s="494"/>
      <c r="U15" s="494"/>
      <c r="V15" s="495"/>
      <c r="W15" s="496" t="s">
        <v>151</v>
      </c>
      <c r="X15" s="392"/>
      <c r="Y15" s="392"/>
      <c r="Z15" s="392"/>
      <c r="AA15" s="392"/>
      <c r="AB15" s="393"/>
      <c r="AC15" s="359">
        <v>7193</v>
      </c>
      <c r="AD15" s="360"/>
      <c r="AE15" s="360"/>
      <c r="AF15" s="360"/>
      <c r="AG15" s="361"/>
      <c r="AH15" s="359">
        <v>7793</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6104081</v>
      </c>
      <c r="BO15" s="436"/>
      <c r="BP15" s="436"/>
      <c r="BQ15" s="436"/>
      <c r="BR15" s="436"/>
      <c r="BS15" s="436"/>
      <c r="BT15" s="436"/>
      <c r="BU15" s="437"/>
      <c r="BV15" s="435">
        <v>5940349</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30.7</v>
      </c>
      <c r="AD16" s="487"/>
      <c r="AE16" s="487"/>
      <c r="AF16" s="487"/>
      <c r="AG16" s="488"/>
      <c r="AH16" s="486">
        <v>30.2</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14600281</v>
      </c>
      <c r="BO16" s="407"/>
      <c r="BP16" s="407"/>
      <c r="BQ16" s="407"/>
      <c r="BR16" s="407"/>
      <c r="BS16" s="407"/>
      <c r="BT16" s="407"/>
      <c r="BU16" s="408"/>
      <c r="BV16" s="406">
        <v>14689276</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157</v>
      </c>
      <c r="N17" s="500"/>
      <c r="O17" s="500"/>
      <c r="P17" s="500"/>
      <c r="Q17" s="501"/>
      <c r="R17" s="483" t="s">
        <v>158</v>
      </c>
      <c r="S17" s="484"/>
      <c r="T17" s="484"/>
      <c r="U17" s="484"/>
      <c r="V17" s="485"/>
      <c r="W17" s="496" t="s">
        <v>159</v>
      </c>
      <c r="X17" s="392"/>
      <c r="Y17" s="392"/>
      <c r="Z17" s="392"/>
      <c r="AA17" s="392"/>
      <c r="AB17" s="393"/>
      <c r="AC17" s="359">
        <v>13980</v>
      </c>
      <c r="AD17" s="360"/>
      <c r="AE17" s="360"/>
      <c r="AF17" s="360"/>
      <c r="AG17" s="361"/>
      <c r="AH17" s="359">
        <v>15082</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7661170</v>
      </c>
      <c r="BO17" s="407"/>
      <c r="BP17" s="407"/>
      <c r="BQ17" s="407"/>
      <c r="BR17" s="407"/>
      <c r="BS17" s="407"/>
      <c r="BT17" s="407"/>
      <c r="BU17" s="408"/>
      <c r="BV17" s="406">
        <v>7448636</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161</v>
      </c>
      <c r="C18" s="457"/>
      <c r="D18" s="457"/>
      <c r="E18" s="458"/>
      <c r="F18" s="458"/>
      <c r="G18" s="458"/>
      <c r="H18" s="458"/>
      <c r="I18" s="458"/>
      <c r="J18" s="458"/>
      <c r="K18" s="458"/>
      <c r="L18" s="459">
        <v>439.05</v>
      </c>
      <c r="M18" s="459"/>
      <c r="N18" s="459"/>
      <c r="O18" s="459"/>
      <c r="P18" s="459"/>
      <c r="Q18" s="459"/>
      <c r="R18" s="460"/>
      <c r="S18" s="460"/>
      <c r="T18" s="460"/>
      <c r="U18" s="460"/>
      <c r="V18" s="461"/>
      <c r="W18" s="477"/>
      <c r="X18" s="478"/>
      <c r="Y18" s="478"/>
      <c r="Z18" s="478"/>
      <c r="AA18" s="478"/>
      <c r="AB18" s="502"/>
      <c r="AC18" s="376">
        <v>59.7</v>
      </c>
      <c r="AD18" s="377"/>
      <c r="AE18" s="377"/>
      <c r="AF18" s="377"/>
      <c r="AG18" s="462"/>
      <c r="AH18" s="376">
        <v>58.5</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15781218</v>
      </c>
      <c r="BO18" s="407"/>
      <c r="BP18" s="407"/>
      <c r="BQ18" s="407"/>
      <c r="BR18" s="407"/>
      <c r="BS18" s="407"/>
      <c r="BT18" s="407"/>
      <c r="BU18" s="408"/>
      <c r="BV18" s="406">
        <v>15995609</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163</v>
      </c>
      <c r="C19" s="457"/>
      <c r="D19" s="457"/>
      <c r="E19" s="458"/>
      <c r="F19" s="458"/>
      <c r="G19" s="458"/>
      <c r="H19" s="458"/>
      <c r="I19" s="458"/>
      <c r="J19" s="458"/>
      <c r="K19" s="458"/>
      <c r="L19" s="466">
        <v>120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21733109</v>
      </c>
      <c r="BO19" s="407"/>
      <c r="BP19" s="407"/>
      <c r="BQ19" s="407"/>
      <c r="BR19" s="407"/>
      <c r="BS19" s="407"/>
      <c r="BT19" s="407"/>
      <c r="BU19" s="408"/>
      <c r="BV19" s="406">
        <v>21604442</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165</v>
      </c>
      <c r="C20" s="457"/>
      <c r="D20" s="457"/>
      <c r="E20" s="458"/>
      <c r="F20" s="458"/>
      <c r="G20" s="458"/>
      <c r="H20" s="458"/>
      <c r="I20" s="458"/>
      <c r="J20" s="458"/>
      <c r="K20" s="458"/>
      <c r="L20" s="466">
        <v>21984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28041597</v>
      </c>
      <c r="BO22" s="436"/>
      <c r="BP22" s="436"/>
      <c r="BQ22" s="436"/>
      <c r="BR22" s="436"/>
      <c r="BS22" s="436"/>
      <c r="BT22" s="436"/>
      <c r="BU22" s="437"/>
      <c r="BV22" s="435">
        <v>29074425</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17665822</v>
      </c>
      <c r="BO23" s="407"/>
      <c r="BP23" s="407"/>
      <c r="BQ23" s="407"/>
      <c r="BR23" s="407"/>
      <c r="BS23" s="407"/>
      <c r="BT23" s="407"/>
      <c r="BU23" s="408"/>
      <c r="BV23" s="406">
        <v>17504176</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175</v>
      </c>
      <c r="F24" s="363"/>
      <c r="G24" s="363"/>
      <c r="H24" s="363"/>
      <c r="I24" s="363"/>
      <c r="J24" s="363"/>
      <c r="K24" s="364"/>
      <c r="L24" s="359">
        <v>1</v>
      </c>
      <c r="M24" s="360"/>
      <c r="N24" s="360"/>
      <c r="O24" s="360"/>
      <c r="P24" s="361"/>
      <c r="Q24" s="359">
        <v>8100</v>
      </c>
      <c r="R24" s="360"/>
      <c r="S24" s="360"/>
      <c r="T24" s="360"/>
      <c r="U24" s="360"/>
      <c r="V24" s="361"/>
      <c r="W24" s="449"/>
      <c r="X24" s="386"/>
      <c r="Y24" s="387"/>
      <c r="Z24" s="362" t="s">
        <v>176</v>
      </c>
      <c r="AA24" s="363"/>
      <c r="AB24" s="363"/>
      <c r="AC24" s="363"/>
      <c r="AD24" s="363"/>
      <c r="AE24" s="363"/>
      <c r="AF24" s="363"/>
      <c r="AG24" s="364"/>
      <c r="AH24" s="359">
        <v>590</v>
      </c>
      <c r="AI24" s="360"/>
      <c r="AJ24" s="360"/>
      <c r="AK24" s="360"/>
      <c r="AL24" s="361"/>
      <c r="AM24" s="359">
        <v>1889770</v>
      </c>
      <c r="AN24" s="360"/>
      <c r="AO24" s="360"/>
      <c r="AP24" s="360"/>
      <c r="AQ24" s="360"/>
      <c r="AR24" s="361"/>
      <c r="AS24" s="359">
        <v>3203</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18753108</v>
      </c>
      <c r="BO24" s="407"/>
      <c r="BP24" s="407"/>
      <c r="BQ24" s="407"/>
      <c r="BR24" s="407"/>
      <c r="BS24" s="407"/>
      <c r="BT24" s="407"/>
      <c r="BU24" s="408"/>
      <c r="BV24" s="406">
        <v>18988582</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178</v>
      </c>
      <c r="F25" s="363"/>
      <c r="G25" s="363"/>
      <c r="H25" s="363"/>
      <c r="I25" s="363"/>
      <c r="J25" s="363"/>
      <c r="K25" s="364"/>
      <c r="L25" s="359">
        <v>2</v>
      </c>
      <c r="M25" s="360"/>
      <c r="N25" s="360"/>
      <c r="O25" s="360"/>
      <c r="P25" s="361"/>
      <c r="Q25" s="359">
        <v>6500</v>
      </c>
      <c r="R25" s="360"/>
      <c r="S25" s="360"/>
      <c r="T25" s="360"/>
      <c r="U25" s="360"/>
      <c r="V25" s="361"/>
      <c r="W25" s="449"/>
      <c r="X25" s="386"/>
      <c r="Y25" s="387"/>
      <c r="Z25" s="362" t="s">
        <v>179</v>
      </c>
      <c r="AA25" s="363"/>
      <c r="AB25" s="363"/>
      <c r="AC25" s="363"/>
      <c r="AD25" s="363"/>
      <c r="AE25" s="363"/>
      <c r="AF25" s="363"/>
      <c r="AG25" s="364"/>
      <c r="AH25" s="359">
        <v>91</v>
      </c>
      <c r="AI25" s="360"/>
      <c r="AJ25" s="360"/>
      <c r="AK25" s="360"/>
      <c r="AL25" s="361"/>
      <c r="AM25" s="359">
        <v>278369</v>
      </c>
      <c r="AN25" s="360"/>
      <c r="AO25" s="360"/>
      <c r="AP25" s="360"/>
      <c r="AQ25" s="360"/>
      <c r="AR25" s="361"/>
      <c r="AS25" s="359">
        <v>3059</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5257136</v>
      </c>
      <c r="BO25" s="436"/>
      <c r="BP25" s="436"/>
      <c r="BQ25" s="436"/>
      <c r="BR25" s="436"/>
      <c r="BS25" s="436"/>
      <c r="BT25" s="436"/>
      <c r="BU25" s="437"/>
      <c r="BV25" s="435">
        <v>4976883</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181</v>
      </c>
      <c r="F26" s="363"/>
      <c r="G26" s="363"/>
      <c r="H26" s="363"/>
      <c r="I26" s="363"/>
      <c r="J26" s="363"/>
      <c r="K26" s="364"/>
      <c r="L26" s="359">
        <v>1</v>
      </c>
      <c r="M26" s="360"/>
      <c r="N26" s="360"/>
      <c r="O26" s="360"/>
      <c r="P26" s="361"/>
      <c r="Q26" s="359">
        <v>5600</v>
      </c>
      <c r="R26" s="360"/>
      <c r="S26" s="360"/>
      <c r="T26" s="360"/>
      <c r="U26" s="360"/>
      <c r="V26" s="361"/>
      <c r="W26" s="449"/>
      <c r="X26" s="386"/>
      <c r="Y26" s="387"/>
      <c r="Z26" s="362" t="s">
        <v>182</v>
      </c>
      <c r="AA26" s="417"/>
      <c r="AB26" s="417"/>
      <c r="AC26" s="417"/>
      <c r="AD26" s="417"/>
      <c r="AE26" s="417"/>
      <c r="AF26" s="417"/>
      <c r="AG26" s="418"/>
      <c r="AH26" s="359">
        <v>33</v>
      </c>
      <c r="AI26" s="360"/>
      <c r="AJ26" s="360"/>
      <c r="AK26" s="360"/>
      <c r="AL26" s="361"/>
      <c r="AM26" s="359">
        <v>116523</v>
      </c>
      <c r="AN26" s="360"/>
      <c r="AO26" s="360"/>
      <c r="AP26" s="360"/>
      <c r="AQ26" s="360"/>
      <c r="AR26" s="361"/>
      <c r="AS26" s="359">
        <v>3531</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184</v>
      </c>
      <c r="BO26" s="407"/>
      <c r="BP26" s="407"/>
      <c r="BQ26" s="407"/>
      <c r="BR26" s="407"/>
      <c r="BS26" s="407"/>
      <c r="BT26" s="407"/>
      <c r="BU26" s="408"/>
      <c r="BV26" s="406" t="s">
        <v>185</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186</v>
      </c>
      <c r="F27" s="363"/>
      <c r="G27" s="363"/>
      <c r="H27" s="363"/>
      <c r="I27" s="363"/>
      <c r="J27" s="363"/>
      <c r="K27" s="364"/>
      <c r="L27" s="359">
        <v>1</v>
      </c>
      <c r="M27" s="360"/>
      <c r="N27" s="360"/>
      <c r="O27" s="360"/>
      <c r="P27" s="361"/>
      <c r="Q27" s="359">
        <v>4150</v>
      </c>
      <c r="R27" s="360"/>
      <c r="S27" s="360"/>
      <c r="T27" s="360"/>
      <c r="U27" s="360"/>
      <c r="V27" s="361"/>
      <c r="W27" s="449"/>
      <c r="X27" s="386"/>
      <c r="Y27" s="387"/>
      <c r="Z27" s="362" t="s">
        <v>187</v>
      </c>
      <c r="AA27" s="363"/>
      <c r="AB27" s="363"/>
      <c r="AC27" s="363"/>
      <c r="AD27" s="363"/>
      <c r="AE27" s="363"/>
      <c r="AF27" s="363"/>
      <c r="AG27" s="364"/>
      <c r="AH27" s="359">
        <v>5</v>
      </c>
      <c r="AI27" s="360"/>
      <c r="AJ27" s="360"/>
      <c r="AK27" s="360"/>
      <c r="AL27" s="361"/>
      <c r="AM27" s="359">
        <v>19540</v>
      </c>
      <c r="AN27" s="360"/>
      <c r="AO27" s="360"/>
      <c r="AP27" s="360"/>
      <c r="AQ27" s="360"/>
      <c r="AR27" s="361"/>
      <c r="AS27" s="359">
        <v>3908</v>
      </c>
      <c r="AT27" s="360"/>
      <c r="AU27" s="360"/>
      <c r="AV27" s="360"/>
      <c r="AW27" s="360"/>
      <c r="AX27" s="419"/>
      <c r="AY27" s="443" t="s">
        <v>188</v>
      </c>
      <c r="AZ27" s="444"/>
      <c r="BA27" s="444"/>
      <c r="BB27" s="444"/>
      <c r="BC27" s="444"/>
      <c r="BD27" s="444"/>
      <c r="BE27" s="444"/>
      <c r="BF27" s="444"/>
      <c r="BG27" s="444"/>
      <c r="BH27" s="444"/>
      <c r="BI27" s="444"/>
      <c r="BJ27" s="444"/>
      <c r="BK27" s="444"/>
      <c r="BL27" s="444"/>
      <c r="BM27" s="445"/>
      <c r="BN27" s="440">
        <v>366902</v>
      </c>
      <c r="BO27" s="441"/>
      <c r="BP27" s="441"/>
      <c r="BQ27" s="441"/>
      <c r="BR27" s="441"/>
      <c r="BS27" s="441"/>
      <c r="BT27" s="441"/>
      <c r="BU27" s="442"/>
      <c r="BV27" s="440">
        <v>366873</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189</v>
      </c>
      <c r="F28" s="363"/>
      <c r="G28" s="363"/>
      <c r="H28" s="363"/>
      <c r="I28" s="363"/>
      <c r="J28" s="363"/>
      <c r="K28" s="364"/>
      <c r="L28" s="359">
        <v>1</v>
      </c>
      <c r="M28" s="360"/>
      <c r="N28" s="360"/>
      <c r="O28" s="360"/>
      <c r="P28" s="361"/>
      <c r="Q28" s="359">
        <v>3750</v>
      </c>
      <c r="R28" s="360"/>
      <c r="S28" s="360"/>
      <c r="T28" s="360"/>
      <c r="U28" s="360"/>
      <c r="V28" s="361"/>
      <c r="W28" s="449"/>
      <c r="X28" s="386"/>
      <c r="Y28" s="387"/>
      <c r="Z28" s="362" t="s">
        <v>190</v>
      </c>
      <c r="AA28" s="363"/>
      <c r="AB28" s="363"/>
      <c r="AC28" s="363"/>
      <c r="AD28" s="363"/>
      <c r="AE28" s="363"/>
      <c r="AF28" s="363"/>
      <c r="AG28" s="364"/>
      <c r="AH28" s="359">
        <v>1</v>
      </c>
      <c r="AI28" s="360"/>
      <c r="AJ28" s="360"/>
      <c r="AK28" s="360"/>
      <c r="AL28" s="361"/>
      <c r="AM28" s="359" t="s">
        <v>191</v>
      </c>
      <c r="AN28" s="360"/>
      <c r="AO28" s="360"/>
      <c r="AP28" s="360"/>
      <c r="AQ28" s="360"/>
      <c r="AR28" s="361"/>
      <c r="AS28" s="359" t="s">
        <v>192</v>
      </c>
      <c r="AT28" s="360"/>
      <c r="AU28" s="360"/>
      <c r="AV28" s="360"/>
      <c r="AW28" s="360"/>
      <c r="AX28" s="419"/>
      <c r="AY28" s="423" t="s">
        <v>193</v>
      </c>
      <c r="AZ28" s="424"/>
      <c r="BA28" s="424"/>
      <c r="BB28" s="425"/>
      <c r="BC28" s="432" t="s">
        <v>50</v>
      </c>
      <c r="BD28" s="433"/>
      <c r="BE28" s="433"/>
      <c r="BF28" s="433"/>
      <c r="BG28" s="433"/>
      <c r="BH28" s="433"/>
      <c r="BI28" s="433"/>
      <c r="BJ28" s="433"/>
      <c r="BK28" s="433"/>
      <c r="BL28" s="433"/>
      <c r="BM28" s="434"/>
      <c r="BN28" s="435">
        <v>3327434</v>
      </c>
      <c r="BO28" s="436"/>
      <c r="BP28" s="436"/>
      <c r="BQ28" s="436"/>
      <c r="BR28" s="436"/>
      <c r="BS28" s="436"/>
      <c r="BT28" s="436"/>
      <c r="BU28" s="437"/>
      <c r="BV28" s="435">
        <v>3704232</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194</v>
      </c>
      <c r="F29" s="363"/>
      <c r="G29" s="363"/>
      <c r="H29" s="363"/>
      <c r="I29" s="363"/>
      <c r="J29" s="363"/>
      <c r="K29" s="364"/>
      <c r="L29" s="359">
        <v>21</v>
      </c>
      <c r="M29" s="360"/>
      <c r="N29" s="360"/>
      <c r="O29" s="360"/>
      <c r="P29" s="361"/>
      <c r="Q29" s="359">
        <v>3550</v>
      </c>
      <c r="R29" s="360"/>
      <c r="S29" s="360"/>
      <c r="T29" s="360"/>
      <c r="U29" s="360"/>
      <c r="V29" s="361"/>
      <c r="W29" s="450"/>
      <c r="X29" s="451"/>
      <c r="Y29" s="452"/>
      <c r="Z29" s="362" t="s">
        <v>195</v>
      </c>
      <c r="AA29" s="363"/>
      <c r="AB29" s="363"/>
      <c r="AC29" s="363"/>
      <c r="AD29" s="363"/>
      <c r="AE29" s="363"/>
      <c r="AF29" s="363"/>
      <c r="AG29" s="364"/>
      <c r="AH29" s="359">
        <v>596</v>
      </c>
      <c r="AI29" s="360"/>
      <c r="AJ29" s="360"/>
      <c r="AK29" s="360"/>
      <c r="AL29" s="361"/>
      <c r="AM29" s="359">
        <v>1912921</v>
      </c>
      <c r="AN29" s="360"/>
      <c r="AO29" s="360"/>
      <c r="AP29" s="360"/>
      <c r="AQ29" s="360"/>
      <c r="AR29" s="361"/>
      <c r="AS29" s="359">
        <v>3210</v>
      </c>
      <c r="AT29" s="360"/>
      <c r="AU29" s="360"/>
      <c r="AV29" s="360"/>
      <c r="AW29" s="360"/>
      <c r="AX29" s="419"/>
      <c r="AY29" s="426"/>
      <c r="AZ29" s="427"/>
      <c r="BA29" s="427"/>
      <c r="BB29" s="428"/>
      <c r="BC29" s="420" t="s">
        <v>196</v>
      </c>
      <c r="BD29" s="421"/>
      <c r="BE29" s="421"/>
      <c r="BF29" s="421"/>
      <c r="BG29" s="421"/>
      <c r="BH29" s="421"/>
      <c r="BI29" s="421"/>
      <c r="BJ29" s="421"/>
      <c r="BK29" s="421"/>
      <c r="BL29" s="421"/>
      <c r="BM29" s="422"/>
      <c r="BN29" s="406">
        <v>1814189</v>
      </c>
      <c r="BO29" s="407"/>
      <c r="BP29" s="407"/>
      <c r="BQ29" s="407"/>
      <c r="BR29" s="407"/>
      <c r="BS29" s="407"/>
      <c r="BT29" s="407"/>
      <c r="BU29" s="408"/>
      <c r="BV29" s="406">
        <v>2136037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197</v>
      </c>
      <c r="X30" s="374"/>
      <c r="Y30" s="374"/>
      <c r="Z30" s="374"/>
      <c r="AA30" s="374"/>
      <c r="AB30" s="374"/>
      <c r="AC30" s="374"/>
      <c r="AD30" s="374"/>
      <c r="AE30" s="374"/>
      <c r="AF30" s="374"/>
      <c r="AG30" s="375"/>
      <c r="AH30" s="376">
        <v>99.7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6515930</v>
      </c>
      <c r="BO30" s="441"/>
      <c r="BP30" s="441"/>
      <c r="BQ30" s="441"/>
      <c r="BR30" s="441"/>
      <c r="BS30" s="441"/>
      <c r="BT30" s="441"/>
      <c r="BU30" s="442"/>
      <c r="BV30" s="440">
        <v>6974167</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198</v>
      </c>
      <c r="D32" s="365"/>
      <c r="E32" s="365"/>
      <c r="F32" s="365"/>
      <c r="G32" s="365"/>
      <c r="H32" s="365"/>
      <c r="I32" s="365"/>
      <c r="J32" s="365"/>
      <c r="K32" s="365"/>
      <c r="L32" s="365"/>
      <c r="M32" s="365"/>
      <c r="N32" s="365"/>
      <c r="O32" s="365"/>
      <c r="P32" s="365"/>
      <c r="Q32" s="365"/>
      <c r="R32" s="365"/>
      <c r="S32" s="365"/>
      <c r="U32" s="366" t="s">
        <v>199</v>
      </c>
      <c r="V32" s="366"/>
      <c r="W32" s="366"/>
      <c r="X32" s="366"/>
      <c r="Y32" s="366"/>
      <c r="Z32" s="366"/>
      <c r="AA32" s="366"/>
      <c r="AB32" s="366"/>
      <c r="AC32" s="366"/>
      <c r="AD32" s="366"/>
      <c r="AE32" s="366"/>
      <c r="AF32" s="366"/>
      <c r="AG32" s="366"/>
      <c r="AH32" s="366"/>
      <c r="AI32" s="366"/>
      <c r="AJ32" s="366"/>
      <c r="AK32" s="366"/>
      <c r="AM32" s="366" t="s">
        <v>200</v>
      </c>
      <c r="AN32" s="366"/>
      <c r="AO32" s="366"/>
      <c r="AP32" s="366"/>
      <c r="AQ32" s="366"/>
      <c r="AR32" s="366"/>
      <c r="AS32" s="366"/>
      <c r="AT32" s="366"/>
      <c r="AU32" s="366"/>
      <c r="AV32" s="366"/>
      <c r="AW32" s="366"/>
      <c r="AX32" s="366"/>
      <c r="AY32" s="366"/>
      <c r="AZ32" s="366"/>
      <c r="BA32" s="366"/>
      <c r="BB32" s="366"/>
      <c r="BC32" s="366"/>
      <c r="BE32" s="366" t="s">
        <v>201</v>
      </c>
      <c r="BF32" s="366"/>
      <c r="BG32" s="366"/>
      <c r="BH32" s="366"/>
      <c r="BI32" s="366"/>
      <c r="BJ32" s="366"/>
      <c r="BK32" s="366"/>
      <c r="BL32" s="366"/>
      <c r="BM32" s="366"/>
      <c r="BN32" s="366"/>
      <c r="BO32" s="366"/>
      <c r="BP32" s="366"/>
      <c r="BQ32" s="366"/>
      <c r="BR32" s="366"/>
      <c r="BS32" s="366"/>
      <c r="BT32" s="366"/>
      <c r="BU32" s="366"/>
      <c r="BW32" s="366" t="s">
        <v>202</v>
      </c>
      <c r="BX32" s="366"/>
      <c r="BY32" s="366"/>
      <c r="BZ32" s="366"/>
      <c r="CA32" s="366"/>
      <c r="CB32" s="366"/>
      <c r="CC32" s="366"/>
      <c r="CD32" s="366"/>
      <c r="CE32" s="366"/>
      <c r="CF32" s="366"/>
      <c r="CG32" s="366"/>
      <c r="CH32" s="366"/>
      <c r="CI32" s="366"/>
      <c r="CJ32" s="366"/>
      <c r="CK32" s="366"/>
      <c r="CL32" s="366"/>
      <c r="CM32" s="366"/>
      <c r="CO32" s="366" t="s">
        <v>203</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204</v>
      </c>
      <c r="D33" s="358"/>
      <c r="E33" s="357" t="s">
        <v>205</v>
      </c>
      <c r="F33" s="357"/>
      <c r="G33" s="357"/>
      <c r="H33" s="357"/>
      <c r="I33" s="357"/>
      <c r="J33" s="357"/>
      <c r="K33" s="357"/>
      <c r="L33" s="357"/>
      <c r="M33" s="357"/>
      <c r="N33" s="357"/>
      <c r="O33" s="357"/>
      <c r="P33" s="357"/>
      <c r="Q33" s="357"/>
      <c r="R33" s="357"/>
      <c r="S33" s="357"/>
      <c r="T33" s="179"/>
      <c r="U33" s="358" t="s">
        <v>206</v>
      </c>
      <c r="V33" s="358"/>
      <c r="W33" s="357" t="s">
        <v>207</v>
      </c>
      <c r="X33" s="357"/>
      <c r="Y33" s="357"/>
      <c r="Z33" s="357"/>
      <c r="AA33" s="357"/>
      <c r="AB33" s="357"/>
      <c r="AC33" s="357"/>
      <c r="AD33" s="357"/>
      <c r="AE33" s="357"/>
      <c r="AF33" s="357"/>
      <c r="AG33" s="357"/>
      <c r="AH33" s="357"/>
      <c r="AI33" s="357"/>
      <c r="AJ33" s="357"/>
      <c r="AK33" s="357"/>
      <c r="AL33" s="179"/>
      <c r="AM33" s="358" t="s">
        <v>208</v>
      </c>
      <c r="AN33" s="358"/>
      <c r="AO33" s="357" t="s">
        <v>207</v>
      </c>
      <c r="AP33" s="357"/>
      <c r="AQ33" s="357"/>
      <c r="AR33" s="357"/>
      <c r="AS33" s="357"/>
      <c r="AT33" s="357"/>
      <c r="AU33" s="357"/>
      <c r="AV33" s="357"/>
      <c r="AW33" s="357"/>
      <c r="AX33" s="357"/>
      <c r="AY33" s="357"/>
      <c r="AZ33" s="357"/>
      <c r="BA33" s="357"/>
      <c r="BB33" s="357"/>
      <c r="BC33" s="357"/>
      <c r="BD33" s="185"/>
      <c r="BE33" s="357" t="s">
        <v>209</v>
      </c>
      <c r="BF33" s="357"/>
      <c r="BG33" s="357" t="s">
        <v>210</v>
      </c>
      <c r="BH33" s="357"/>
      <c r="BI33" s="357"/>
      <c r="BJ33" s="357"/>
      <c r="BK33" s="357"/>
      <c r="BL33" s="357"/>
      <c r="BM33" s="357"/>
      <c r="BN33" s="357"/>
      <c r="BO33" s="357"/>
      <c r="BP33" s="357"/>
      <c r="BQ33" s="357"/>
      <c r="BR33" s="357"/>
      <c r="BS33" s="357"/>
      <c r="BT33" s="357"/>
      <c r="BU33" s="357"/>
      <c r="BV33" s="185"/>
      <c r="BW33" s="358" t="s">
        <v>209</v>
      </c>
      <c r="BX33" s="358"/>
      <c r="BY33" s="357" t="s">
        <v>211</v>
      </c>
      <c r="BZ33" s="357"/>
      <c r="CA33" s="357"/>
      <c r="CB33" s="357"/>
      <c r="CC33" s="357"/>
      <c r="CD33" s="357"/>
      <c r="CE33" s="357"/>
      <c r="CF33" s="357"/>
      <c r="CG33" s="357"/>
      <c r="CH33" s="357"/>
      <c r="CI33" s="357"/>
      <c r="CJ33" s="357"/>
      <c r="CK33" s="357"/>
      <c r="CL33" s="357"/>
      <c r="CM33" s="357"/>
      <c r="CN33" s="179"/>
      <c r="CO33" s="358" t="s">
        <v>208</v>
      </c>
      <c r="CP33" s="358"/>
      <c r="CQ33" s="357" t="s">
        <v>212</v>
      </c>
      <c r="CR33" s="357"/>
      <c r="CS33" s="357"/>
      <c r="CT33" s="357"/>
      <c r="CU33" s="357"/>
      <c r="CV33" s="357"/>
      <c r="CW33" s="357"/>
      <c r="CX33" s="357"/>
      <c r="CY33" s="357"/>
      <c r="CZ33" s="357"/>
      <c r="DA33" s="357"/>
      <c r="DB33" s="357"/>
      <c r="DC33" s="357"/>
      <c r="DD33" s="357"/>
      <c r="DE33" s="357"/>
      <c r="DF33" s="179"/>
      <c r="DG33" s="356" t="s">
        <v>213</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大分県消防補償等組合</v>
      </c>
      <c r="BZ34" s="355"/>
      <c r="CA34" s="355"/>
      <c r="CB34" s="355"/>
      <c r="CC34" s="355"/>
      <c r="CD34" s="355"/>
      <c r="CE34" s="355"/>
      <c r="CF34" s="355"/>
      <c r="CG34" s="355"/>
      <c r="CH34" s="355"/>
      <c r="CI34" s="355"/>
      <c r="CJ34" s="355"/>
      <c r="CK34" s="355"/>
      <c r="CL34" s="355"/>
      <c r="CM34" s="355"/>
      <c r="CN34" s="175"/>
      <c r="CO34" s="354">
        <f>IF(CQ34="","",MAX(C34:D43,U34:V43,AM34:AN43,BE34:BF43,BW34:BX43)+1)</f>
        <v>13</v>
      </c>
      <c r="CP34" s="354"/>
      <c r="CQ34" s="355" t="str">
        <f>IF('各会計、関係団体の財政状況及び健全化判断比率'!BS7="","",'各会計、関係団体の財政状況及び健全化判断比率'!BS7)</f>
        <v>宇佐市土地開発公社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大分県交通災害共済組合（交通災害共済事業会計）</v>
      </c>
      <c r="BZ35" s="355"/>
      <c r="CA35" s="355"/>
      <c r="CB35" s="355"/>
      <c r="CC35" s="355"/>
      <c r="CD35" s="355"/>
      <c r="CE35" s="355"/>
      <c r="CF35" s="355"/>
      <c r="CG35" s="355"/>
      <c r="CH35" s="355"/>
      <c r="CI35" s="355"/>
      <c r="CJ35" s="355"/>
      <c r="CK35" s="355"/>
      <c r="CL35" s="355"/>
      <c r="CM35" s="355"/>
      <c r="CN35" s="175"/>
      <c r="CO35" s="354">
        <f t="shared" ref="CO35:CO43" si="3">IF(CQ35="","",CO34+1)</f>
        <v>14</v>
      </c>
      <c r="CP35" s="354"/>
      <c r="CQ35" s="355" t="str">
        <f>IF('各会計、関係団体の財政状況及び健全化判断比率'!BS8="","",'各会計、関係団体の財政状況及び健全化判断比率'!BS8)</f>
        <v>あじむ農業公社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大分県市町村会館管理組合</v>
      </c>
      <c r="BZ36" s="355"/>
      <c r="CA36" s="355"/>
      <c r="CB36" s="355"/>
      <c r="CC36" s="355"/>
      <c r="CD36" s="355"/>
      <c r="CE36" s="355"/>
      <c r="CF36" s="355"/>
      <c r="CG36" s="355"/>
      <c r="CH36" s="355"/>
      <c r="CI36" s="355"/>
      <c r="CJ36" s="355"/>
      <c r="CK36" s="355"/>
      <c r="CL36" s="355"/>
      <c r="CM36" s="355"/>
      <c r="CN36" s="175"/>
      <c r="CO36" s="354">
        <f t="shared" si="3"/>
        <v>15</v>
      </c>
      <c r="CP36" s="354"/>
      <c r="CQ36" s="355" t="str">
        <f>IF('各会計、関係団体の財政状況及び健全化判断比率'!BS9="","",'各会計、関係団体の財政状況及び健全化判断比率'!BS9)</f>
        <v>朝霧の庄</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大分県後期高齢者医療広域連合（普通会計）</v>
      </c>
      <c r="BZ37" s="355"/>
      <c r="CA37" s="355"/>
      <c r="CB37" s="355"/>
      <c r="CC37" s="355"/>
      <c r="CD37" s="355"/>
      <c r="CE37" s="355"/>
      <c r="CF37" s="355"/>
      <c r="CG37" s="355"/>
      <c r="CH37" s="355"/>
      <c r="CI37" s="355"/>
      <c r="CJ37" s="355"/>
      <c r="CK37" s="355"/>
      <c r="CL37" s="355"/>
      <c r="CM37" s="355"/>
      <c r="CN37" s="175"/>
      <c r="CO37" s="354">
        <f t="shared" si="3"/>
        <v>16</v>
      </c>
      <c r="CP37" s="354"/>
      <c r="CQ37" s="355" t="str">
        <f>IF('各会計、関係団体の財政状況及び健全化判断比率'!BS10="","",'各会計、関係団体の財政状況及び健全化判断比率'!BS10)</f>
        <v>宇佐八幡駐車場</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大分県後期高齢者医療広域連合（後期高齢者医療事業会計）</v>
      </c>
      <c r="BZ38" s="355"/>
      <c r="CA38" s="355"/>
      <c r="CB38" s="355"/>
      <c r="CC38" s="355"/>
      <c r="CD38" s="355"/>
      <c r="CE38" s="355"/>
      <c r="CF38" s="355"/>
      <c r="CG38" s="355"/>
      <c r="CH38" s="355"/>
      <c r="CI38" s="355"/>
      <c r="CJ38" s="355"/>
      <c r="CK38" s="355"/>
      <c r="CL38" s="355"/>
      <c r="CM38" s="355"/>
      <c r="CN38" s="175"/>
      <c r="CO38" s="354">
        <f t="shared" si="3"/>
        <v>17</v>
      </c>
      <c r="CP38" s="354"/>
      <c r="CQ38" s="355" t="str">
        <f>IF('各会計、関係団体の財政状況及び健全化判断比率'!BS11="","",'各会計、関係団体の財政状況及び健全化判断比率'!BS11)</f>
        <v>グリーンパークホテルうさ</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宇佐・高田・国東広域事務組合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214</v>
      </c>
      <c r="E46" s="351" t="s">
        <v>215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220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221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222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3pr3AvJtUGrjBsrEFtbgtlhI/fPtiBNEr9iqqpGV2BNTNRiOuyDwFFncWDP2jrzH++g1t86glxyvXs7f6WQ1Eg==" saltValue="0Qd/sun2cmchcGtc4Qqo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36" t="s">
        <v>574</v>
      </c>
      <c r="D34" s="1136"/>
      <c r="E34" s="1137"/>
      <c r="F34" s="32">
        <v>7.87</v>
      </c>
      <c r="G34" s="33">
        <v>7.59</v>
      </c>
      <c r="H34" s="33">
        <v>5.71</v>
      </c>
      <c r="I34" s="33">
        <v>8.15</v>
      </c>
      <c r="J34" s="34">
        <v>10.02</v>
      </c>
      <c r="K34" s="22"/>
      <c r="L34" s="22"/>
      <c r="M34" s="22"/>
      <c r="N34" s="22"/>
      <c r="O34" s="22"/>
      <c r="P34" s="22"/>
    </row>
    <row r="35" spans="1:16" ht="39" customHeight="1" x14ac:dyDescent="0.15">
      <c r="A35" s="22"/>
      <c r="B35" s="35"/>
      <c r="C35" s="1132" t="s">
        <v>575</v>
      </c>
      <c r="D35" s="1132"/>
      <c r="E35" s="1133"/>
      <c r="F35" s="36">
        <v>9.48</v>
      </c>
      <c r="G35" s="37">
        <v>8.92</v>
      </c>
      <c r="H35" s="37">
        <v>8.16</v>
      </c>
      <c r="I35" s="37">
        <v>7.64</v>
      </c>
      <c r="J35" s="38">
        <v>7.7</v>
      </c>
      <c r="K35" s="22"/>
      <c r="L35" s="22"/>
      <c r="M35" s="22"/>
      <c r="N35" s="22"/>
      <c r="O35" s="22"/>
      <c r="P35" s="22"/>
    </row>
    <row r="36" spans="1:16" ht="39" customHeight="1" x14ac:dyDescent="0.15">
      <c r="A36" s="22"/>
      <c r="B36" s="35"/>
      <c r="C36" s="1132" t="s">
        <v>576</v>
      </c>
      <c r="D36" s="1132"/>
      <c r="E36" s="1133"/>
      <c r="F36" s="36">
        <v>0.73</v>
      </c>
      <c r="G36" s="37">
        <v>1.1599999999999999</v>
      </c>
      <c r="H36" s="37">
        <v>1.08</v>
      </c>
      <c r="I36" s="37">
        <v>1.92</v>
      </c>
      <c r="J36" s="38">
        <v>2.6</v>
      </c>
      <c r="K36" s="22"/>
      <c r="L36" s="22"/>
      <c r="M36" s="22"/>
      <c r="N36" s="22"/>
      <c r="O36" s="22"/>
      <c r="P36" s="22"/>
    </row>
    <row r="37" spans="1:16" ht="39" customHeight="1" x14ac:dyDescent="0.15">
      <c r="A37" s="22"/>
      <c r="B37" s="35"/>
      <c r="C37" s="1132" t="s">
        <v>577</v>
      </c>
      <c r="D37" s="1132"/>
      <c r="E37" s="1133"/>
      <c r="F37" s="36">
        <v>0.8</v>
      </c>
      <c r="G37" s="37">
        <v>0.22</v>
      </c>
      <c r="H37" s="37">
        <v>0.56999999999999995</v>
      </c>
      <c r="I37" s="37">
        <v>1.78</v>
      </c>
      <c r="J37" s="38">
        <v>1.61</v>
      </c>
      <c r="K37" s="22"/>
      <c r="L37" s="22"/>
      <c r="M37" s="22"/>
      <c r="N37" s="22"/>
      <c r="O37" s="22"/>
      <c r="P37" s="22"/>
    </row>
    <row r="38" spans="1:16" ht="39" customHeight="1" x14ac:dyDescent="0.15">
      <c r="A38" s="22"/>
      <c r="B38" s="35"/>
      <c r="C38" s="1132" t="s">
        <v>578</v>
      </c>
      <c r="D38" s="1132"/>
      <c r="E38" s="1133"/>
      <c r="F38" s="36" t="s">
        <v>524</v>
      </c>
      <c r="G38" s="37" t="s">
        <v>524</v>
      </c>
      <c r="H38" s="37">
        <v>0.24</v>
      </c>
      <c r="I38" s="37">
        <v>0.01</v>
      </c>
      <c r="J38" s="38">
        <v>0.49</v>
      </c>
      <c r="K38" s="22"/>
      <c r="L38" s="22"/>
      <c r="M38" s="22"/>
      <c r="N38" s="22"/>
      <c r="O38" s="22"/>
      <c r="P38" s="22"/>
    </row>
    <row r="39" spans="1:16" ht="39" customHeight="1" x14ac:dyDescent="0.15">
      <c r="A39" s="22"/>
      <c r="B39" s="35"/>
      <c r="C39" s="1132" t="s">
        <v>579</v>
      </c>
      <c r="D39" s="1132"/>
      <c r="E39" s="1133"/>
      <c r="F39" s="36">
        <v>0.04</v>
      </c>
      <c r="G39" s="37">
        <v>0.01</v>
      </c>
      <c r="H39" s="37">
        <v>0.01</v>
      </c>
      <c r="I39" s="37">
        <v>0.01</v>
      </c>
      <c r="J39" s="38">
        <v>0.01</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580</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581</v>
      </c>
      <c r="D43" s="1134"/>
      <c r="E43" s="1135"/>
      <c r="F43" s="41">
        <v>0.31</v>
      </c>
      <c r="G43" s="42">
        <v>0.55000000000000004</v>
      </c>
      <c r="H43" s="42" t="s">
        <v>524</v>
      </c>
      <c r="I43" s="42" t="s">
        <v>524</v>
      </c>
      <c r="J43" s="43" t="s">
        <v>524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kXJvhNPUPm5FWAncgJhW4uw70T2wbl2jo5PAjDrp3wC5O0GbLmU6MGKfuHX2qREnfpdM4am6gl8YABrvR/vUA==" saltValue="qeeZWYTZlXyxlRgzRVh+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2" zoomScale="60" zoomScaleNormal="6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2922</v>
      </c>
      <c r="L45" s="58">
        <v>2996</v>
      </c>
      <c r="M45" s="58">
        <v>3106</v>
      </c>
      <c r="N45" s="58">
        <v>3040</v>
      </c>
      <c r="O45" s="59">
        <v>3038</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524</v>
      </c>
      <c r="L46" s="62" t="s">
        <v>524</v>
      </c>
      <c r="M46" s="62" t="s">
        <v>524</v>
      </c>
      <c r="N46" s="62" t="s">
        <v>524</v>
      </c>
      <c r="O46" s="63" t="s">
        <v>524</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524</v>
      </c>
      <c r="L47" s="62" t="s">
        <v>524</v>
      </c>
      <c r="M47" s="62" t="s">
        <v>524</v>
      </c>
      <c r="N47" s="62" t="s">
        <v>524</v>
      </c>
      <c r="O47" s="63" t="s">
        <v>524</v>
      </c>
      <c r="P47" s="46"/>
      <c r="Q47" s="46"/>
      <c r="R47" s="46"/>
      <c r="S47" s="46"/>
      <c r="T47" s="46"/>
      <c r="U47" s="46"/>
    </row>
    <row r="48" spans="1:21" ht="30.75" customHeight="1" x14ac:dyDescent="0.15">
      <c r="A48" s="46"/>
      <c r="B48" s="1163"/>
      <c r="C48" s="1164"/>
      <c r="D48" s="60"/>
      <c r="E48" s="1140" t="s">
        <v>15</v>
      </c>
      <c r="F48" s="1140"/>
      <c r="G48" s="1140"/>
      <c r="H48" s="1140"/>
      <c r="I48" s="1140"/>
      <c r="J48" s="1141"/>
      <c r="K48" s="61">
        <v>609</v>
      </c>
      <c r="L48" s="62">
        <v>638</v>
      </c>
      <c r="M48" s="62">
        <v>735</v>
      </c>
      <c r="N48" s="62">
        <v>704</v>
      </c>
      <c r="O48" s="63">
        <v>732</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524</v>
      </c>
      <c r="L49" s="62" t="s">
        <v>524</v>
      </c>
      <c r="M49" s="62" t="s">
        <v>524</v>
      </c>
      <c r="N49" s="62" t="s">
        <v>524</v>
      </c>
      <c r="O49" s="63" t="s">
        <v>524</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524</v>
      </c>
      <c r="L50" s="62" t="s">
        <v>524</v>
      </c>
      <c r="M50" s="62" t="s">
        <v>524</v>
      </c>
      <c r="N50" s="62" t="s">
        <v>524</v>
      </c>
      <c r="O50" s="63" t="s">
        <v>524</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524</v>
      </c>
      <c r="L51" s="62" t="s">
        <v>524</v>
      </c>
      <c r="M51" s="62" t="s">
        <v>524</v>
      </c>
      <c r="N51" s="62" t="s">
        <v>524</v>
      </c>
      <c r="O51" s="63" t="s">
        <v>524</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2734</v>
      </c>
      <c r="L52" s="62">
        <v>2742</v>
      </c>
      <c r="M52" s="62">
        <v>2905</v>
      </c>
      <c r="N52" s="62">
        <v>2796</v>
      </c>
      <c r="O52" s="63">
        <v>2755</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797</v>
      </c>
      <c r="L53" s="67">
        <v>892</v>
      </c>
      <c r="M53" s="67">
        <v>936</v>
      </c>
      <c r="N53" s="67">
        <v>948</v>
      </c>
      <c r="O53" s="68">
        <v>1015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n9Ehwxnkv+sQdEWmY2X+Nbpmlngs5IvccYjvdfmGTNjZo3X0xxVkrM4nmyfdY9isiXjKige0I39RSvc3PjGPA==" saltValue="StpfUwgK3g6wS+xYJnpbD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1"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565</v>
      </c>
      <c r="J40" s="101" t="s">
        <v>566</v>
      </c>
      <c r="K40" s="101" t="s">
        <v>567</v>
      </c>
      <c r="L40" s="101" t="s">
        <v>568</v>
      </c>
      <c r="M40" s="102" t="s">
        <v>569</v>
      </c>
    </row>
    <row r="41" spans="2:13" ht="27.75" customHeight="1" x14ac:dyDescent="0.15">
      <c r="B41" s="1181" t="s">
        <v>32</v>
      </c>
      <c r="C41" s="1182"/>
      <c r="D41" s="103"/>
      <c r="E41" s="1183" t="s">
        <v>33</v>
      </c>
      <c r="F41" s="1183"/>
      <c r="G41" s="1183"/>
      <c r="H41" s="1184"/>
      <c r="I41" s="342">
        <v>26419</v>
      </c>
      <c r="J41" s="343">
        <v>29426</v>
      </c>
      <c r="K41" s="343">
        <v>29544</v>
      </c>
      <c r="L41" s="343">
        <v>29102</v>
      </c>
      <c r="M41" s="344">
        <v>28050</v>
      </c>
    </row>
    <row r="42" spans="2:13" ht="27.75" customHeight="1" x14ac:dyDescent="0.15">
      <c r="B42" s="1171"/>
      <c r="C42" s="1172"/>
      <c r="D42" s="104"/>
      <c r="E42" s="1175" t="s">
        <v>34</v>
      </c>
      <c r="F42" s="1175"/>
      <c r="G42" s="1175"/>
      <c r="H42" s="1176"/>
      <c r="I42" s="345" t="s">
        <v>524</v>
      </c>
      <c r="J42" s="346" t="s">
        <v>524</v>
      </c>
      <c r="K42" s="346" t="s">
        <v>524</v>
      </c>
      <c r="L42" s="346" t="s">
        <v>524</v>
      </c>
      <c r="M42" s="347" t="s">
        <v>524</v>
      </c>
    </row>
    <row r="43" spans="2:13" ht="27.75" customHeight="1" x14ac:dyDescent="0.15">
      <c r="B43" s="1171"/>
      <c r="C43" s="1172"/>
      <c r="D43" s="104"/>
      <c r="E43" s="1175" t="s">
        <v>35</v>
      </c>
      <c r="F43" s="1175"/>
      <c r="G43" s="1175"/>
      <c r="H43" s="1176"/>
      <c r="I43" s="345">
        <v>8554</v>
      </c>
      <c r="J43" s="346">
        <v>8952</v>
      </c>
      <c r="K43" s="346">
        <v>8356</v>
      </c>
      <c r="L43" s="346">
        <v>7531</v>
      </c>
      <c r="M43" s="347">
        <v>7271</v>
      </c>
    </row>
    <row r="44" spans="2:13" ht="27.75" customHeight="1" x14ac:dyDescent="0.15">
      <c r="B44" s="1171"/>
      <c r="C44" s="1172"/>
      <c r="D44" s="104"/>
      <c r="E44" s="1175" t="s">
        <v>36</v>
      </c>
      <c r="F44" s="1175"/>
      <c r="G44" s="1175"/>
      <c r="H44" s="1176"/>
      <c r="I44" s="345" t="s">
        <v>524</v>
      </c>
      <c r="J44" s="346" t="s">
        <v>524</v>
      </c>
      <c r="K44" s="346" t="s">
        <v>524</v>
      </c>
      <c r="L44" s="346" t="s">
        <v>524</v>
      </c>
      <c r="M44" s="347" t="s">
        <v>524</v>
      </c>
    </row>
    <row r="45" spans="2:13" ht="27.75" customHeight="1" x14ac:dyDescent="0.15">
      <c r="B45" s="1171"/>
      <c r="C45" s="1172"/>
      <c r="D45" s="104"/>
      <c r="E45" s="1175" t="s">
        <v>37</v>
      </c>
      <c r="F45" s="1175"/>
      <c r="G45" s="1175"/>
      <c r="H45" s="1176"/>
      <c r="I45" s="345">
        <v>5613</v>
      </c>
      <c r="J45" s="346">
        <v>5693</v>
      </c>
      <c r="K45" s="346">
        <v>5608</v>
      </c>
      <c r="L45" s="346">
        <v>5541</v>
      </c>
      <c r="M45" s="347">
        <v>5126</v>
      </c>
    </row>
    <row r="46" spans="2:13" ht="27.75" customHeight="1" x14ac:dyDescent="0.15">
      <c r="B46" s="1171"/>
      <c r="C46" s="1172"/>
      <c r="D46" s="105"/>
      <c r="E46" s="1175" t="s">
        <v>38</v>
      </c>
      <c r="F46" s="1175"/>
      <c r="G46" s="1175"/>
      <c r="H46" s="1176"/>
      <c r="I46" s="345">
        <v>326</v>
      </c>
      <c r="J46" s="346">
        <v>354</v>
      </c>
      <c r="K46" s="346">
        <v>318</v>
      </c>
      <c r="L46" s="346">
        <v>319</v>
      </c>
      <c r="M46" s="347">
        <v>310</v>
      </c>
    </row>
    <row r="47" spans="2:13" ht="27.75" customHeight="1" x14ac:dyDescent="0.15">
      <c r="B47" s="1171"/>
      <c r="C47" s="1172"/>
      <c r="D47" s="106"/>
      <c r="E47" s="1185" t="s">
        <v>39</v>
      </c>
      <c r="F47" s="1186"/>
      <c r="G47" s="1186"/>
      <c r="H47" s="1187"/>
      <c r="I47" s="345" t="s">
        <v>524</v>
      </c>
      <c r="J47" s="346" t="s">
        <v>524</v>
      </c>
      <c r="K47" s="346" t="s">
        <v>524</v>
      </c>
      <c r="L47" s="346" t="s">
        <v>524</v>
      </c>
      <c r="M47" s="347" t="s">
        <v>524</v>
      </c>
    </row>
    <row r="48" spans="2:13" ht="27.75" customHeight="1" x14ac:dyDescent="0.15">
      <c r="B48" s="1171"/>
      <c r="C48" s="1172"/>
      <c r="D48" s="104"/>
      <c r="E48" s="1175" t="s">
        <v>40</v>
      </c>
      <c r="F48" s="1175"/>
      <c r="G48" s="1175"/>
      <c r="H48" s="1176"/>
      <c r="I48" s="345" t="s">
        <v>524</v>
      </c>
      <c r="J48" s="346" t="s">
        <v>524</v>
      </c>
      <c r="K48" s="346" t="s">
        <v>524</v>
      </c>
      <c r="L48" s="346" t="s">
        <v>524</v>
      </c>
      <c r="M48" s="347" t="s">
        <v>524</v>
      </c>
    </row>
    <row r="49" spans="2:13" ht="27.75" customHeight="1" x14ac:dyDescent="0.15">
      <c r="B49" s="1173"/>
      <c r="C49" s="1174"/>
      <c r="D49" s="104"/>
      <c r="E49" s="1175" t="s">
        <v>41</v>
      </c>
      <c r="F49" s="1175"/>
      <c r="G49" s="1175"/>
      <c r="H49" s="1176"/>
      <c r="I49" s="345" t="s">
        <v>524</v>
      </c>
      <c r="J49" s="346" t="s">
        <v>524</v>
      </c>
      <c r="K49" s="346" t="s">
        <v>524</v>
      </c>
      <c r="L49" s="346" t="s">
        <v>524</v>
      </c>
      <c r="M49" s="347" t="s">
        <v>524</v>
      </c>
    </row>
    <row r="50" spans="2:13" ht="27.75" customHeight="1" x14ac:dyDescent="0.15">
      <c r="B50" s="1169" t="s">
        <v>42</v>
      </c>
      <c r="C50" s="1170"/>
      <c r="D50" s="107"/>
      <c r="E50" s="1175" t="s">
        <v>43</v>
      </c>
      <c r="F50" s="1175"/>
      <c r="G50" s="1175"/>
      <c r="H50" s="1176"/>
      <c r="I50" s="345">
        <v>15233</v>
      </c>
      <c r="J50" s="346">
        <v>12287</v>
      </c>
      <c r="K50" s="346">
        <v>11475</v>
      </c>
      <c r="L50" s="346">
        <v>11511</v>
      </c>
      <c r="M50" s="347">
        <v>10593</v>
      </c>
    </row>
    <row r="51" spans="2:13" ht="27.75" customHeight="1" x14ac:dyDescent="0.15">
      <c r="B51" s="1171"/>
      <c r="C51" s="1172"/>
      <c r="D51" s="104"/>
      <c r="E51" s="1175" t="s">
        <v>44</v>
      </c>
      <c r="F51" s="1175"/>
      <c r="G51" s="1175"/>
      <c r="H51" s="1176"/>
      <c r="I51" s="345">
        <v>1833</v>
      </c>
      <c r="J51" s="346">
        <v>1683</v>
      </c>
      <c r="K51" s="346">
        <v>1481</v>
      </c>
      <c r="L51" s="346">
        <v>1401</v>
      </c>
      <c r="M51" s="347">
        <v>1433</v>
      </c>
    </row>
    <row r="52" spans="2:13" ht="27.75" customHeight="1" x14ac:dyDescent="0.15">
      <c r="B52" s="1173"/>
      <c r="C52" s="1174"/>
      <c r="D52" s="104"/>
      <c r="E52" s="1175" t="s">
        <v>45</v>
      </c>
      <c r="F52" s="1175"/>
      <c r="G52" s="1175"/>
      <c r="H52" s="1176"/>
      <c r="I52" s="345">
        <v>26487</v>
      </c>
      <c r="J52" s="346">
        <v>28505</v>
      </c>
      <c r="K52" s="346">
        <v>28695</v>
      </c>
      <c r="L52" s="346">
        <v>27840</v>
      </c>
      <c r="M52" s="347">
        <v>26887</v>
      </c>
    </row>
    <row r="53" spans="2:13" ht="27.75" customHeight="1" thickBot="1" x14ac:dyDescent="0.2">
      <c r="B53" s="1177" t="s">
        <v>46</v>
      </c>
      <c r="C53" s="1178"/>
      <c r="D53" s="108"/>
      <c r="E53" s="1179" t="s">
        <v>47</v>
      </c>
      <c r="F53" s="1179"/>
      <c r="G53" s="1179"/>
      <c r="H53" s="1180"/>
      <c r="I53" s="348">
        <v>-2640</v>
      </c>
      <c r="J53" s="349">
        <v>1950</v>
      </c>
      <c r="K53" s="349">
        <v>2175</v>
      </c>
      <c r="L53" s="349">
        <v>1741</v>
      </c>
      <c r="M53" s="350">
        <v>1844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eMcxi7AKOKo6s2zwQbL1Pkwb+uRaoQl52y7OnmcxDoBunet0+9sXNwpOUE5aLEKGcjLibdU4tD2yINztmRv7aA==" saltValue="w3MRvqI6g6xoXUd+lG9V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567</v>
      </c>
      <c r="G54" s="117" t="s">
        <v>568</v>
      </c>
      <c r="H54" s="118" t="s">
        <v>569</v>
      </c>
    </row>
    <row r="55" spans="2:8" ht="52.5" customHeight="1" x14ac:dyDescent="0.15">
      <c r="B55" s="119"/>
      <c r="C55" s="1196" t="s">
        <v>50</v>
      </c>
      <c r="D55" s="1196"/>
      <c r="E55" s="1197"/>
      <c r="F55" s="120">
        <v>3685</v>
      </c>
      <c r="G55" s="120">
        <v>3704</v>
      </c>
      <c r="H55" s="121">
        <v>3327</v>
      </c>
    </row>
    <row r="56" spans="2:8" ht="52.5" customHeight="1" x14ac:dyDescent="0.15">
      <c r="B56" s="122"/>
      <c r="C56" s="1198" t="s">
        <v>51</v>
      </c>
      <c r="D56" s="1198"/>
      <c r="E56" s="1199"/>
      <c r="F56" s="123">
        <v>2214</v>
      </c>
      <c r="G56" s="123">
        <v>2136</v>
      </c>
      <c r="H56" s="124">
        <v>1814</v>
      </c>
    </row>
    <row r="57" spans="2:8" ht="53.25" customHeight="1" x14ac:dyDescent="0.15">
      <c r="B57" s="122"/>
      <c r="C57" s="1200" t="s">
        <v>52</v>
      </c>
      <c r="D57" s="1200"/>
      <c r="E57" s="1201"/>
      <c r="F57" s="125">
        <v>7125</v>
      </c>
      <c r="G57" s="125">
        <v>6974</v>
      </c>
      <c r="H57" s="126">
        <v>6516</v>
      </c>
    </row>
    <row r="58" spans="2:8" ht="45.75" customHeight="1" x14ac:dyDescent="0.15">
      <c r="B58" s="127"/>
      <c r="C58" s="1188" t="s">
        <v>605</v>
      </c>
      <c r="D58" s="1189"/>
      <c r="E58" s="1190"/>
      <c r="F58" s="128">
        <v>1561</v>
      </c>
      <c r="G58" s="128">
        <v>1318</v>
      </c>
      <c r="H58" s="129">
        <v>1079</v>
      </c>
    </row>
    <row r="59" spans="2:8" ht="45.75" customHeight="1" x14ac:dyDescent="0.15">
      <c r="B59" s="127"/>
      <c r="C59" s="1188" t="s">
        <v>606</v>
      </c>
      <c r="D59" s="1189"/>
      <c r="E59" s="1190"/>
      <c r="F59" s="128">
        <v>1039</v>
      </c>
      <c r="G59" s="128">
        <v>1032</v>
      </c>
      <c r="H59" s="129">
        <v>1065</v>
      </c>
    </row>
    <row r="60" spans="2:8" ht="45.75" customHeight="1" x14ac:dyDescent="0.15">
      <c r="B60" s="127"/>
      <c r="C60" s="1188" t="s">
        <v>607</v>
      </c>
      <c r="D60" s="1189"/>
      <c r="E60" s="1190"/>
      <c r="F60" s="128">
        <v>847</v>
      </c>
      <c r="G60" s="128">
        <v>856</v>
      </c>
      <c r="H60" s="129">
        <v>829</v>
      </c>
    </row>
    <row r="61" spans="2:8" ht="45.75" customHeight="1" x14ac:dyDescent="0.15">
      <c r="B61" s="127"/>
      <c r="C61" s="1188" t="s">
        <v>608</v>
      </c>
      <c r="D61" s="1189"/>
      <c r="E61" s="1190"/>
      <c r="F61" s="128">
        <v>780</v>
      </c>
      <c r="G61" s="128">
        <v>789</v>
      </c>
      <c r="H61" s="129">
        <v>791</v>
      </c>
    </row>
    <row r="62" spans="2:8" ht="45.75" customHeight="1" thickBot="1" x14ac:dyDescent="0.2">
      <c r="B62" s="130"/>
      <c r="C62" s="1191" t="s">
        <v>609</v>
      </c>
      <c r="D62" s="1192"/>
      <c r="E62" s="1193"/>
      <c r="F62" s="131">
        <v>675</v>
      </c>
      <c r="G62" s="131">
        <v>660</v>
      </c>
      <c r="H62" s="132">
        <v>657</v>
      </c>
    </row>
    <row r="63" spans="2:8" ht="52.5" customHeight="1" thickBot="1" x14ac:dyDescent="0.2">
      <c r="B63" s="133"/>
      <c r="C63" s="1194" t="s">
        <v>53</v>
      </c>
      <c r="D63" s="1194"/>
      <c r="E63" s="1195"/>
      <c r="F63" s="134">
        <v>13024</v>
      </c>
      <c r="G63" s="134">
        <v>12814</v>
      </c>
      <c r="H63" s="135">
        <v>11658</v>
      </c>
    </row>
    <row r="64" spans="2:8" x14ac:dyDescent="0.15"/>
  </sheetData>
  <sheetProtection algorithmName="SHA-512" hashValue="y09esS3HQA9xA002a7GMZWmSl6f2vqTh0Uv7IGPkP3dyV9rs4HQqU6qQfyMyvWirhgOgOwR/rhLh6yd8ovKw7g==" saltValue="Cqbws1Wegck5OJ8qqlE+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562</v>
      </c>
      <c r="G2" s="149"/>
      <c r="H2" s="150"/>
    </row>
    <row r="3" spans="1:8" x14ac:dyDescent="0.15">
      <c r="A3" s="146" t="s">
        <v>555</v>
      </c>
      <c r="B3" s="151"/>
      <c r="C3" s="152"/>
      <c r="D3" s="153">
        <v>81626</v>
      </c>
      <c r="E3" s="154"/>
      <c r="F3" s="155">
        <v>69185</v>
      </c>
      <c r="G3" s="156"/>
      <c r="H3" s="157"/>
    </row>
    <row r="4" spans="1:8" x14ac:dyDescent="0.15">
      <c r="A4" s="158"/>
      <c r="B4" s="159"/>
      <c r="C4" s="160"/>
      <c r="D4" s="161">
        <v>38644</v>
      </c>
      <c r="E4" s="162"/>
      <c r="F4" s="163">
        <v>38519</v>
      </c>
      <c r="G4" s="164"/>
      <c r="H4" s="165"/>
    </row>
    <row r="5" spans="1:8" x14ac:dyDescent="0.15">
      <c r="A5" s="146" t="s">
        <v>557</v>
      </c>
      <c r="B5" s="151"/>
      <c r="C5" s="152"/>
      <c r="D5" s="153">
        <v>173256</v>
      </c>
      <c r="E5" s="154"/>
      <c r="F5" s="155">
        <v>70166</v>
      </c>
      <c r="G5" s="156"/>
      <c r="H5" s="157"/>
    </row>
    <row r="6" spans="1:8" x14ac:dyDescent="0.15">
      <c r="A6" s="158"/>
      <c r="B6" s="159"/>
      <c r="C6" s="160"/>
      <c r="D6" s="161">
        <v>117204</v>
      </c>
      <c r="E6" s="162"/>
      <c r="F6" s="163">
        <v>36115</v>
      </c>
      <c r="G6" s="164"/>
      <c r="H6" s="165"/>
    </row>
    <row r="7" spans="1:8" x14ac:dyDescent="0.15">
      <c r="A7" s="146" t="s">
        <v>558</v>
      </c>
      <c r="B7" s="151"/>
      <c r="C7" s="152"/>
      <c r="D7" s="153">
        <v>93819</v>
      </c>
      <c r="E7" s="154"/>
      <c r="F7" s="155">
        <v>70329</v>
      </c>
      <c r="G7" s="156"/>
      <c r="H7" s="157"/>
    </row>
    <row r="8" spans="1:8" x14ac:dyDescent="0.15">
      <c r="A8" s="158"/>
      <c r="B8" s="159"/>
      <c r="C8" s="160"/>
      <c r="D8" s="161">
        <v>45363</v>
      </c>
      <c r="E8" s="162"/>
      <c r="F8" s="163">
        <v>39403</v>
      </c>
      <c r="G8" s="164"/>
      <c r="H8" s="165"/>
    </row>
    <row r="9" spans="1:8" x14ac:dyDescent="0.15">
      <c r="A9" s="146" t="s">
        <v>559</v>
      </c>
      <c r="B9" s="151"/>
      <c r="C9" s="152"/>
      <c r="D9" s="153">
        <v>75623</v>
      </c>
      <c r="E9" s="154"/>
      <c r="F9" s="155">
        <v>54225</v>
      </c>
      <c r="G9" s="156"/>
      <c r="H9" s="157"/>
    </row>
    <row r="10" spans="1:8" x14ac:dyDescent="0.15">
      <c r="A10" s="158"/>
      <c r="B10" s="159"/>
      <c r="C10" s="160"/>
      <c r="D10" s="161">
        <v>31398</v>
      </c>
      <c r="E10" s="162"/>
      <c r="F10" s="163">
        <v>27337</v>
      </c>
      <c r="G10" s="164"/>
      <c r="H10" s="165"/>
    </row>
    <row r="11" spans="1:8" x14ac:dyDescent="0.15">
      <c r="A11" s="146" t="s">
        <v>560</v>
      </c>
      <c r="B11" s="151"/>
      <c r="C11" s="152"/>
      <c r="D11" s="153">
        <v>67583</v>
      </c>
      <c r="E11" s="154"/>
      <c r="F11" s="155">
        <v>54016</v>
      </c>
      <c r="G11" s="156"/>
      <c r="H11" s="157"/>
    </row>
    <row r="12" spans="1:8" x14ac:dyDescent="0.15">
      <c r="A12" s="158"/>
      <c r="B12" s="159"/>
      <c r="C12" s="166"/>
      <c r="D12" s="161">
        <v>25808</v>
      </c>
      <c r="E12" s="162"/>
      <c r="F12" s="163">
        <v>28078</v>
      </c>
      <c r="G12" s="164"/>
      <c r="H12" s="165"/>
    </row>
    <row r="13" spans="1:8" x14ac:dyDescent="0.15">
      <c r="A13" s="146"/>
      <c r="B13" s="151"/>
      <c r="C13" s="152"/>
      <c r="D13" s="153">
        <v>98381</v>
      </c>
      <c r="E13" s="154"/>
      <c r="F13" s="155">
        <v>63584</v>
      </c>
      <c r="G13" s="167"/>
      <c r="H13" s="157"/>
    </row>
    <row r="14" spans="1:8" x14ac:dyDescent="0.15">
      <c r="A14" s="158"/>
      <c r="B14" s="159"/>
      <c r="C14" s="160"/>
      <c r="D14" s="161">
        <v>51683</v>
      </c>
      <c r="E14" s="162"/>
      <c r="F14" s="163">
        <v>33890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7.88</v>
      </c>
      <c r="C19" s="168">
        <f>ROUND(VALUE(SUBSTITUTE(実質収支比率等に係る経年分析!G$48,"▲","-")),2)</f>
        <v>7.59</v>
      </c>
      <c r="D19" s="168">
        <f>ROUND(VALUE(SUBSTITUTE(実質収支比率等に係る経年分析!H$48,"▲","-")),2)</f>
        <v>5.72</v>
      </c>
      <c r="E19" s="168">
        <f>ROUND(VALUE(SUBSTITUTE(実質収支比率等に係る経年分析!I$48,"▲","-")),2)</f>
        <v>8.16</v>
      </c>
      <c r="F19" s="168">
        <f>ROUND(VALUE(SUBSTITUTE(実質収支比率等に係る経年分析!J$48,"▲","-")),2)</f>
        <v>10.029999999999999</v>
      </c>
    </row>
    <row r="20" spans="1:11" x14ac:dyDescent="0.15">
      <c r="A20" s="168" t="s">
        <v>57</v>
      </c>
      <c r="B20" s="168">
        <f>ROUND(VALUE(SUBSTITUTE(実質収支比率等に係る経年分析!F$47,"▲","-")),2)</f>
        <v>27.09</v>
      </c>
      <c r="C20" s="168">
        <f>ROUND(VALUE(SUBSTITUTE(実質収支比率等に係る経年分析!G$47,"▲","-")),2)</f>
        <v>23.32</v>
      </c>
      <c r="D20" s="168">
        <f>ROUND(VALUE(SUBSTITUTE(実質収支比率等に係る経年分析!H$47,"▲","-")),2)</f>
        <v>22.41</v>
      </c>
      <c r="E20" s="168">
        <f>ROUND(VALUE(SUBSTITUTE(実質収支比率等に係る経年分析!I$47,"▲","-")),2)</f>
        <v>21.81</v>
      </c>
      <c r="F20" s="168">
        <f>ROUND(VALUE(SUBSTITUTE(実質収支比率等に係る経年分析!J$47,"▲","-")),2)</f>
        <v>20.329999999999998</v>
      </c>
    </row>
    <row r="21" spans="1:11" x14ac:dyDescent="0.15">
      <c r="A21" s="168" t="s">
        <v>58</v>
      </c>
      <c r="B21" s="168">
        <f>IF(ISNUMBER(VALUE(SUBSTITUTE(実質収支比率等に係る経年分析!F$49,"▲","-"))),ROUND(VALUE(SUBSTITUTE(実質収支比率等に係る経年分析!F$49,"▲","-")),2),NA())</f>
        <v>-9.6</v>
      </c>
      <c r="C21" s="168">
        <f>IF(ISNUMBER(VALUE(SUBSTITUTE(実質収支比率等に係る経年分析!G$49,"▲","-"))),ROUND(VALUE(SUBSTITUTE(実質収支比率等に係る経年分析!G$49,"▲","-")),2),NA())</f>
        <v>-7.13</v>
      </c>
      <c r="D21" s="168">
        <f>IF(ISNUMBER(VALUE(SUBSTITUTE(実質収支比率等に係る経年分析!H$49,"▲","-"))),ROUND(VALUE(SUBSTITUTE(実質収支比率等に係る経年分析!H$49,"▲","-")),2),NA())</f>
        <v>-4.2300000000000004</v>
      </c>
      <c r="E21" s="168">
        <f>IF(ISNUMBER(VALUE(SUBSTITUTE(実質収支比率等に係る経年分析!I$49,"▲","-"))),ROUND(VALUE(SUBSTITUTE(実質収支比率等に係る経年分析!I$49,"▲","-")),2),NA())</f>
        <v>0.85</v>
      </c>
      <c r="F21" s="168">
        <f>IF(ISNUMBER(VALUE(SUBSTITUTE(実質収支比率等に係る経年分析!J$49,"▲","-"))),ROUND(VALUE(SUBSTITUTE(実質収支比率等に係る経年分析!J$49,"▲","-")),2),NA())</f>
        <v>-3.56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0.31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0.55000000000000004</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0.49</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0.56999999999999995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1.78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1.61</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0.73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1.1599999999999999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1.08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2.6</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9.48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8.92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8.16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7.64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7.7</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7.87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7.59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5.71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8.15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10.02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2734</v>
      </c>
      <c r="E42" s="170"/>
      <c r="F42" s="170"/>
      <c r="G42" s="170">
        <f>'実質公債費比率（分子）の構造'!L$52</f>
        <v>2742</v>
      </c>
      <c r="H42" s="170"/>
      <c r="I42" s="170"/>
      <c r="J42" s="170">
        <f>'実質公債費比率（分子）の構造'!M$52</f>
        <v>2905</v>
      </c>
      <c r="K42" s="170"/>
      <c r="L42" s="170"/>
      <c r="M42" s="170">
        <f>'実質公債費比率（分子）の構造'!N$52</f>
        <v>2796</v>
      </c>
      <c r="N42" s="170"/>
      <c r="O42" s="170"/>
      <c r="P42" s="170">
        <f>'実質公債費比率（分子）の構造'!O$52</f>
        <v>2755</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609</v>
      </c>
      <c r="C46" s="170"/>
      <c r="D46" s="170"/>
      <c r="E46" s="170">
        <f>'実質公債費比率（分子）の構造'!L$48</f>
        <v>638</v>
      </c>
      <c r="F46" s="170"/>
      <c r="G46" s="170"/>
      <c r="H46" s="170">
        <f>'実質公債費比率（分子）の構造'!M$48</f>
        <v>735</v>
      </c>
      <c r="I46" s="170"/>
      <c r="J46" s="170"/>
      <c r="K46" s="170">
        <f>'実質公債費比率（分子）の構造'!N$48</f>
        <v>704</v>
      </c>
      <c r="L46" s="170"/>
      <c r="M46" s="170"/>
      <c r="N46" s="170">
        <f>'実質公債費比率（分子）の構造'!O$48</f>
        <v>732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2922</v>
      </c>
      <c r="C49" s="170"/>
      <c r="D49" s="170"/>
      <c r="E49" s="170">
        <f>'実質公債費比率（分子）の構造'!L$45</f>
        <v>2996</v>
      </c>
      <c r="F49" s="170"/>
      <c r="G49" s="170"/>
      <c r="H49" s="170">
        <f>'実質公債費比率（分子）の構造'!M$45</f>
        <v>3106</v>
      </c>
      <c r="I49" s="170"/>
      <c r="J49" s="170"/>
      <c r="K49" s="170">
        <f>'実質公債費比率（分子）の構造'!N$45</f>
        <v>3040</v>
      </c>
      <c r="L49" s="170"/>
      <c r="M49" s="170"/>
      <c r="N49" s="170">
        <f>'実質公債費比率（分子）の構造'!O$45</f>
        <v>3038</v>
      </c>
      <c r="O49" s="170"/>
      <c r="P49" s="170"/>
    </row>
    <row r="50" spans="1:16" x14ac:dyDescent="0.15">
      <c r="A50" s="170" t="s">
        <v>73</v>
      </c>
      <c r="B50" s="170" t="e">
        <f>NA()</f>
        <v>#N/A</v>
      </c>
      <c r="C50" s="170">
        <f>IF(ISNUMBER('実質公債費比率（分子）の構造'!K$53),'実質公債費比率（分子）の構造'!K$53,NA())</f>
        <v>797</v>
      </c>
      <c r="D50" s="170" t="e">
        <f>NA()</f>
        <v>#N/A</v>
      </c>
      <c r="E50" s="170" t="e">
        <f>NA()</f>
        <v>#N/A</v>
      </c>
      <c r="F50" s="170">
        <f>IF(ISNUMBER('実質公債費比率（分子）の構造'!L$53),'実質公債費比率（分子）の構造'!L$53,NA())</f>
        <v>892</v>
      </c>
      <c r="G50" s="170" t="e">
        <f>NA()</f>
        <v>#N/A</v>
      </c>
      <c r="H50" s="170" t="e">
        <f>NA()</f>
        <v>#N/A</v>
      </c>
      <c r="I50" s="170">
        <f>IF(ISNUMBER('実質公債費比率（分子）の構造'!M$53),'実質公債費比率（分子）の構造'!M$53,NA())</f>
        <v>936</v>
      </c>
      <c r="J50" s="170" t="e">
        <f>NA()</f>
        <v>#N/A</v>
      </c>
      <c r="K50" s="170" t="e">
        <f>NA()</f>
        <v>#N/A</v>
      </c>
      <c r="L50" s="170">
        <f>IF(ISNUMBER('実質公債費比率（分子）の構造'!N$53),'実質公債費比率（分子）の構造'!N$53,NA())</f>
        <v>948</v>
      </c>
      <c r="M50" s="170" t="e">
        <f>NA()</f>
        <v>#N/A</v>
      </c>
      <c r="N50" s="170" t="e">
        <f>NA()</f>
        <v>#N/A</v>
      </c>
      <c r="O50" s="170">
        <f>IF(ISNUMBER('実質公債費比率（分子）の構造'!O$53),'実質公債費比率（分子）の構造'!O$53,NA())</f>
        <v>1015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26487</v>
      </c>
      <c r="E56" s="169"/>
      <c r="F56" s="169"/>
      <c r="G56" s="169">
        <f>'将来負担比率（分子）の構造'!J$52</f>
        <v>28505</v>
      </c>
      <c r="H56" s="169"/>
      <c r="I56" s="169"/>
      <c r="J56" s="169">
        <f>'将来負担比率（分子）の構造'!K$52</f>
        <v>28695</v>
      </c>
      <c r="K56" s="169"/>
      <c r="L56" s="169"/>
      <c r="M56" s="169">
        <f>'将来負担比率（分子）の構造'!L$52</f>
        <v>27840</v>
      </c>
      <c r="N56" s="169"/>
      <c r="O56" s="169"/>
      <c r="P56" s="169">
        <f>'将来負担比率（分子）の構造'!M$52</f>
        <v>26887</v>
      </c>
    </row>
    <row r="57" spans="1:16" x14ac:dyDescent="0.15">
      <c r="A57" s="169" t="s">
        <v>44</v>
      </c>
      <c r="B57" s="169"/>
      <c r="C57" s="169"/>
      <c r="D57" s="169">
        <f>'将来負担比率（分子）の構造'!I$51</f>
        <v>1833</v>
      </c>
      <c r="E57" s="169"/>
      <c r="F57" s="169"/>
      <c r="G57" s="169">
        <f>'将来負担比率（分子）の構造'!J$51</f>
        <v>1683</v>
      </c>
      <c r="H57" s="169"/>
      <c r="I57" s="169"/>
      <c r="J57" s="169">
        <f>'将来負担比率（分子）の構造'!K$51</f>
        <v>1481</v>
      </c>
      <c r="K57" s="169"/>
      <c r="L57" s="169"/>
      <c r="M57" s="169">
        <f>'将来負担比率（分子）の構造'!L$51</f>
        <v>1401</v>
      </c>
      <c r="N57" s="169"/>
      <c r="O57" s="169"/>
      <c r="P57" s="169">
        <f>'将来負担比率（分子）の構造'!M$51</f>
        <v>1433</v>
      </c>
    </row>
    <row r="58" spans="1:16" x14ac:dyDescent="0.15">
      <c r="A58" s="169" t="s">
        <v>43</v>
      </c>
      <c r="B58" s="169"/>
      <c r="C58" s="169"/>
      <c r="D58" s="169">
        <f>'将来負担比率（分子）の構造'!I$50</f>
        <v>15233</v>
      </c>
      <c r="E58" s="169"/>
      <c r="F58" s="169"/>
      <c r="G58" s="169">
        <f>'将来負担比率（分子）の構造'!J$50</f>
        <v>12287</v>
      </c>
      <c r="H58" s="169"/>
      <c r="I58" s="169"/>
      <c r="J58" s="169">
        <f>'将来負担比率（分子）の構造'!K$50</f>
        <v>11475</v>
      </c>
      <c r="K58" s="169"/>
      <c r="L58" s="169"/>
      <c r="M58" s="169">
        <f>'将来負担比率（分子）の構造'!L$50</f>
        <v>11511</v>
      </c>
      <c r="N58" s="169"/>
      <c r="O58" s="169"/>
      <c r="P58" s="169">
        <f>'将来負担比率（分子）の構造'!M$50</f>
        <v>10593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326</v>
      </c>
      <c r="C61" s="169"/>
      <c r="D61" s="169"/>
      <c r="E61" s="169">
        <f>'将来負担比率（分子）の構造'!J$46</f>
        <v>354</v>
      </c>
      <c r="F61" s="169"/>
      <c r="G61" s="169"/>
      <c r="H61" s="169">
        <f>'将来負担比率（分子）の構造'!K$46</f>
        <v>318</v>
      </c>
      <c r="I61" s="169"/>
      <c r="J61" s="169"/>
      <c r="K61" s="169">
        <f>'将来負担比率（分子）の構造'!L$46</f>
        <v>319</v>
      </c>
      <c r="L61" s="169"/>
      <c r="M61" s="169"/>
      <c r="N61" s="169">
        <f>'将来負担比率（分子）の構造'!M$46</f>
        <v>310</v>
      </c>
      <c r="O61" s="169"/>
      <c r="P61" s="169"/>
    </row>
    <row r="62" spans="1:16" x14ac:dyDescent="0.15">
      <c r="A62" s="169" t="s">
        <v>37</v>
      </c>
      <c r="B62" s="169">
        <f>'将来負担比率（分子）の構造'!I$45</f>
        <v>5613</v>
      </c>
      <c r="C62" s="169"/>
      <c r="D62" s="169"/>
      <c r="E62" s="169">
        <f>'将来負担比率（分子）の構造'!J$45</f>
        <v>5693</v>
      </c>
      <c r="F62" s="169"/>
      <c r="G62" s="169"/>
      <c r="H62" s="169">
        <f>'将来負担比率（分子）の構造'!K$45</f>
        <v>5608</v>
      </c>
      <c r="I62" s="169"/>
      <c r="J62" s="169"/>
      <c r="K62" s="169">
        <f>'将来負担比率（分子）の構造'!L$45</f>
        <v>5541</v>
      </c>
      <c r="L62" s="169"/>
      <c r="M62" s="169"/>
      <c r="N62" s="169">
        <f>'将来負担比率（分子）の構造'!M$45</f>
        <v>5126</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8554</v>
      </c>
      <c r="C64" s="169"/>
      <c r="D64" s="169"/>
      <c r="E64" s="169">
        <f>'将来負担比率（分子）の構造'!J$43</f>
        <v>8952</v>
      </c>
      <c r="F64" s="169"/>
      <c r="G64" s="169"/>
      <c r="H64" s="169">
        <f>'将来負担比率（分子）の構造'!K$43</f>
        <v>8356</v>
      </c>
      <c r="I64" s="169"/>
      <c r="J64" s="169"/>
      <c r="K64" s="169">
        <f>'将来負担比率（分子）の構造'!L$43</f>
        <v>7531</v>
      </c>
      <c r="L64" s="169"/>
      <c r="M64" s="169"/>
      <c r="N64" s="169">
        <f>'将来負担比率（分子）の構造'!M$43</f>
        <v>7271</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26419</v>
      </c>
      <c r="C66" s="169"/>
      <c r="D66" s="169"/>
      <c r="E66" s="169">
        <f>'将来負担比率（分子）の構造'!J$41</f>
        <v>29426</v>
      </c>
      <c r="F66" s="169"/>
      <c r="G66" s="169"/>
      <c r="H66" s="169">
        <f>'将来負担比率（分子）の構造'!K$41</f>
        <v>29544</v>
      </c>
      <c r="I66" s="169"/>
      <c r="J66" s="169"/>
      <c r="K66" s="169">
        <f>'将来負担比率（分子）の構造'!L$41</f>
        <v>29102</v>
      </c>
      <c r="L66" s="169"/>
      <c r="M66" s="169"/>
      <c r="N66" s="169">
        <f>'将来負担比率（分子）の構造'!M$41</f>
        <v>28050</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1950</v>
      </c>
      <c r="G67" s="169" t="e">
        <f>NA()</f>
        <v>#N/A</v>
      </c>
      <c r="H67" s="169" t="e">
        <f>NA()</f>
        <v>#N/A</v>
      </c>
      <c r="I67" s="169">
        <f>IF(ISNUMBER('将来負担比率（分子）の構造'!K$53), IF('将来負担比率（分子）の構造'!K$53 &lt; 0, 0, '将来負担比率（分子）の構造'!K$53), NA())</f>
        <v>2175</v>
      </c>
      <c r="J67" s="169" t="e">
        <f>NA()</f>
        <v>#N/A</v>
      </c>
      <c r="K67" s="169" t="e">
        <f>NA()</f>
        <v>#N/A</v>
      </c>
      <c r="L67" s="169">
        <f>IF(ISNUMBER('将来負担比率（分子）の構造'!L$53), IF('将来負担比率（分子）の構造'!L$53 &lt; 0, 0, '将来負担比率（分子）の構造'!L$53), NA())</f>
        <v>1741</v>
      </c>
      <c r="M67" s="169" t="e">
        <f>NA()</f>
        <v>#N/A</v>
      </c>
      <c r="N67" s="169" t="e">
        <f>NA()</f>
        <v>#N/A</v>
      </c>
      <c r="O67" s="169">
        <f>IF(ISNUMBER('将来負担比率（分子）の構造'!M$53), IF('将来負担比率（分子）の構造'!M$53 &lt; 0, 0, '将来負担比率（分子）の構造'!M$53), NA())</f>
        <v>1844</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3685</v>
      </c>
      <c r="C72" s="173">
        <f>基金残高に係る経年分析!G55</f>
        <v>3704</v>
      </c>
      <c r="D72" s="173">
        <f>基金残高に係る経年分析!H55</f>
        <v>3327</v>
      </c>
    </row>
    <row r="73" spans="1:16" x14ac:dyDescent="0.15">
      <c r="A73" s="172" t="s">
        <v>80</v>
      </c>
      <c r="B73" s="173">
        <f>基金残高に係る経年分析!F56</f>
        <v>2214</v>
      </c>
      <c r="C73" s="173">
        <f>基金残高に係る経年分析!G56</f>
        <v>2136</v>
      </c>
      <c r="D73" s="173">
        <f>基金残高に係る経年分析!H56</f>
        <v>1814</v>
      </c>
    </row>
    <row r="74" spans="1:16" x14ac:dyDescent="0.15">
      <c r="A74" s="172" t="s">
        <v>81</v>
      </c>
      <c r="B74" s="173">
        <f>基金残高に係る経年分析!F57</f>
        <v>7125</v>
      </c>
      <c r="C74" s="173">
        <f>基金残高に係る経年分析!G57</f>
        <v>6974</v>
      </c>
      <c r="D74" s="173">
        <f>基金残高に係る経年分析!H57</f>
        <v>6516</v>
      </c>
    </row>
  </sheetData>
  <sheetProtection algorithmName="SHA-512" hashValue="bl200FEtWj+cz/eHbDA7oy2LpVxAi2W0tYSwbXwDYifa84P47aBkWPu3fd/EOC+dLwP2sarqKBv68TWrg6olNQ==" saltValue="AdeJCOs7RUjVSYhLpl07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223</v>
      </c>
      <c r="DI1" s="705"/>
      <c r="DJ1" s="705"/>
      <c r="DK1" s="705"/>
      <c r="DL1" s="705"/>
      <c r="DM1" s="705"/>
      <c r="DN1" s="706"/>
      <c r="DO1" s="208"/>
      <c r="DP1" s="704" t="s">
        <v>224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226</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227</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228</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229</v>
      </c>
      <c r="S4" s="661"/>
      <c r="T4" s="661"/>
      <c r="U4" s="661"/>
      <c r="V4" s="661"/>
      <c r="W4" s="661"/>
      <c r="X4" s="661"/>
      <c r="Y4" s="662"/>
      <c r="Z4" s="660" t="s">
        <v>230</v>
      </c>
      <c r="AA4" s="661"/>
      <c r="AB4" s="661"/>
      <c r="AC4" s="662"/>
      <c r="AD4" s="660" t="s">
        <v>231</v>
      </c>
      <c r="AE4" s="661"/>
      <c r="AF4" s="661"/>
      <c r="AG4" s="661"/>
      <c r="AH4" s="661"/>
      <c r="AI4" s="661"/>
      <c r="AJ4" s="661"/>
      <c r="AK4" s="662"/>
      <c r="AL4" s="660" t="s">
        <v>230</v>
      </c>
      <c r="AM4" s="661"/>
      <c r="AN4" s="661"/>
      <c r="AO4" s="662"/>
      <c r="AP4" s="707" t="s">
        <v>232</v>
      </c>
      <c r="AQ4" s="707"/>
      <c r="AR4" s="707"/>
      <c r="AS4" s="707"/>
      <c r="AT4" s="707"/>
      <c r="AU4" s="707"/>
      <c r="AV4" s="707"/>
      <c r="AW4" s="707"/>
      <c r="AX4" s="707"/>
      <c r="AY4" s="707"/>
      <c r="AZ4" s="707"/>
      <c r="BA4" s="707"/>
      <c r="BB4" s="707"/>
      <c r="BC4" s="707"/>
      <c r="BD4" s="707"/>
      <c r="BE4" s="707"/>
      <c r="BF4" s="707"/>
      <c r="BG4" s="707" t="s">
        <v>233</v>
      </c>
      <c r="BH4" s="707"/>
      <c r="BI4" s="707"/>
      <c r="BJ4" s="707"/>
      <c r="BK4" s="707"/>
      <c r="BL4" s="707"/>
      <c r="BM4" s="707"/>
      <c r="BN4" s="707"/>
      <c r="BO4" s="707" t="s">
        <v>230</v>
      </c>
      <c r="BP4" s="707"/>
      <c r="BQ4" s="707"/>
      <c r="BR4" s="707"/>
      <c r="BS4" s="707" t="s">
        <v>234</v>
      </c>
      <c r="BT4" s="707"/>
      <c r="BU4" s="707"/>
      <c r="BV4" s="707"/>
      <c r="BW4" s="707"/>
      <c r="BX4" s="707"/>
      <c r="BY4" s="707"/>
      <c r="BZ4" s="707"/>
      <c r="CA4" s="707"/>
      <c r="CB4" s="707"/>
      <c r="CD4" s="660" t="s">
        <v>235</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236</v>
      </c>
      <c r="C5" s="667"/>
      <c r="D5" s="667"/>
      <c r="E5" s="667"/>
      <c r="F5" s="667"/>
      <c r="G5" s="667"/>
      <c r="H5" s="667"/>
      <c r="I5" s="667"/>
      <c r="J5" s="667"/>
      <c r="K5" s="667"/>
      <c r="L5" s="667"/>
      <c r="M5" s="667"/>
      <c r="N5" s="667"/>
      <c r="O5" s="667"/>
      <c r="P5" s="667"/>
      <c r="Q5" s="668"/>
      <c r="R5" s="663">
        <v>6150876</v>
      </c>
      <c r="S5" s="664"/>
      <c r="T5" s="664"/>
      <c r="U5" s="664"/>
      <c r="V5" s="664"/>
      <c r="W5" s="664"/>
      <c r="X5" s="664"/>
      <c r="Y5" s="689"/>
      <c r="Z5" s="702">
        <v>17.7</v>
      </c>
      <c r="AA5" s="702"/>
      <c r="AB5" s="702"/>
      <c r="AC5" s="702"/>
      <c r="AD5" s="703">
        <v>6010091</v>
      </c>
      <c r="AE5" s="703"/>
      <c r="AF5" s="703"/>
      <c r="AG5" s="703"/>
      <c r="AH5" s="703"/>
      <c r="AI5" s="703"/>
      <c r="AJ5" s="703"/>
      <c r="AK5" s="703"/>
      <c r="AL5" s="690">
        <v>36.5</v>
      </c>
      <c r="AM5" s="672"/>
      <c r="AN5" s="672"/>
      <c r="AO5" s="691"/>
      <c r="AP5" s="666" t="s">
        <v>237</v>
      </c>
      <c r="AQ5" s="667"/>
      <c r="AR5" s="667"/>
      <c r="AS5" s="667"/>
      <c r="AT5" s="667"/>
      <c r="AU5" s="667"/>
      <c r="AV5" s="667"/>
      <c r="AW5" s="667"/>
      <c r="AX5" s="667"/>
      <c r="AY5" s="667"/>
      <c r="AZ5" s="667"/>
      <c r="BA5" s="667"/>
      <c r="BB5" s="667"/>
      <c r="BC5" s="667"/>
      <c r="BD5" s="667"/>
      <c r="BE5" s="667"/>
      <c r="BF5" s="668"/>
      <c r="BG5" s="608">
        <v>6010091</v>
      </c>
      <c r="BH5" s="609"/>
      <c r="BI5" s="609"/>
      <c r="BJ5" s="609"/>
      <c r="BK5" s="609"/>
      <c r="BL5" s="609"/>
      <c r="BM5" s="609"/>
      <c r="BN5" s="610"/>
      <c r="BO5" s="646">
        <v>97.7</v>
      </c>
      <c r="BP5" s="646"/>
      <c r="BQ5" s="646"/>
      <c r="BR5" s="646"/>
      <c r="BS5" s="647">
        <v>93449</v>
      </c>
      <c r="BT5" s="647"/>
      <c r="BU5" s="647"/>
      <c r="BV5" s="647"/>
      <c r="BW5" s="647"/>
      <c r="BX5" s="647"/>
      <c r="BY5" s="647"/>
      <c r="BZ5" s="647"/>
      <c r="CA5" s="647"/>
      <c r="CB5" s="687"/>
      <c r="CD5" s="660" t="s">
        <v>232</v>
      </c>
      <c r="CE5" s="661"/>
      <c r="CF5" s="661"/>
      <c r="CG5" s="661"/>
      <c r="CH5" s="661"/>
      <c r="CI5" s="661"/>
      <c r="CJ5" s="661"/>
      <c r="CK5" s="661"/>
      <c r="CL5" s="661"/>
      <c r="CM5" s="661"/>
      <c r="CN5" s="661"/>
      <c r="CO5" s="661"/>
      <c r="CP5" s="661"/>
      <c r="CQ5" s="662"/>
      <c r="CR5" s="660" t="s">
        <v>238</v>
      </c>
      <c r="CS5" s="661"/>
      <c r="CT5" s="661"/>
      <c r="CU5" s="661"/>
      <c r="CV5" s="661"/>
      <c r="CW5" s="661"/>
      <c r="CX5" s="661"/>
      <c r="CY5" s="662"/>
      <c r="CZ5" s="660" t="s">
        <v>230</v>
      </c>
      <c r="DA5" s="661"/>
      <c r="DB5" s="661"/>
      <c r="DC5" s="662"/>
      <c r="DD5" s="660" t="s">
        <v>239</v>
      </c>
      <c r="DE5" s="661"/>
      <c r="DF5" s="661"/>
      <c r="DG5" s="661"/>
      <c r="DH5" s="661"/>
      <c r="DI5" s="661"/>
      <c r="DJ5" s="661"/>
      <c r="DK5" s="661"/>
      <c r="DL5" s="661"/>
      <c r="DM5" s="661"/>
      <c r="DN5" s="661"/>
      <c r="DO5" s="661"/>
      <c r="DP5" s="662"/>
      <c r="DQ5" s="660" t="s">
        <v>240</v>
      </c>
      <c r="DR5" s="661"/>
      <c r="DS5" s="661"/>
      <c r="DT5" s="661"/>
      <c r="DU5" s="661"/>
      <c r="DV5" s="661"/>
      <c r="DW5" s="661"/>
      <c r="DX5" s="661"/>
      <c r="DY5" s="661"/>
      <c r="DZ5" s="661"/>
      <c r="EA5" s="661"/>
      <c r="EB5" s="661"/>
      <c r="EC5" s="662"/>
    </row>
    <row r="6" spans="2:143" ht="11.25" customHeight="1" x14ac:dyDescent="0.15">
      <c r="B6" s="605" t="s">
        <v>241</v>
      </c>
      <c r="C6" s="606"/>
      <c r="D6" s="606"/>
      <c r="E6" s="606"/>
      <c r="F6" s="606"/>
      <c r="G6" s="606"/>
      <c r="H6" s="606"/>
      <c r="I6" s="606"/>
      <c r="J6" s="606"/>
      <c r="K6" s="606"/>
      <c r="L6" s="606"/>
      <c r="M6" s="606"/>
      <c r="N6" s="606"/>
      <c r="O6" s="606"/>
      <c r="P6" s="606"/>
      <c r="Q6" s="607"/>
      <c r="R6" s="608">
        <v>336172</v>
      </c>
      <c r="S6" s="609"/>
      <c r="T6" s="609"/>
      <c r="U6" s="609"/>
      <c r="V6" s="609"/>
      <c r="W6" s="609"/>
      <c r="X6" s="609"/>
      <c r="Y6" s="610"/>
      <c r="Z6" s="646">
        <v>1</v>
      </c>
      <c r="AA6" s="646"/>
      <c r="AB6" s="646"/>
      <c r="AC6" s="646"/>
      <c r="AD6" s="647">
        <v>336172</v>
      </c>
      <c r="AE6" s="647"/>
      <c r="AF6" s="647"/>
      <c r="AG6" s="647"/>
      <c r="AH6" s="647"/>
      <c r="AI6" s="647"/>
      <c r="AJ6" s="647"/>
      <c r="AK6" s="647"/>
      <c r="AL6" s="611">
        <v>2</v>
      </c>
      <c r="AM6" s="612"/>
      <c r="AN6" s="612"/>
      <c r="AO6" s="648"/>
      <c r="AP6" s="605" t="s">
        <v>242</v>
      </c>
      <c r="AQ6" s="606"/>
      <c r="AR6" s="606"/>
      <c r="AS6" s="606"/>
      <c r="AT6" s="606"/>
      <c r="AU6" s="606"/>
      <c r="AV6" s="606"/>
      <c r="AW6" s="606"/>
      <c r="AX6" s="606"/>
      <c r="AY6" s="606"/>
      <c r="AZ6" s="606"/>
      <c r="BA6" s="606"/>
      <c r="BB6" s="606"/>
      <c r="BC6" s="606"/>
      <c r="BD6" s="606"/>
      <c r="BE6" s="606"/>
      <c r="BF6" s="607"/>
      <c r="BG6" s="608">
        <v>6010091</v>
      </c>
      <c r="BH6" s="609"/>
      <c r="BI6" s="609"/>
      <c r="BJ6" s="609"/>
      <c r="BK6" s="609"/>
      <c r="BL6" s="609"/>
      <c r="BM6" s="609"/>
      <c r="BN6" s="610"/>
      <c r="BO6" s="646">
        <v>97.7</v>
      </c>
      <c r="BP6" s="646"/>
      <c r="BQ6" s="646"/>
      <c r="BR6" s="646"/>
      <c r="BS6" s="647">
        <v>93449</v>
      </c>
      <c r="BT6" s="647"/>
      <c r="BU6" s="647"/>
      <c r="BV6" s="647"/>
      <c r="BW6" s="647"/>
      <c r="BX6" s="647"/>
      <c r="BY6" s="647"/>
      <c r="BZ6" s="647"/>
      <c r="CA6" s="647"/>
      <c r="CB6" s="687"/>
      <c r="CD6" s="666" t="s">
        <v>243</v>
      </c>
      <c r="CE6" s="667"/>
      <c r="CF6" s="667"/>
      <c r="CG6" s="667"/>
      <c r="CH6" s="667"/>
      <c r="CI6" s="667"/>
      <c r="CJ6" s="667"/>
      <c r="CK6" s="667"/>
      <c r="CL6" s="667"/>
      <c r="CM6" s="667"/>
      <c r="CN6" s="667"/>
      <c r="CO6" s="667"/>
      <c r="CP6" s="667"/>
      <c r="CQ6" s="668"/>
      <c r="CR6" s="608">
        <v>208542</v>
      </c>
      <c r="CS6" s="609"/>
      <c r="CT6" s="609"/>
      <c r="CU6" s="609"/>
      <c r="CV6" s="609"/>
      <c r="CW6" s="609"/>
      <c r="CX6" s="609"/>
      <c r="CY6" s="610"/>
      <c r="CZ6" s="690">
        <v>0.6</v>
      </c>
      <c r="DA6" s="672"/>
      <c r="DB6" s="672"/>
      <c r="DC6" s="692"/>
      <c r="DD6" s="614" t="s">
        <v>142</v>
      </c>
      <c r="DE6" s="609"/>
      <c r="DF6" s="609"/>
      <c r="DG6" s="609"/>
      <c r="DH6" s="609"/>
      <c r="DI6" s="609"/>
      <c r="DJ6" s="609"/>
      <c r="DK6" s="609"/>
      <c r="DL6" s="609"/>
      <c r="DM6" s="609"/>
      <c r="DN6" s="609"/>
      <c r="DO6" s="609"/>
      <c r="DP6" s="610"/>
      <c r="DQ6" s="614">
        <v>208542</v>
      </c>
      <c r="DR6" s="609"/>
      <c r="DS6" s="609"/>
      <c r="DT6" s="609"/>
      <c r="DU6" s="609"/>
      <c r="DV6" s="609"/>
      <c r="DW6" s="609"/>
      <c r="DX6" s="609"/>
      <c r="DY6" s="609"/>
      <c r="DZ6" s="609"/>
      <c r="EA6" s="609"/>
      <c r="EB6" s="609"/>
      <c r="EC6" s="645"/>
    </row>
    <row r="7" spans="2:143" ht="11.25" customHeight="1" x14ac:dyDescent="0.15">
      <c r="B7" s="605" t="s">
        <v>244</v>
      </c>
      <c r="C7" s="606"/>
      <c r="D7" s="606"/>
      <c r="E7" s="606"/>
      <c r="F7" s="606"/>
      <c r="G7" s="606"/>
      <c r="H7" s="606"/>
      <c r="I7" s="606"/>
      <c r="J7" s="606"/>
      <c r="K7" s="606"/>
      <c r="L7" s="606"/>
      <c r="M7" s="606"/>
      <c r="N7" s="606"/>
      <c r="O7" s="606"/>
      <c r="P7" s="606"/>
      <c r="Q7" s="607"/>
      <c r="R7" s="608">
        <v>2144</v>
      </c>
      <c r="S7" s="609"/>
      <c r="T7" s="609"/>
      <c r="U7" s="609"/>
      <c r="V7" s="609"/>
      <c r="W7" s="609"/>
      <c r="X7" s="609"/>
      <c r="Y7" s="610"/>
      <c r="Z7" s="646">
        <v>0</v>
      </c>
      <c r="AA7" s="646"/>
      <c r="AB7" s="646"/>
      <c r="AC7" s="646"/>
      <c r="AD7" s="647">
        <v>2144</v>
      </c>
      <c r="AE7" s="647"/>
      <c r="AF7" s="647"/>
      <c r="AG7" s="647"/>
      <c r="AH7" s="647"/>
      <c r="AI7" s="647"/>
      <c r="AJ7" s="647"/>
      <c r="AK7" s="647"/>
      <c r="AL7" s="611">
        <v>0</v>
      </c>
      <c r="AM7" s="612"/>
      <c r="AN7" s="612"/>
      <c r="AO7" s="648"/>
      <c r="AP7" s="605" t="s">
        <v>245</v>
      </c>
      <c r="AQ7" s="606"/>
      <c r="AR7" s="606"/>
      <c r="AS7" s="606"/>
      <c r="AT7" s="606"/>
      <c r="AU7" s="606"/>
      <c r="AV7" s="606"/>
      <c r="AW7" s="606"/>
      <c r="AX7" s="606"/>
      <c r="AY7" s="606"/>
      <c r="AZ7" s="606"/>
      <c r="BA7" s="606"/>
      <c r="BB7" s="606"/>
      <c r="BC7" s="606"/>
      <c r="BD7" s="606"/>
      <c r="BE7" s="606"/>
      <c r="BF7" s="607"/>
      <c r="BG7" s="608">
        <v>2639697</v>
      </c>
      <c r="BH7" s="609"/>
      <c r="BI7" s="609"/>
      <c r="BJ7" s="609"/>
      <c r="BK7" s="609"/>
      <c r="BL7" s="609"/>
      <c r="BM7" s="609"/>
      <c r="BN7" s="610"/>
      <c r="BO7" s="646">
        <v>42.9</v>
      </c>
      <c r="BP7" s="646"/>
      <c r="BQ7" s="646"/>
      <c r="BR7" s="646"/>
      <c r="BS7" s="647">
        <v>93449</v>
      </c>
      <c r="BT7" s="647"/>
      <c r="BU7" s="647"/>
      <c r="BV7" s="647"/>
      <c r="BW7" s="647"/>
      <c r="BX7" s="647"/>
      <c r="BY7" s="647"/>
      <c r="BZ7" s="647"/>
      <c r="CA7" s="647"/>
      <c r="CB7" s="687"/>
      <c r="CD7" s="605" t="s">
        <v>246</v>
      </c>
      <c r="CE7" s="606"/>
      <c r="CF7" s="606"/>
      <c r="CG7" s="606"/>
      <c r="CH7" s="606"/>
      <c r="CI7" s="606"/>
      <c r="CJ7" s="606"/>
      <c r="CK7" s="606"/>
      <c r="CL7" s="606"/>
      <c r="CM7" s="606"/>
      <c r="CN7" s="606"/>
      <c r="CO7" s="606"/>
      <c r="CP7" s="606"/>
      <c r="CQ7" s="607"/>
      <c r="CR7" s="608">
        <v>3789329</v>
      </c>
      <c r="CS7" s="609"/>
      <c r="CT7" s="609"/>
      <c r="CU7" s="609"/>
      <c r="CV7" s="609"/>
      <c r="CW7" s="609"/>
      <c r="CX7" s="609"/>
      <c r="CY7" s="610"/>
      <c r="CZ7" s="646">
        <v>11.6</v>
      </c>
      <c r="DA7" s="646"/>
      <c r="DB7" s="646"/>
      <c r="DC7" s="646"/>
      <c r="DD7" s="614">
        <v>94806</v>
      </c>
      <c r="DE7" s="609"/>
      <c r="DF7" s="609"/>
      <c r="DG7" s="609"/>
      <c r="DH7" s="609"/>
      <c r="DI7" s="609"/>
      <c r="DJ7" s="609"/>
      <c r="DK7" s="609"/>
      <c r="DL7" s="609"/>
      <c r="DM7" s="609"/>
      <c r="DN7" s="609"/>
      <c r="DO7" s="609"/>
      <c r="DP7" s="610"/>
      <c r="DQ7" s="614">
        <v>2889742</v>
      </c>
      <c r="DR7" s="609"/>
      <c r="DS7" s="609"/>
      <c r="DT7" s="609"/>
      <c r="DU7" s="609"/>
      <c r="DV7" s="609"/>
      <c r="DW7" s="609"/>
      <c r="DX7" s="609"/>
      <c r="DY7" s="609"/>
      <c r="DZ7" s="609"/>
      <c r="EA7" s="609"/>
      <c r="EB7" s="609"/>
      <c r="EC7" s="645"/>
    </row>
    <row r="8" spans="2:143" ht="11.25" customHeight="1" x14ac:dyDescent="0.15">
      <c r="B8" s="605" t="s">
        <v>247</v>
      </c>
      <c r="C8" s="606"/>
      <c r="D8" s="606"/>
      <c r="E8" s="606"/>
      <c r="F8" s="606"/>
      <c r="G8" s="606"/>
      <c r="H8" s="606"/>
      <c r="I8" s="606"/>
      <c r="J8" s="606"/>
      <c r="K8" s="606"/>
      <c r="L8" s="606"/>
      <c r="M8" s="606"/>
      <c r="N8" s="606"/>
      <c r="O8" s="606"/>
      <c r="P8" s="606"/>
      <c r="Q8" s="607"/>
      <c r="R8" s="608">
        <v>19785</v>
      </c>
      <c r="S8" s="609"/>
      <c r="T8" s="609"/>
      <c r="U8" s="609"/>
      <c r="V8" s="609"/>
      <c r="W8" s="609"/>
      <c r="X8" s="609"/>
      <c r="Y8" s="610"/>
      <c r="Z8" s="646">
        <v>0.1</v>
      </c>
      <c r="AA8" s="646"/>
      <c r="AB8" s="646"/>
      <c r="AC8" s="646"/>
      <c r="AD8" s="647">
        <v>19785</v>
      </c>
      <c r="AE8" s="647"/>
      <c r="AF8" s="647"/>
      <c r="AG8" s="647"/>
      <c r="AH8" s="647"/>
      <c r="AI8" s="647"/>
      <c r="AJ8" s="647"/>
      <c r="AK8" s="647"/>
      <c r="AL8" s="611">
        <v>0.1</v>
      </c>
      <c r="AM8" s="612"/>
      <c r="AN8" s="612"/>
      <c r="AO8" s="648"/>
      <c r="AP8" s="605" t="s">
        <v>248</v>
      </c>
      <c r="AQ8" s="606"/>
      <c r="AR8" s="606"/>
      <c r="AS8" s="606"/>
      <c r="AT8" s="606"/>
      <c r="AU8" s="606"/>
      <c r="AV8" s="606"/>
      <c r="AW8" s="606"/>
      <c r="AX8" s="606"/>
      <c r="AY8" s="606"/>
      <c r="AZ8" s="606"/>
      <c r="BA8" s="606"/>
      <c r="BB8" s="606"/>
      <c r="BC8" s="606"/>
      <c r="BD8" s="606"/>
      <c r="BE8" s="606"/>
      <c r="BF8" s="607"/>
      <c r="BG8" s="608">
        <v>88449</v>
      </c>
      <c r="BH8" s="609"/>
      <c r="BI8" s="609"/>
      <c r="BJ8" s="609"/>
      <c r="BK8" s="609"/>
      <c r="BL8" s="609"/>
      <c r="BM8" s="609"/>
      <c r="BN8" s="610"/>
      <c r="BO8" s="646">
        <v>1.4</v>
      </c>
      <c r="BP8" s="646"/>
      <c r="BQ8" s="646"/>
      <c r="BR8" s="646"/>
      <c r="BS8" s="647" t="s">
        <v>142</v>
      </c>
      <c r="BT8" s="647"/>
      <c r="BU8" s="647"/>
      <c r="BV8" s="647"/>
      <c r="BW8" s="647"/>
      <c r="BX8" s="647"/>
      <c r="BY8" s="647"/>
      <c r="BZ8" s="647"/>
      <c r="CA8" s="647"/>
      <c r="CB8" s="687"/>
      <c r="CD8" s="605" t="s">
        <v>249</v>
      </c>
      <c r="CE8" s="606"/>
      <c r="CF8" s="606"/>
      <c r="CG8" s="606"/>
      <c r="CH8" s="606"/>
      <c r="CI8" s="606"/>
      <c r="CJ8" s="606"/>
      <c r="CK8" s="606"/>
      <c r="CL8" s="606"/>
      <c r="CM8" s="606"/>
      <c r="CN8" s="606"/>
      <c r="CO8" s="606"/>
      <c r="CP8" s="606"/>
      <c r="CQ8" s="607"/>
      <c r="CR8" s="608">
        <v>12598443</v>
      </c>
      <c r="CS8" s="609"/>
      <c r="CT8" s="609"/>
      <c r="CU8" s="609"/>
      <c r="CV8" s="609"/>
      <c r="CW8" s="609"/>
      <c r="CX8" s="609"/>
      <c r="CY8" s="610"/>
      <c r="CZ8" s="646">
        <v>38.4</v>
      </c>
      <c r="DA8" s="646"/>
      <c r="DB8" s="646"/>
      <c r="DC8" s="646"/>
      <c r="DD8" s="614">
        <v>205211</v>
      </c>
      <c r="DE8" s="609"/>
      <c r="DF8" s="609"/>
      <c r="DG8" s="609"/>
      <c r="DH8" s="609"/>
      <c r="DI8" s="609"/>
      <c r="DJ8" s="609"/>
      <c r="DK8" s="609"/>
      <c r="DL8" s="609"/>
      <c r="DM8" s="609"/>
      <c r="DN8" s="609"/>
      <c r="DO8" s="609"/>
      <c r="DP8" s="610"/>
      <c r="DQ8" s="614">
        <v>5677141</v>
      </c>
      <c r="DR8" s="609"/>
      <c r="DS8" s="609"/>
      <c r="DT8" s="609"/>
      <c r="DU8" s="609"/>
      <c r="DV8" s="609"/>
      <c r="DW8" s="609"/>
      <c r="DX8" s="609"/>
      <c r="DY8" s="609"/>
      <c r="DZ8" s="609"/>
      <c r="EA8" s="609"/>
      <c r="EB8" s="609"/>
      <c r="EC8" s="645"/>
    </row>
    <row r="9" spans="2:143" ht="11.25" customHeight="1" x14ac:dyDescent="0.15">
      <c r="B9" s="605" t="s">
        <v>250</v>
      </c>
      <c r="C9" s="606"/>
      <c r="D9" s="606"/>
      <c r="E9" s="606"/>
      <c r="F9" s="606"/>
      <c r="G9" s="606"/>
      <c r="H9" s="606"/>
      <c r="I9" s="606"/>
      <c r="J9" s="606"/>
      <c r="K9" s="606"/>
      <c r="L9" s="606"/>
      <c r="M9" s="606"/>
      <c r="N9" s="606"/>
      <c r="O9" s="606"/>
      <c r="P9" s="606"/>
      <c r="Q9" s="607"/>
      <c r="R9" s="608">
        <v>16493</v>
      </c>
      <c r="S9" s="609"/>
      <c r="T9" s="609"/>
      <c r="U9" s="609"/>
      <c r="V9" s="609"/>
      <c r="W9" s="609"/>
      <c r="X9" s="609"/>
      <c r="Y9" s="610"/>
      <c r="Z9" s="646">
        <v>0</v>
      </c>
      <c r="AA9" s="646"/>
      <c r="AB9" s="646"/>
      <c r="AC9" s="646"/>
      <c r="AD9" s="647">
        <v>16493</v>
      </c>
      <c r="AE9" s="647"/>
      <c r="AF9" s="647"/>
      <c r="AG9" s="647"/>
      <c r="AH9" s="647"/>
      <c r="AI9" s="647"/>
      <c r="AJ9" s="647"/>
      <c r="AK9" s="647"/>
      <c r="AL9" s="611">
        <v>0.1</v>
      </c>
      <c r="AM9" s="612"/>
      <c r="AN9" s="612"/>
      <c r="AO9" s="648"/>
      <c r="AP9" s="605" t="s">
        <v>251</v>
      </c>
      <c r="AQ9" s="606"/>
      <c r="AR9" s="606"/>
      <c r="AS9" s="606"/>
      <c r="AT9" s="606"/>
      <c r="AU9" s="606"/>
      <c r="AV9" s="606"/>
      <c r="AW9" s="606"/>
      <c r="AX9" s="606"/>
      <c r="AY9" s="606"/>
      <c r="AZ9" s="606"/>
      <c r="BA9" s="606"/>
      <c r="BB9" s="606"/>
      <c r="BC9" s="606"/>
      <c r="BD9" s="606"/>
      <c r="BE9" s="606"/>
      <c r="BF9" s="607"/>
      <c r="BG9" s="608">
        <v>2092474</v>
      </c>
      <c r="BH9" s="609"/>
      <c r="BI9" s="609"/>
      <c r="BJ9" s="609"/>
      <c r="BK9" s="609"/>
      <c r="BL9" s="609"/>
      <c r="BM9" s="609"/>
      <c r="BN9" s="610"/>
      <c r="BO9" s="646">
        <v>34</v>
      </c>
      <c r="BP9" s="646"/>
      <c r="BQ9" s="646"/>
      <c r="BR9" s="646"/>
      <c r="BS9" s="647" t="s">
        <v>142</v>
      </c>
      <c r="BT9" s="647"/>
      <c r="BU9" s="647"/>
      <c r="BV9" s="647"/>
      <c r="BW9" s="647"/>
      <c r="BX9" s="647"/>
      <c r="BY9" s="647"/>
      <c r="BZ9" s="647"/>
      <c r="CA9" s="647"/>
      <c r="CB9" s="687"/>
      <c r="CD9" s="605" t="s">
        <v>252</v>
      </c>
      <c r="CE9" s="606"/>
      <c r="CF9" s="606"/>
      <c r="CG9" s="606"/>
      <c r="CH9" s="606"/>
      <c r="CI9" s="606"/>
      <c r="CJ9" s="606"/>
      <c r="CK9" s="606"/>
      <c r="CL9" s="606"/>
      <c r="CM9" s="606"/>
      <c r="CN9" s="606"/>
      <c r="CO9" s="606"/>
      <c r="CP9" s="606"/>
      <c r="CQ9" s="607"/>
      <c r="CR9" s="608">
        <v>2932310</v>
      </c>
      <c r="CS9" s="609"/>
      <c r="CT9" s="609"/>
      <c r="CU9" s="609"/>
      <c r="CV9" s="609"/>
      <c r="CW9" s="609"/>
      <c r="CX9" s="609"/>
      <c r="CY9" s="610"/>
      <c r="CZ9" s="646">
        <v>8.9</v>
      </c>
      <c r="DA9" s="646"/>
      <c r="DB9" s="646"/>
      <c r="DC9" s="646"/>
      <c r="DD9" s="614">
        <v>110344</v>
      </c>
      <c r="DE9" s="609"/>
      <c r="DF9" s="609"/>
      <c r="DG9" s="609"/>
      <c r="DH9" s="609"/>
      <c r="DI9" s="609"/>
      <c r="DJ9" s="609"/>
      <c r="DK9" s="609"/>
      <c r="DL9" s="609"/>
      <c r="DM9" s="609"/>
      <c r="DN9" s="609"/>
      <c r="DO9" s="609"/>
      <c r="DP9" s="610"/>
      <c r="DQ9" s="614">
        <v>1949221</v>
      </c>
      <c r="DR9" s="609"/>
      <c r="DS9" s="609"/>
      <c r="DT9" s="609"/>
      <c r="DU9" s="609"/>
      <c r="DV9" s="609"/>
      <c r="DW9" s="609"/>
      <c r="DX9" s="609"/>
      <c r="DY9" s="609"/>
      <c r="DZ9" s="609"/>
      <c r="EA9" s="609"/>
      <c r="EB9" s="609"/>
      <c r="EC9" s="645"/>
    </row>
    <row r="10" spans="2:143" ht="11.25" customHeight="1" x14ac:dyDescent="0.15">
      <c r="B10" s="605" t="s">
        <v>253</v>
      </c>
      <c r="C10" s="606"/>
      <c r="D10" s="606"/>
      <c r="E10" s="606"/>
      <c r="F10" s="606"/>
      <c r="G10" s="606"/>
      <c r="H10" s="606"/>
      <c r="I10" s="606"/>
      <c r="J10" s="606"/>
      <c r="K10" s="606"/>
      <c r="L10" s="606"/>
      <c r="M10" s="606"/>
      <c r="N10" s="606"/>
      <c r="O10" s="606"/>
      <c r="P10" s="606"/>
      <c r="Q10" s="607"/>
      <c r="R10" s="608" t="s">
        <v>142</v>
      </c>
      <c r="S10" s="609"/>
      <c r="T10" s="609"/>
      <c r="U10" s="609"/>
      <c r="V10" s="609"/>
      <c r="W10" s="609"/>
      <c r="X10" s="609"/>
      <c r="Y10" s="610"/>
      <c r="Z10" s="646" t="s">
        <v>254</v>
      </c>
      <c r="AA10" s="646"/>
      <c r="AB10" s="646"/>
      <c r="AC10" s="646"/>
      <c r="AD10" s="647" t="s">
        <v>255</v>
      </c>
      <c r="AE10" s="647"/>
      <c r="AF10" s="647"/>
      <c r="AG10" s="647"/>
      <c r="AH10" s="647"/>
      <c r="AI10" s="647"/>
      <c r="AJ10" s="647"/>
      <c r="AK10" s="647"/>
      <c r="AL10" s="611" t="s">
        <v>142</v>
      </c>
      <c r="AM10" s="612"/>
      <c r="AN10" s="612"/>
      <c r="AO10" s="648"/>
      <c r="AP10" s="605" t="s">
        <v>256</v>
      </c>
      <c r="AQ10" s="606"/>
      <c r="AR10" s="606"/>
      <c r="AS10" s="606"/>
      <c r="AT10" s="606"/>
      <c r="AU10" s="606"/>
      <c r="AV10" s="606"/>
      <c r="AW10" s="606"/>
      <c r="AX10" s="606"/>
      <c r="AY10" s="606"/>
      <c r="AZ10" s="606"/>
      <c r="BA10" s="606"/>
      <c r="BB10" s="606"/>
      <c r="BC10" s="606"/>
      <c r="BD10" s="606"/>
      <c r="BE10" s="606"/>
      <c r="BF10" s="607"/>
      <c r="BG10" s="608">
        <v>130975</v>
      </c>
      <c r="BH10" s="609"/>
      <c r="BI10" s="609"/>
      <c r="BJ10" s="609"/>
      <c r="BK10" s="609"/>
      <c r="BL10" s="609"/>
      <c r="BM10" s="609"/>
      <c r="BN10" s="610"/>
      <c r="BO10" s="646">
        <v>2.1</v>
      </c>
      <c r="BP10" s="646"/>
      <c r="BQ10" s="646"/>
      <c r="BR10" s="646"/>
      <c r="BS10" s="647" t="s">
        <v>254</v>
      </c>
      <c r="BT10" s="647"/>
      <c r="BU10" s="647"/>
      <c r="BV10" s="647"/>
      <c r="BW10" s="647"/>
      <c r="BX10" s="647"/>
      <c r="BY10" s="647"/>
      <c r="BZ10" s="647"/>
      <c r="CA10" s="647"/>
      <c r="CB10" s="687"/>
      <c r="CD10" s="605" t="s">
        <v>257</v>
      </c>
      <c r="CE10" s="606"/>
      <c r="CF10" s="606"/>
      <c r="CG10" s="606"/>
      <c r="CH10" s="606"/>
      <c r="CI10" s="606"/>
      <c r="CJ10" s="606"/>
      <c r="CK10" s="606"/>
      <c r="CL10" s="606"/>
      <c r="CM10" s="606"/>
      <c r="CN10" s="606"/>
      <c r="CO10" s="606"/>
      <c r="CP10" s="606"/>
      <c r="CQ10" s="607"/>
      <c r="CR10" s="608">
        <v>61756</v>
      </c>
      <c r="CS10" s="609"/>
      <c r="CT10" s="609"/>
      <c r="CU10" s="609"/>
      <c r="CV10" s="609"/>
      <c r="CW10" s="609"/>
      <c r="CX10" s="609"/>
      <c r="CY10" s="610"/>
      <c r="CZ10" s="646">
        <v>0.2</v>
      </c>
      <c r="DA10" s="646"/>
      <c r="DB10" s="646"/>
      <c r="DC10" s="646"/>
      <c r="DD10" s="614" t="s">
        <v>254</v>
      </c>
      <c r="DE10" s="609"/>
      <c r="DF10" s="609"/>
      <c r="DG10" s="609"/>
      <c r="DH10" s="609"/>
      <c r="DI10" s="609"/>
      <c r="DJ10" s="609"/>
      <c r="DK10" s="609"/>
      <c r="DL10" s="609"/>
      <c r="DM10" s="609"/>
      <c r="DN10" s="609"/>
      <c r="DO10" s="609"/>
      <c r="DP10" s="610"/>
      <c r="DQ10" s="614">
        <v>55608</v>
      </c>
      <c r="DR10" s="609"/>
      <c r="DS10" s="609"/>
      <c r="DT10" s="609"/>
      <c r="DU10" s="609"/>
      <c r="DV10" s="609"/>
      <c r="DW10" s="609"/>
      <c r="DX10" s="609"/>
      <c r="DY10" s="609"/>
      <c r="DZ10" s="609"/>
      <c r="EA10" s="609"/>
      <c r="EB10" s="609"/>
      <c r="EC10" s="645"/>
    </row>
    <row r="11" spans="2:143" ht="11.25" customHeight="1" x14ac:dyDescent="0.15">
      <c r="B11" s="605" t="s">
        <v>258</v>
      </c>
      <c r="C11" s="606"/>
      <c r="D11" s="606"/>
      <c r="E11" s="606"/>
      <c r="F11" s="606"/>
      <c r="G11" s="606"/>
      <c r="H11" s="606"/>
      <c r="I11" s="606"/>
      <c r="J11" s="606"/>
      <c r="K11" s="606"/>
      <c r="L11" s="606"/>
      <c r="M11" s="606"/>
      <c r="N11" s="606"/>
      <c r="O11" s="606"/>
      <c r="P11" s="606"/>
      <c r="Q11" s="607"/>
      <c r="R11" s="608">
        <v>1309850</v>
      </c>
      <c r="S11" s="609"/>
      <c r="T11" s="609"/>
      <c r="U11" s="609"/>
      <c r="V11" s="609"/>
      <c r="W11" s="609"/>
      <c r="X11" s="609"/>
      <c r="Y11" s="610"/>
      <c r="Z11" s="611">
        <v>3.8</v>
      </c>
      <c r="AA11" s="612"/>
      <c r="AB11" s="612"/>
      <c r="AC11" s="613"/>
      <c r="AD11" s="614">
        <v>1309850</v>
      </c>
      <c r="AE11" s="609"/>
      <c r="AF11" s="609"/>
      <c r="AG11" s="609"/>
      <c r="AH11" s="609"/>
      <c r="AI11" s="609"/>
      <c r="AJ11" s="609"/>
      <c r="AK11" s="610"/>
      <c r="AL11" s="611">
        <v>8</v>
      </c>
      <c r="AM11" s="612"/>
      <c r="AN11" s="612"/>
      <c r="AO11" s="648"/>
      <c r="AP11" s="605" t="s">
        <v>259</v>
      </c>
      <c r="AQ11" s="606"/>
      <c r="AR11" s="606"/>
      <c r="AS11" s="606"/>
      <c r="AT11" s="606"/>
      <c r="AU11" s="606"/>
      <c r="AV11" s="606"/>
      <c r="AW11" s="606"/>
      <c r="AX11" s="606"/>
      <c r="AY11" s="606"/>
      <c r="AZ11" s="606"/>
      <c r="BA11" s="606"/>
      <c r="BB11" s="606"/>
      <c r="BC11" s="606"/>
      <c r="BD11" s="606"/>
      <c r="BE11" s="606"/>
      <c r="BF11" s="607"/>
      <c r="BG11" s="608">
        <v>327799</v>
      </c>
      <c r="BH11" s="609"/>
      <c r="BI11" s="609"/>
      <c r="BJ11" s="609"/>
      <c r="BK11" s="609"/>
      <c r="BL11" s="609"/>
      <c r="BM11" s="609"/>
      <c r="BN11" s="610"/>
      <c r="BO11" s="646">
        <v>5.3</v>
      </c>
      <c r="BP11" s="646"/>
      <c r="BQ11" s="646"/>
      <c r="BR11" s="646"/>
      <c r="BS11" s="647">
        <v>93449</v>
      </c>
      <c r="BT11" s="647"/>
      <c r="BU11" s="647"/>
      <c r="BV11" s="647"/>
      <c r="BW11" s="647"/>
      <c r="BX11" s="647"/>
      <c r="BY11" s="647"/>
      <c r="BZ11" s="647"/>
      <c r="CA11" s="647"/>
      <c r="CB11" s="687"/>
      <c r="CD11" s="605" t="s">
        <v>260</v>
      </c>
      <c r="CE11" s="606"/>
      <c r="CF11" s="606"/>
      <c r="CG11" s="606"/>
      <c r="CH11" s="606"/>
      <c r="CI11" s="606"/>
      <c r="CJ11" s="606"/>
      <c r="CK11" s="606"/>
      <c r="CL11" s="606"/>
      <c r="CM11" s="606"/>
      <c r="CN11" s="606"/>
      <c r="CO11" s="606"/>
      <c r="CP11" s="606"/>
      <c r="CQ11" s="607"/>
      <c r="CR11" s="608">
        <v>2445539</v>
      </c>
      <c r="CS11" s="609"/>
      <c r="CT11" s="609"/>
      <c r="CU11" s="609"/>
      <c r="CV11" s="609"/>
      <c r="CW11" s="609"/>
      <c r="CX11" s="609"/>
      <c r="CY11" s="610"/>
      <c r="CZ11" s="646">
        <v>7.5</v>
      </c>
      <c r="DA11" s="646"/>
      <c r="DB11" s="646"/>
      <c r="DC11" s="646"/>
      <c r="DD11" s="614">
        <v>802588</v>
      </c>
      <c r="DE11" s="609"/>
      <c r="DF11" s="609"/>
      <c r="DG11" s="609"/>
      <c r="DH11" s="609"/>
      <c r="DI11" s="609"/>
      <c r="DJ11" s="609"/>
      <c r="DK11" s="609"/>
      <c r="DL11" s="609"/>
      <c r="DM11" s="609"/>
      <c r="DN11" s="609"/>
      <c r="DO11" s="609"/>
      <c r="DP11" s="610"/>
      <c r="DQ11" s="614">
        <v>1201085</v>
      </c>
      <c r="DR11" s="609"/>
      <c r="DS11" s="609"/>
      <c r="DT11" s="609"/>
      <c r="DU11" s="609"/>
      <c r="DV11" s="609"/>
      <c r="DW11" s="609"/>
      <c r="DX11" s="609"/>
      <c r="DY11" s="609"/>
      <c r="DZ11" s="609"/>
      <c r="EA11" s="609"/>
      <c r="EB11" s="609"/>
      <c r="EC11" s="645"/>
    </row>
    <row r="12" spans="2:143" ht="11.25" customHeight="1" x14ac:dyDescent="0.15">
      <c r="B12" s="605" t="s">
        <v>261</v>
      </c>
      <c r="C12" s="606"/>
      <c r="D12" s="606"/>
      <c r="E12" s="606"/>
      <c r="F12" s="606"/>
      <c r="G12" s="606"/>
      <c r="H12" s="606"/>
      <c r="I12" s="606"/>
      <c r="J12" s="606"/>
      <c r="K12" s="606"/>
      <c r="L12" s="606"/>
      <c r="M12" s="606"/>
      <c r="N12" s="606"/>
      <c r="O12" s="606"/>
      <c r="P12" s="606"/>
      <c r="Q12" s="607"/>
      <c r="R12" s="608">
        <v>206</v>
      </c>
      <c r="S12" s="609"/>
      <c r="T12" s="609"/>
      <c r="U12" s="609"/>
      <c r="V12" s="609"/>
      <c r="W12" s="609"/>
      <c r="X12" s="609"/>
      <c r="Y12" s="610"/>
      <c r="Z12" s="646">
        <v>0</v>
      </c>
      <c r="AA12" s="646"/>
      <c r="AB12" s="646"/>
      <c r="AC12" s="646"/>
      <c r="AD12" s="647">
        <v>206</v>
      </c>
      <c r="AE12" s="647"/>
      <c r="AF12" s="647"/>
      <c r="AG12" s="647"/>
      <c r="AH12" s="647"/>
      <c r="AI12" s="647"/>
      <c r="AJ12" s="647"/>
      <c r="AK12" s="647"/>
      <c r="AL12" s="611">
        <v>0</v>
      </c>
      <c r="AM12" s="612"/>
      <c r="AN12" s="612"/>
      <c r="AO12" s="648"/>
      <c r="AP12" s="605" t="s">
        <v>262</v>
      </c>
      <c r="AQ12" s="606"/>
      <c r="AR12" s="606"/>
      <c r="AS12" s="606"/>
      <c r="AT12" s="606"/>
      <c r="AU12" s="606"/>
      <c r="AV12" s="606"/>
      <c r="AW12" s="606"/>
      <c r="AX12" s="606"/>
      <c r="AY12" s="606"/>
      <c r="AZ12" s="606"/>
      <c r="BA12" s="606"/>
      <c r="BB12" s="606"/>
      <c r="BC12" s="606"/>
      <c r="BD12" s="606"/>
      <c r="BE12" s="606"/>
      <c r="BF12" s="607"/>
      <c r="BG12" s="608">
        <v>2712367</v>
      </c>
      <c r="BH12" s="609"/>
      <c r="BI12" s="609"/>
      <c r="BJ12" s="609"/>
      <c r="BK12" s="609"/>
      <c r="BL12" s="609"/>
      <c r="BM12" s="609"/>
      <c r="BN12" s="610"/>
      <c r="BO12" s="646">
        <v>44.1</v>
      </c>
      <c r="BP12" s="646"/>
      <c r="BQ12" s="646"/>
      <c r="BR12" s="646"/>
      <c r="BS12" s="647" t="s">
        <v>142</v>
      </c>
      <c r="BT12" s="647"/>
      <c r="BU12" s="647"/>
      <c r="BV12" s="647"/>
      <c r="BW12" s="647"/>
      <c r="BX12" s="647"/>
      <c r="BY12" s="647"/>
      <c r="BZ12" s="647"/>
      <c r="CA12" s="647"/>
      <c r="CB12" s="687"/>
      <c r="CD12" s="605" t="s">
        <v>263</v>
      </c>
      <c r="CE12" s="606"/>
      <c r="CF12" s="606"/>
      <c r="CG12" s="606"/>
      <c r="CH12" s="606"/>
      <c r="CI12" s="606"/>
      <c r="CJ12" s="606"/>
      <c r="CK12" s="606"/>
      <c r="CL12" s="606"/>
      <c r="CM12" s="606"/>
      <c r="CN12" s="606"/>
      <c r="CO12" s="606"/>
      <c r="CP12" s="606"/>
      <c r="CQ12" s="607"/>
      <c r="CR12" s="608">
        <v>850910</v>
      </c>
      <c r="CS12" s="609"/>
      <c r="CT12" s="609"/>
      <c r="CU12" s="609"/>
      <c r="CV12" s="609"/>
      <c r="CW12" s="609"/>
      <c r="CX12" s="609"/>
      <c r="CY12" s="610"/>
      <c r="CZ12" s="646">
        <v>2.6</v>
      </c>
      <c r="DA12" s="646"/>
      <c r="DB12" s="646"/>
      <c r="DC12" s="646"/>
      <c r="DD12" s="614">
        <v>7997</v>
      </c>
      <c r="DE12" s="609"/>
      <c r="DF12" s="609"/>
      <c r="DG12" s="609"/>
      <c r="DH12" s="609"/>
      <c r="DI12" s="609"/>
      <c r="DJ12" s="609"/>
      <c r="DK12" s="609"/>
      <c r="DL12" s="609"/>
      <c r="DM12" s="609"/>
      <c r="DN12" s="609"/>
      <c r="DO12" s="609"/>
      <c r="DP12" s="610"/>
      <c r="DQ12" s="614">
        <v>478462</v>
      </c>
      <c r="DR12" s="609"/>
      <c r="DS12" s="609"/>
      <c r="DT12" s="609"/>
      <c r="DU12" s="609"/>
      <c r="DV12" s="609"/>
      <c r="DW12" s="609"/>
      <c r="DX12" s="609"/>
      <c r="DY12" s="609"/>
      <c r="DZ12" s="609"/>
      <c r="EA12" s="609"/>
      <c r="EB12" s="609"/>
      <c r="EC12" s="645"/>
    </row>
    <row r="13" spans="2:143" ht="11.25" customHeight="1" x14ac:dyDescent="0.15">
      <c r="B13" s="605" t="s">
        <v>264</v>
      </c>
      <c r="C13" s="606"/>
      <c r="D13" s="606"/>
      <c r="E13" s="606"/>
      <c r="F13" s="606"/>
      <c r="G13" s="606"/>
      <c r="H13" s="606"/>
      <c r="I13" s="606"/>
      <c r="J13" s="606"/>
      <c r="K13" s="606"/>
      <c r="L13" s="606"/>
      <c r="M13" s="606"/>
      <c r="N13" s="606"/>
      <c r="O13" s="606"/>
      <c r="P13" s="606"/>
      <c r="Q13" s="607"/>
      <c r="R13" s="608" t="s">
        <v>254</v>
      </c>
      <c r="S13" s="609"/>
      <c r="T13" s="609"/>
      <c r="U13" s="609"/>
      <c r="V13" s="609"/>
      <c r="W13" s="609"/>
      <c r="X13" s="609"/>
      <c r="Y13" s="610"/>
      <c r="Z13" s="646" t="s">
        <v>142</v>
      </c>
      <c r="AA13" s="646"/>
      <c r="AB13" s="646"/>
      <c r="AC13" s="646"/>
      <c r="AD13" s="647" t="s">
        <v>255</v>
      </c>
      <c r="AE13" s="647"/>
      <c r="AF13" s="647"/>
      <c r="AG13" s="647"/>
      <c r="AH13" s="647"/>
      <c r="AI13" s="647"/>
      <c r="AJ13" s="647"/>
      <c r="AK13" s="647"/>
      <c r="AL13" s="611" t="s">
        <v>142</v>
      </c>
      <c r="AM13" s="612"/>
      <c r="AN13" s="612"/>
      <c r="AO13" s="648"/>
      <c r="AP13" s="605" t="s">
        <v>265</v>
      </c>
      <c r="AQ13" s="606"/>
      <c r="AR13" s="606"/>
      <c r="AS13" s="606"/>
      <c r="AT13" s="606"/>
      <c r="AU13" s="606"/>
      <c r="AV13" s="606"/>
      <c r="AW13" s="606"/>
      <c r="AX13" s="606"/>
      <c r="AY13" s="606"/>
      <c r="AZ13" s="606"/>
      <c r="BA13" s="606"/>
      <c r="BB13" s="606"/>
      <c r="BC13" s="606"/>
      <c r="BD13" s="606"/>
      <c r="BE13" s="606"/>
      <c r="BF13" s="607"/>
      <c r="BG13" s="608">
        <v>2705407</v>
      </c>
      <c r="BH13" s="609"/>
      <c r="BI13" s="609"/>
      <c r="BJ13" s="609"/>
      <c r="BK13" s="609"/>
      <c r="BL13" s="609"/>
      <c r="BM13" s="609"/>
      <c r="BN13" s="610"/>
      <c r="BO13" s="646">
        <v>44</v>
      </c>
      <c r="BP13" s="646"/>
      <c r="BQ13" s="646"/>
      <c r="BR13" s="646"/>
      <c r="BS13" s="647" t="s">
        <v>254</v>
      </c>
      <c r="BT13" s="647"/>
      <c r="BU13" s="647"/>
      <c r="BV13" s="647"/>
      <c r="BW13" s="647"/>
      <c r="BX13" s="647"/>
      <c r="BY13" s="647"/>
      <c r="BZ13" s="647"/>
      <c r="CA13" s="647"/>
      <c r="CB13" s="687"/>
      <c r="CD13" s="605" t="s">
        <v>266</v>
      </c>
      <c r="CE13" s="606"/>
      <c r="CF13" s="606"/>
      <c r="CG13" s="606"/>
      <c r="CH13" s="606"/>
      <c r="CI13" s="606"/>
      <c r="CJ13" s="606"/>
      <c r="CK13" s="606"/>
      <c r="CL13" s="606"/>
      <c r="CM13" s="606"/>
      <c r="CN13" s="606"/>
      <c r="CO13" s="606"/>
      <c r="CP13" s="606"/>
      <c r="CQ13" s="607"/>
      <c r="CR13" s="608">
        <v>2784326</v>
      </c>
      <c r="CS13" s="609"/>
      <c r="CT13" s="609"/>
      <c r="CU13" s="609"/>
      <c r="CV13" s="609"/>
      <c r="CW13" s="609"/>
      <c r="CX13" s="609"/>
      <c r="CY13" s="610"/>
      <c r="CZ13" s="646">
        <v>8.5</v>
      </c>
      <c r="DA13" s="646"/>
      <c r="DB13" s="646"/>
      <c r="DC13" s="646"/>
      <c r="DD13" s="614">
        <v>1650399</v>
      </c>
      <c r="DE13" s="609"/>
      <c r="DF13" s="609"/>
      <c r="DG13" s="609"/>
      <c r="DH13" s="609"/>
      <c r="DI13" s="609"/>
      <c r="DJ13" s="609"/>
      <c r="DK13" s="609"/>
      <c r="DL13" s="609"/>
      <c r="DM13" s="609"/>
      <c r="DN13" s="609"/>
      <c r="DO13" s="609"/>
      <c r="DP13" s="610"/>
      <c r="DQ13" s="614">
        <v>1149019</v>
      </c>
      <c r="DR13" s="609"/>
      <c r="DS13" s="609"/>
      <c r="DT13" s="609"/>
      <c r="DU13" s="609"/>
      <c r="DV13" s="609"/>
      <c r="DW13" s="609"/>
      <c r="DX13" s="609"/>
      <c r="DY13" s="609"/>
      <c r="DZ13" s="609"/>
      <c r="EA13" s="609"/>
      <c r="EB13" s="609"/>
      <c r="EC13" s="645"/>
    </row>
    <row r="14" spans="2:143" ht="11.25" customHeight="1" x14ac:dyDescent="0.15">
      <c r="B14" s="605" t="s">
        <v>267</v>
      </c>
      <c r="C14" s="606"/>
      <c r="D14" s="606"/>
      <c r="E14" s="606"/>
      <c r="F14" s="606"/>
      <c r="G14" s="606"/>
      <c r="H14" s="606"/>
      <c r="I14" s="606"/>
      <c r="J14" s="606"/>
      <c r="K14" s="606"/>
      <c r="L14" s="606"/>
      <c r="M14" s="606"/>
      <c r="N14" s="606"/>
      <c r="O14" s="606"/>
      <c r="P14" s="606"/>
      <c r="Q14" s="607"/>
      <c r="R14" s="608">
        <v>5</v>
      </c>
      <c r="S14" s="609"/>
      <c r="T14" s="609"/>
      <c r="U14" s="609"/>
      <c r="V14" s="609"/>
      <c r="W14" s="609"/>
      <c r="X14" s="609"/>
      <c r="Y14" s="610"/>
      <c r="Z14" s="646">
        <v>0</v>
      </c>
      <c r="AA14" s="646"/>
      <c r="AB14" s="646"/>
      <c r="AC14" s="646"/>
      <c r="AD14" s="647">
        <v>5</v>
      </c>
      <c r="AE14" s="647"/>
      <c r="AF14" s="647"/>
      <c r="AG14" s="647"/>
      <c r="AH14" s="647"/>
      <c r="AI14" s="647"/>
      <c r="AJ14" s="647"/>
      <c r="AK14" s="647"/>
      <c r="AL14" s="611">
        <v>0</v>
      </c>
      <c r="AM14" s="612"/>
      <c r="AN14" s="612"/>
      <c r="AO14" s="648"/>
      <c r="AP14" s="605" t="s">
        <v>268</v>
      </c>
      <c r="AQ14" s="606"/>
      <c r="AR14" s="606"/>
      <c r="AS14" s="606"/>
      <c r="AT14" s="606"/>
      <c r="AU14" s="606"/>
      <c r="AV14" s="606"/>
      <c r="AW14" s="606"/>
      <c r="AX14" s="606"/>
      <c r="AY14" s="606"/>
      <c r="AZ14" s="606"/>
      <c r="BA14" s="606"/>
      <c r="BB14" s="606"/>
      <c r="BC14" s="606"/>
      <c r="BD14" s="606"/>
      <c r="BE14" s="606"/>
      <c r="BF14" s="607"/>
      <c r="BG14" s="608">
        <v>241321</v>
      </c>
      <c r="BH14" s="609"/>
      <c r="BI14" s="609"/>
      <c r="BJ14" s="609"/>
      <c r="BK14" s="609"/>
      <c r="BL14" s="609"/>
      <c r="BM14" s="609"/>
      <c r="BN14" s="610"/>
      <c r="BO14" s="646">
        <v>3.9</v>
      </c>
      <c r="BP14" s="646"/>
      <c r="BQ14" s="646"/>
      <c r="BR14" s="646"/>
      <c r="BS14" s="647" t="s">
        <v>254</v>
      </c>
      <c r="BT14" s="647"/>
      <c r="BU14" s="647"/>
      <c r="BV14" s="647"/>
      <c r="BW14" s="647"/>
      <c r="BX14" s="647"/>
      <c r="BY14" s="647"/>
      <c r="BZ14" s="647"/>
      <c r="CA14" s="647"/>
      <c r="CB14" s="687"/>
      <c r="CD14" s="605" t="s">
        <v>269</v>
      </c>
      <c r="CE14" s="606"/>
      <c r="CF14" s="606"/>
      <c r="CG14" s="606"/>
      <c r="CH14" s="606"/>
      <c r="CI14" s="606"/>
      <c r="CJ14" s="606"/>
      <c r="CK14" s="606"/>
      <c r="CL14" s="606"/>
      <c r="CM14" s="606"/>
      <c r="CN14" s="606"/>
      <c r="CO14" s="606"/>
      <c r="CP14" s="606"/>
      <c r="CQ14" s="607"/>
      <c r="CR14" s="608">
        <v>984957</v>
      </c>
      <c r="CS14" s="609"/>
      <c r="CT14" s="609"/>
      <c r="CU14" s="609"/>
      <c r="CV14" s="609"/>
      <c r="CW14" s="609"/>
      <c r="CX14" s="609"/>
      <c r="CY14" s="610"/>
      <c r="CZ14" s="646">
        <v>3</v>
      </c>
      <c r="DA14" s="646"/>
      <c r="DB14" s="646"/>
      <c r="DC14" s="646"/>
      <c r="DD14" s="614">
        <v>98624</v>
      </c>
      <c r="DE14" s="609"/>
      <c r="DF14" s="609"/>
      <c r="DG14" s="609"/>
      <c r="DH14" s="609"/>
      <c r="DI14" s="609"/>
      <c r="DJ14" s="609"/>
      <c r="DK14" s="609"/>
      <c r="DL14" s="609"/>
      <c r="DM14" s="609"/>
      <c r="DN14" s="609"/>
      <c r="DO14" s="609"/>
      <c r="DP14" s="610"/>
      <c r="DQ14" s="614">
        <v>887280</v>
      </c>
      <c r="DR14" s="609"/>
      <c r="DS14" s="609"/>
      <c r="DT14" s="609"/>
      <c r="DU14" s="609"/>
      <c r="DV14" s="609"/>
      <c r="DW14" s="609"/>
      <c r="DX14" s="609"/>
      <c r="DY14" s="609"/>
      <c r="DZ14" s="609"/>
      <c r="EA14" s="609"/>
      <c r="EB14" s="609"/>
      <c r="EC14" s="645"/>
    </row>
    <row r="15" spans="2:143" ht="11.25" customHeight="1" x14ac:dyDescent="0.15">
      <c r="B15" s="605" t="s">
        <v>270</v>
      </c>
      <c r="C15" s="606"/>
      <c r="D15" s="606"/>
      <c r="E15" s="606"/>
      <c r="F15" s="606"/>
      <c r="G15" s="606"/>
      <c r="H15" s="606"/>
      <c r="I15" s="606"/>
      <c r="J15" s="606"/>
      <c r="K15" s="606"/>
      <c r="L15" s="606"/>
      <c r="M15" s="606"/>
      <c r="N15" s="606"/>
      <c r="O15" s="606"/>
      <c r="P15" s="606"/>
      <c r="Q15" s="607"/>
      <c r="R15" s="608" t="s">
        <v>142</v>
      </c>
      <c r="S15" s="609"/>
      <c r="T15" s="609"/>
      <c r="U15" s="609"/>
      <c r="V15" s="609"/>
      <c r="W15" s="609"/>
      <c r="X15" s="609"/>
      <c r="Y15" s="610"/>
      <c r="Z15" s="646" t="s">
        <v>142</v>
      </c>
      <c r="AA15" s="646"/>
      <c r="AB15" s="646"/>
      <c r="AC15" s="646"/>
      <c r="AD15" s="647" t="s">
        <v>142</v>
      </c>
      <c r="AE15" s="647"/>
      <c r="AF15" s="647"/>
      <c r="AG15" s="647"/>
      <c r="AH15" s="647"/>
      <c r="AI15" s="647"/>
      <c r="AJ15" s="647"/>
      <c r="AK15" s="647"/>
      <c r="AL15" s="611" t="s">
        <v>142</v>
      </c>
      <c r="AM15" s="612"/>
      <c r="AN15" s="612"/>
      <c r="AO15" s="648"/>
      <c r="AP15" s="605" t="s">
        <v>271</v>
      </c>
      <c r="AQ15" s="606"/>
      <c r="AR15" s="606"/>
      <c r="AS15" s="606"/>
      <c r="AT15" s="606"/>
      <c r="AU15" s="606"/>
      <c r="AV15" s="606"/>
      <c r="AW15" s="606"/>
      <c r="AX15" s="606"/>
      <c r="AY15" s="606"/>
      <c r="AZ15" s="606"/>
      <c r="BA15" s="606"/>
      <c r="BB15" s="606"/>
      <c r="BC15" s="606"/>
      <c r="BD15" s="606"/>
      <c r="BE15" s="606"/>
      <c r="BF15" s="607"/>
      <c r="BG15" s="608">
        <v>416706</v>
      </c>
      <c r="BH15" s="609"/>
      <c r="BI15" s="609"/>
      <c r="BJ15" s="609"/>
      <c r="BK15" s="609"/>
      <c r="BL15" s="609"/>
      <c r="BM15" s="609"/>
      <c r="BN15" s="610"/>
      <c r="BO15" s="646">
        <v>6.8</v>
      </c>
      <c r="BP15" s="646"/>
      <c r="BQ15" s="646"/>
      <c r="BR15" s="646"/>
      <c r="BS15" s="647" t="s">
        <v>142</v>
      </c>
      <c r="BT15" s="647"/>
      <c r="BU15" s="647"/>
      <c r="BV15" s="647"/>
      <c r="BW15" s="647"/>
      <c r="BX15" s="647"/>
      <c r="BY15" s="647"/>
      <c r="BZ15" s="647"/>
      <c r="CA15" s="647"/>
      <c r="CB15" s="687"/>
      <c r="CD15" s="605" t="s">
        <v>272</v>
      </c>
      <c r="CE15" s="606"/>
      <c r="CF15" s="606"/>
      <c r="CG15" s="606"/>
      <c r="CH15" s="606"/>
      <c r="CI15" s="606"/>
      <c r="CJ15" s="606"/>
      <c r="CK15" s="606"/>
      <c r="CL15" s="606"/>
      <c r="CM15" s="606"/>
      <c r="CN15" s="606"/>
      <c r="CO15" s="606"/>
      <c r="CP15" s="606"/>
      <c r="CQ15" s="607"/>
      <c r="CR15" s="608">
        <v>2881695</v>
      </c>
      <c r="CS15" s="609"/>
      <c r="CT15" s="609"/>
      <c r="CU15" s="609"/>
      <c r="CV15" s="609"/>
      <c r="CW15" s="609"/>
      <c r="CX15" s="609"/>
      <c r="CY15" s="610"/>
      <c r="CZ15" s="646">
        <v>8.8000000000000007</v>
      </c>
      <c r="DA15" s="646"/>
      <c r="DB15" s="646"/>
      <c r="DC15" s="646"/>
      <c r="DD15" s="614">
        <v>638612</v>
      </c>
      <c r="DE15" s="609"/>
      <c r="DF15" s="609"/>
      <c r="DG15" s="609"/>
      <c r="DH15" s="609"/>
      <c r="DI15" s="609"/>
      <c r="DJ15" s="609"/>
      <c r="DK15" s="609"/>
      <c r="DL15" s="609"/>
      <c r="DM15" s="609"/>
      <c r="DN15" s="609"/>
      <c r="DO15" s="609"/>
      <c r="DP15" s="610"/>
      <c r="DQ15" s="614">
        <v>2142578</v>
      </c>
      <c r="DR15" s="609"/>
      <c r="DS15" s="609"/>
      <c r="DT15" s="609"/>
      <c r="DU15" s="609"/>
      <c r="DV15" s="609"/>
      <c r="DW15" s="609"/>
      <c r="DX15" s="609"/>
      <c r="DY15" s="609"/>
      <c r="DZ15" s="609"/>
      <c r="EA15" s="609"/>
      <c r="EB15" s="609"/>
      <c r="EC15" s="645"/>
    </row>
    <row r="16" spans="2:143" ht="11.25" customHeight="1" x14ac:dyDescent="0.15">
      <c r="B16" s="605" t="s">
        <v>273</v>
      </c>
      <c r="C16" s="606"/>
      <c r="D16" s="606"/>
      <c r="E16" s="606"/>
      <c r="F16" s="606"/>
      <c r="G16" s="606"/>
      <c r="H16" s="606"/>
      <c r="I16" s="606"/>
      <c r="J16" s="606"/>
      <c r="K16" s="606"/>
      <c r="L16" s="606"/>
      <c r="M16" s="606"/>
      <c r="N16" s="606"/>
      <c r="O16" s="606"/>
      <c r="P16" s="606"/>
      <c r="Q16" s="607"/>
      <c r="R16" s="608">
        <v>17862</v>
      </c>
      <c r="S16" s="609"/>
      <c r="T16" s="609"/>
      <c r="U16" s="609"/>
      <c r="V16" s="609"/>
      <c r="W16" s="609"/>
      <c r="X16" s="609"/>
      <c r="Y16" s="610"/>
      <c r="Z16" s="646">
        <v>0.1</v>
      </c>
      <c r="AA16" s="646"/>
      <c r="AB16" s="646"/>
      <c r="AC16" s="646"/>
      <c r="AD16" s="647">
        <v>17862</v>
      </c>
      <c r="AE16" s="647"/>
      <c r="AF16" s="647"/>
      <c r="AG16" s="647"/>
      <c r="AH16" s="647"/>
      <c r="AI16" s="647"/>
      <c r="AJ16" s="647"/>
      <c r="AK16" s="647"/>
      <c r="AL16" s="611">
        <v>0.1</v>
      </c>
      <c r="AM16" s="612"/>
      <c r="AN16" s="612"/>
      <c r="AO16" s="648"/>
      <c r="AP16" s="605" t="s">
        <v>274</v>
      </c>
      <c r="AQ16" s="606"/>
      <c r="AR16" s="606"/>
      <c r="AS16" s="606"/>
      <c r="AT16" s="606"/>
      <c r="AU16" s="606"/>
      <c r="AV16" s="606"/>
      <c r="AW16" s="606"/>
      <c r="AX16" s="606"/>
      <c r="AY16" s="606"/>
      <c r="AZ16" s="606"/>
      <c r="BA16" s="606"/>
      <c r="BB16" s="606"/>
      <c r="BC16" s="606"/>
      <c r="BD16" s="606"/>
      <c r="BE16" s="606"/>
      <c r="BF16" s="607"/>
      <c r="BG16" s="608" t="s">
        <v>142</v>
      </c>
      <c r="BH16" s="609"/>
      <c r="BI16" s="609"/>
      <c r="BJ16" s="609"/>
      <c r="BK16" s="609"/>
      <c r="BL16" s="609"/>
      <c r="BM16" s="609"/>
      <c r="BN16" s="610"/>
      <c r="BO16" s="646" t="s">
        <v>142</v>
      </c>
      <c r="BP16" s="646"/>
      <c r="BQ16" s="646"/>
      <c r="BR16" s="646"/>
      <c r="BS16" s="647" t="s">
        <v>142</v>
      </c>
      <c r="BT16" s="647"/>
      <c r="BU16" s="647"/>
      <c r="BV16" s="647"/>
      <c r="BW16" s="647"/>
      <c r="BX16" s="647"/>
      <c r="BY16" s="647"/>
      <c r="BZ16" s="647"/>
      <c r="CA16" s="647"/>
      <c r="CB16" s="687"/>
      <c r="CD16" s="605" t="s">
        <v>275</v>
      </c>
      <c r="CE16" s="606"/>
      <c r="CF16" s="606"/>
      <c r="CG16" s="606"/>
      <c r="CH16" s="606"/>
      <c r="CI16" s="606"/>
      <c r="CJ16" s="606"/>
      <c r="CK16" s="606"/>
      <c r="CL16" s="606"/>
      <c r="CM16" s="606"/>
      <c r="CN16" s="606"/>
      <c r="CO16" s="606"/>
      <c r="CP16" s="606"/>
      <c r="CQ16" s="607"/>
      <c r="CR16" s="608">
        <v>207862</v>
      </c>
      <c r="CS16" s="609"/>
      <c r="CT16" s="609"/>
      <c r="CU16" s="609"/>
      <c r="CV16" s="609"/>
      <c r="CW16" s="609"/>
      <c r="CX16" s="609"/>
      <c r="CY16" s="610"/>
      <c r="CZ16" s="646">
        <v>0.6</v>
      </c>
      <c r="DA16" s="646"/>
      <c r="DB16" s="646"/>
      <c r="DC16" s="646"/>
      <c r="DD16" s="614" t="s">
        <v>254</v>
      </c>
      <c r="DE16" s="609"/>
      <c r="DF16" s="609"/>
      <c r="DG16" s="609"/>
      <c r="DH16" s="609"/>
      <c r="DI16" s="609"/>
      <c r="DJ16" s="609"/>
      <c r="DK16" s="609"/>
      <c r="DL16" s="609"/>
      <c r="DM16" s="609"/>
      <c r="DN16" s="609"/>
      <c r="DO16" s="609"/>
      <c r="DP16" s="610"/>
      <c r="DQ16" s="614">
        <v>59746</v>
      </c>
      <c r="DR16" s="609"/>
      <c r="DS16" s="609"/>
      <c r="DT16" s="609"/>
      <c r="DU16" s="609"/>
      <c r="DV16" s="609"/>
      <c r="DW16" s="609"/>
      <c r="DX16" s="609"/>
      <c r="DY16" s="609"/>
      <c r="DZ16" s="609"/>
      <c r="EA16" s="609"/>
      <c r="EB16" s="609"/>
      <c r="EC16" s="645"/>
    </row>
    <row r="17" spans="2:133" ht="11.25" customHeight="1" x14ac:dyDescent="0.15">
      <c r="B17" s="605" t="s">
        <v>276</v>
      </c>
      <c r="C17" s="606"/>
      <c r="D17" s="606"/>
      <c r="E17" s="606"/>
      <c r="F17" s="606"/>
      <c r="G17" s="606"/>
      <c r="H17" s="606"/>
      <c r="I17" s="606"/>
      <c r="J17" s="606"/>
      <c r="K17" s="606"/>
      <c r="L17" s="606"/>
      <c r="M17" s="606"/>
      <c r="N17" s="606"/>
      <c r="O17" s="606"/>
      <c r="P17" s="606"/>
      <c r="Q17" s="607"/>
      <c r="R17" s="608">
        <v>107681</v>
      </c>
      <c r="S17" s="609"/>
      <c r="T17" s="609"/>
      <c r="U17" s="609"/>
      <c r="V17" s="609"/>
      <c r="W17" s="609"/>
      <c r="X17" s="609"/>
      <c r="Y17" s="610"/>
      <c r="Z17" s="646">
        <v>0.3</v>
      </c>
      <c r="AA17" s="646"/>
      <c r="AB17" s="646"/>
      <c r="AC17" s="646"/>
      <c r="AD17" s="647">
        <v>107681</v>
      </c>
      <c r="AE17" s="647"/>
      <c r="AF17" s="647"/>
      <c r="AG17" s="647"/>
      <c r="AH17" s="647"/>
      <c r="AI17" s="647"/>
      <c r="AJ17" s="647"/>
      <c r="AK17" s="647"/>
      <c r="AL17" s="611">
        <v>0.7</v>
      </c>
      <c r="AM17" s="612"/>
      <c r="AN17" s="612"/>
      <c r="AO17" s="648"/>
      <c r="AP17" s="605" t="s">
        <v>277</v>
      </c>
      <c r="AQ17" s="606"/>
      <c r="AR17" s="606"/>
      <c r="AS17" s="606"/>
      <c r="AT17" s="606"/>
      <c r="AU17" s="606"/>
      <c r="AV17" s="606"/>
      <c r="AW17" s="606"/>
      <c r="AX17" s="606"/>
      <c r="AY17" s="606"/>
      <c r="AZ17" s="606"/>
      <c r="BA17" s="606"/>
      <c r="BB17" s="606"/>
      <c r="BC17" s="606"/>
      <c r="BD17" s="606"/>
      <c r="BE17" s="606"/>
      <c r="BF17" s="607"/>
      <c r="BG17" s="608" t="s">
        <v>142</v>
      </c>
      <c r="BH17" s="609"/>
      <c r="BI17" s="609"/>
      <c r="BJ17" s="609"/>
      <c r="BK17" s="609"/>
      <c r="BL17" s="609"/>
      <c r="BM17" s="609"/>
      <c r="BN17" s="610"/>
      <c r="BO17" s="646" t="s">
        <v>142</v>
      </c>
      <c r="BP17" s="646"/>
      <c r="BQ17" s="646"/>
      <c r="BR17" s="646"/>
      <c r="BS17" s="647" t="s">
        <v>142</v>
      </c>
      <c r="BT17" s="647"/>
      <c r="BU17" s="647"/>
      <c r="BV17" s="647"/>
      <c r="BW17" s="647"/>
      <c r="BX17" s="647"/>
      <c r="BY17" s="647"/>
      <c r="BZ17" s="647"/>
      <c r="CA17" s="647"/>
      <c r="CB17" s="687"/>
      <c r="CD17" s="605" t="s">
        <v>278</v>
      </c>
      <c r="CE17" s="606"/>
      <c r="CF17" s="606"/>
      <c r="CG17" s="606"/>
      <c r="CH17" s="606"/>
      <c r="CI17" s="606"/>
      <c r="CJ17" s="606"/>
      <c r="CK17" s="606"/>
      <c r="CL17" s="606"/>
      <c r="CM17" s="606"/>
      <c r="CN17" s="606"/>
      <c r="CO17" s="606"/>
      <c r="CP17" s="606"/>
      <c r="CQ17" s="607"/>
      <c r="CR17" s="608">
        <v>3026905</v>
      </c>
      <c r="CS17" s="609"/>
      <c r="CT17" s="609"/>
      <c r="CU17" s="609"/>
      <c r="CV17" s="609"/>
      <c r="CW17" s="609"/>
      <c r="CX17" s="609"/>
      <c r="CY17" s="610"/>
      <c r="CZ17" s="646">
        <v>9.1999999999999993</v>
      </c>
      <c r="DA17" s="646"/>
      <c r="DB17" s="646"/>
      <c r="DC17" s="646"/>
      <c r="DD17" s="614" t="s">
        <v>254</v>
      </c>
      <c r="DE17" s="609"/>
      <c r="DF17" s="609"/>
      <c r="DG17" s="609"/>
      <c r="DH17" s="609"/>
      <c r="DI17" s="609"/>
      <c r="DJ17" s="609"/>
      <c r="DK17" s="609"/>
      <c r="DL17" s="609"/>
      <c r="DM17" s="609"/>
      <c r="DN17" s="609"/>
      <c r="DO17" s="609"/>
      <c r="DP17" s="610"/>
      <c r="DQ17" s="614">
        <v>2983222</v>
      </c>
      <c r="DR17" s="609"/>
      <c r="DS17" s="609"/>
      <c r="DT17" s="609"/>
      <c r="DU17" s="609"/>
      <c r="DV17" s="609"/>
      <c r="DW17" s="609"/>
      <c r="DX17" s="609"/>
      <c r="DY17" s="609"/>
      <c r="DZ17" s="609"/>
      <c r="EA17" s="609"/>
      <c r="EB17" s="609"/>
      <c r="EC17" s="645"/>
    </row>
    <row r="18" spans="2:133" ht="11.25" customHeight="1" x14ac:dyDescent="0.15">
      <c r="B18" s="605" t="s">
        <v>279</v>
      </c>
      <c r="C18" s="606"/>
      <c r="D18" s="606"/>
      <c r="E18" s="606"/>
      <c r="F18" s="606"/>
      <c r="G18" s="606"/>
      <c r="H18" s="606"/>
      <c r="I18" s="606"/>
      <c r="J18" s="606"/>
      <c r="K18" s="606"/>
      <c r="L18" s="606"/>
      <c r="M18" s="606"/>
      <c r="N18" s="606"/>
      <c r="O18" s="606"/>
      <c r="P18" s="606"/>
      <c r="Q18" s="607"/>
      <c r="R18" s="608">
        <v>92227</v>
      </c>
      <c r="S18" s="609"/>
      <c r="T18" s="609"/>
      <c r="U18" s="609"/>
      <c r="V18" s="609"/>
      <c r="W18" s="609"/>
      <c r="X18" s="609"/>
      <c r="Y18" s="610"/>
      <c r="Z18" s="646">
        <v>0.3</v>
      </c>
      <c r="AA18" s="646"/>
      <c r="AB18" s="646"/>
      <c r="AC18" s="646"/>
      <c r="AD18" s="647">
        <v>92227</v>
      </c>
      <c r="AE18" s="647"/>
      <c r="AF18" s="647"/>
      <c r="AG18" s="647"/>
      <c r="AH18" s="647"/>
      <c r="AI18" s="647"/>
      <c r="AJ18" s="647"/>
      <c r="AK18" s="647"/>
      <c r="AL18" s="611">
        <v>0.6</v>
      </c>
      <c r="AM18" s="612"/>
      <c r="AN18" s="612"/>
      <c r="AO18" s="648"/>
      <c r="AP18" s="605" t="s">
        <v>280</v>
      </c>
      <c r="AQ18" s="606"/>
      <c r="AR18" s="606"/>
      <c r="AS18" s="606"/>
      <c r="AT18" s="606"/>
      <c r="AU18" s="606"/>
      <c r="AV18" s="606"/>
      <c r="AW18" s="606"/>
      <c r="AX18" s="606"/>
      <c r="AY18" s="606"/>
      <c r="AZ18" s="606"/>
      <c r="BA18" s="606"/>
      <c r="BB18" s="606"/>
      <c r="BC18" s="606"/>
      <c r="BD18" s="606"/>
      <c r="BE18" s="606"/>
      <c r="BF18" s="607"/>
      <c r="BG18" s="608" t="s">
        <v>142</v>
      </c>
      <c r="BH18" s="609"/>
      <c r="BI18" s="609"/>
      <c r="BJ18" s="609"/>
      <c r="BK18" s="609"/>
      <c r="BL18" s="609"/>
      <c r="BM18" s="609"/>
      <c r="BN18" s="610"/>
      <c r="BO18" s="646" t="s">
        <v>142</v>
      </c>
      <c r="BP18" s="646"/>
      <c r="BQ18" s="646"/>
      <c r="BR18" s="646"/>
      <c r="BS18" s="647" t="s">
        <v>142</v>
      </c>
      <c r="BT18" s="647"/>
      <c r="BU18" s="647"/>
      <c r="BV18" s="647"/>
      <c r="BW18" s="647"/>
      <c r="BX18" s="647"/>
      <c r="BY18" s="647"/>
      <c r="BZ18" s="647"/>
      <c r="CA18" s="647"/>
      <c r="CB18" s="687"/>
      <c r="CD18" s="605" t="s">
        <v>281</v>
      </c>
      <c r="CE18" s="606"/>
      <c r="CF18" s="606"/>
      <c r="CG18" s="606"/>
      <c r="CH18" s="606"/>
      <c r="CI18" s="606"/>
      <c r="CJ18" s="606"/>
      <c r="CK18" s="606"/>
      <c r="CL18" s="606"/>
      <c r="CM18" s="606"/>
      <c r="CN18" s="606"/>
      <c r="CO18" s="606"/>
      <c r="CP18" s="606"/>
      <c r="CQ18" s="607"/>
      <c r="CR18" s="608" t="s">
        <v>142</v>
      </c>
      <c r="CS18" s="609"/>
      <c r="CT18" s="609"/>
      <c r="CU18" s="609"/>
      <c r="CV18" s="609"/>
      <c r="CW18" s="609"/>
      <c r="CX18" s="609"/>
      <c r="CY18" s="610"/>
      <c r="CZ18" s="646" t="s">
        <v>142</v>
      </c>
      <c r="DA18" s="646"/>
      <c r="DB18" s="646"/>
      <c r="DC18" s="646"/>
      <c r="DD18" s="614" t="s">
        <v>255</v>
      </c>
      <c r="DE18" s="609"/>
      <c r="DF18" s="609"/>
      <c r="DG18" s="609"/>
      <c r="DH18" s="609"/>
      <c r="DI18" s="609"/>
      <c r="DJ18" s="609"/>
      <c r="DK18" s="609"/>
      <c r="DL18" s="609"/>
      <c r="DM18" s="609"/>
      <c r="DN18" s="609"/>
      <c r="DO18" s="609"/>
      <c r="DP18" s="610"/>
      <c r="DQ18" s="614" t="s">
        <v>142</v>
      </c>
      <c r="DR18" s="609"/>
      <c r="DS18" s="609"/>
      <c r="DT18" s="609"/>
      <c r="DU18" s="609"/>
      <c r="DV18" s="609"/>
      <c r="DW18" s="609"/>
      <c r="DX18" s="609"/>
      <c r="DY18" s="609"/>
      <c r="DZ18" s="609"/>
      <c r="EA18" s="609"/>
      <c r="EB18" s="609"/>
      <c r="EC18" s="645"/>
    </row>
    <row r="19" spans="2:133" ht="11.25" customHeight="1" x14ac:dyDescent="0.15">
      <c r="B19" s="605" t="s">
        <v>282</v>
      </c>
      <c r="C19" s="606"/>
      <c r="D19" s="606"/>
      <c r="E19" s="606"/>
      <c r="F19" s="606"/>
      <c r="G19" s="606"/>
      <c r="H19" s="606"/>
      <c r="I19" s="606"/>
      <c r="J19" s="606"/>
      <c r="K19" s="606"/>
      <c r="L19" s="606"/>
      <c r="M19" s="606"/>
      <c r="N19" s="606"/>
      <c r="O19" s="606"/>
      <c r="P19" s="606"/>
      <c r="Q19" s="607"/>
      <c r="R19" s="608">
        <v>47183</v>
      </c>
      <c r="S19" s="609"/>
      <c r="T19" s="609"/>
      <c r="U19" s="609"/>
      <c r="V19" s="609"/>
      <c r="W19" s="609"/>
      <c r="X19" s="609"/>
      <c r="Y19" s="610"/>
      <c r="Z19" s="646">
        <v>0.1</v>
      </c>
      <c r="AA19" s="646"/>
      <c r="AB19" s="646"/>
      <c r="AC19" s="646"/>
      <c r="AD19" s="647">
        <v>47183</v>
      </c>
      <c r="AE19" s="647"/>
      <c r="AF19" s="647"/>
      <c r="AG19" s="647"/>
      <c r="AH19" s="647"/>
      <c r="AI19" s="647"/>
      <c r="AJ19" s="647"/>
      <c r="AK19" s="647"/>
      <c r="AL19" s="611">
        <v>0.3</v>
      </c>
      <c r="AM19" s="612"/>
      <c r="AN19" s="612"/>
      <c r="AO19" s="648"/>
      <c r="AP19" s="605" t="s">
        <v>283</v>
      </c>
      <c r="AQ19" s="606"/>
      <c r="AR19" s="606"/>
      <c r="AS19" s="606"/>
      <c r="AT19" s="606"/>
      <c r="AU19" s="606"/>
      <c r="AV19" s="606"/>
      <c r="AW19" s="606"/>
      <c r="AX19" s="606"/>
      <c r="AY19" s="606"/>
      <c r="AZ19" s="606"/>
      <c r="BA19" s="606"/>
      <c r="BB19" s="606"/>
      <c r="BC19" s="606"/>
      <c r="BD19" s="606"/>
      <c r="BE19" s="606"/>
      <c r="BF19" s="607"/>
      <c r="BG19" s="608">
        <v>140785</v>
      </c>
      <c r="BH19" s="609"/>
      <c r="BI19" s="609"/>
      <c r="BJ19" s="609"/>
      <c r="BK19" s="609"/>
      <c r="BL19" s="609"/>
      <c r="BM19" s="609"/>
      <c r="BN19" s="610"/>
      <c r="BO19" s="646">
        <v>2.2999999999999998</v>
      </c>
      <c r="BP19" s="646"/>
      <c r="BQ19" s="646"/>
      <c r="BR19" s="646"/>
      <c r="BS19" s="647" t="s">
        <v>142</v>
      </c>
      <c r="BT19" s="647"/>
      <c r="BU19" s="647"/>
      <c r="BV19" s="647"/>
      <c r="BW19" s="647"/>
      <c r="BX19" s="647"/>
      <c r="BY19" s="647"/>
      <c r="BZ19" s="647"/>
      <c r="CA19" s="647"/>
      <c r="CB19" s="687"/>
      <c r="CD19" s="605" t="s">
        <v>284</v>
      </c>
      <c r="CE19" s="606"/>
      <c r="CF19" s="606"/>
      <c r="CG19" s="606"/>
      <c r="CH19" s="606"/>
      <c r="CI19" s="606"/>
      <c r="CJ19" s="606"/>
      <c r="CK19" s="606"/>
      <c r="CL19" s="606"/>
      <c r="CM19" s="606"/>
      <c r="CN19" s="606"/>
      <c r="CO19" s="606"/>
      <c r="CP19" s="606"/>
      <c r="CQ19" s="607"/>
      <c r="CR19" s="608" t="s">
        <v>142</v>
      </c>
      <c r="CS19" s="609"/>
      <c r="CT19" s="609"/>
      <c r="CU19" s="609"/>
      <c r="CV19" s="609"/>
      <c r="CW19" s="609"/>
      <c r="CX19" s="609"/>
      <c r="CY19" s="610"/>
      <c r="CZ19" s="646" t="s">
        <v>142</v>
      </c>
      <c r="DA19" s="646"/>
      <c r="DB19" s="646"/>
      <c r="DC19" s="646"/>
      <c r="DD19" s="614" t="s">
        <v>142</v>
      </c>
      <c r="DE19" s="609"/>
      <c r="DF19" s="609"/>
      <c r="DG19" s="609"/>
      <c r="DH19" s="609"/>
      <c r="DI19" s="609"/>
      <c r="DJ19" s="609"/>
      <c r="DK19" s="609"/>
      <c r="DL19" s="609"/>
      <c r="DM19" s="609"/>
      <c r="DN19" s="609"/>
      <c r="DO19" s="609"/>
      <c r="DP19" s="610"/>
      <c r="DQ19" s="614" t="s">
        <v>254</v>
      </c>
      <c r="DR19" s="609"/>
      <c r="DS19" s="609"/>
      <c r="DT19" s="609"/>
      <c r="DU19" s="609"/>
      <c r="DV19" s="609"/>
      <c r="DW19" s="609"/>
      <c r="DX19" s="609"/>
      <c r="DY19" s="609"/>
      <c r="DZ19" s="609"/>
      <c r="EA19" s="609"/>
      <c r="EB19" s="609"/>
      <c r="EC19" s="645"/>
    </row>
    <row r="20" spans="2:133" ht="11.25" customHeight="1" x14ac:dyDescent="0.15">
      <c r="B20" s="675" t="s">
        <v>285</v>
      </c>
      <c r="C20" s="676"/>
      <c r="D20" s="676"/>
      <c r="E20" s="676"/>
      <c r="F20" s="676"/>
      <c r="G20" s="676"/>
      <c r="H20" s="676"/>
      <c r="I20" s="676"/>
      <c r="J20" s="676"/>
      <c r="K20" s="676"/>
      <c r="L20" s="676"/>
      <c r="M20" s="676"/>
      <c r="N20" s="676"/>
      <c r="O20" s="676"/>
      <c r="P20" s="676"/>
      <c r="Q20" s="677"/>
      <c r="R20" s="608">
        <v>45044</v>
      </c>
      <c r="S20" s="609"/>
      <c r="T20" s="609"/>
      <c r="U20" s="609"/>
      <c r="V20" s="609"/>
      <c r="W20" s="609"/>
      <c r="X20" s="609"/>
      <c r="Y20" s="610"/>
      <c r="Z20" s="646">
        <v>0.1</v>
      </c>
      <c r="AA20" s="646"/>
      <c r="AB20" s="646"/>
      <c r="AC20" s="646"/>
      <c r="AD20" s="647">
        <v>45044</v>
      </c>
      <c r="AE20" s="647"/>
      <c r="AF20" s="647"/>
      <c r="AG20" s="647"/>
      <c r="AH20" s="647"/>
      <c r="AI20" s="647"/>
      <c r="AJ20" s="647"/>
      <c r="AK20" s="647"/>
      <c r="AL20" s="611">
        <v>0.3</v>
      </c>
      <c r="AM20" s="612"/>
      <c r="AN20" s="612"/>
      <c r="AO20" s="648"/>
      <c r="AP20" s="605" t="s">
        <v>286</v>
      </c>
      <c r="AQ20" s="606"/>
      <c r="AR20" s="606"/>
      <c r="AS20" s="606"/>
      <c r="AT20" s="606"/>
      <c r="AU20" s="606"/>
      <c r="AV20" s="606"/>
      <c r="AW20" s="606"/>
      <c r="AX20" s="606"/>
      <c r="AY20" s="606"/>
      <c r="AZ20" s="606"/>
      <c r="BA20" s="606"/>
      <c r="BB20" s="606"/>
      <c r="BC20" s="606"/>
      <c r="BD20" s="606"/>
      <c r="BE20" s="606"/>
      <c r="BF20" s="607"/>
      <c r="BG20" s="608">
        <v>140785</v>
      </c>
      <c r="BH20" s="609"/>
      <c r="BI20" s="609"/>
      <c r="BJ20" s="609"/>
      <c r="BK20" s="609"/>
      <c r="BL20" s="609"/>
      <c r="BM20" s="609"/>
      <c r="BN20" s="610"/>
      <c r="BO20" s="646">
        <v>2.2999999999999998</v>
      </c>
      <c r="BP20" s="646"/>
      <c r="BQ20" s="646"/>
      <c r="BR20" s="646"/>
      <c r="BS20" s="647" t="s">
        <v>142</v>
      </c>
      <c r="BT20" s="647"/>
      <c r="BU20" s="647"/>
      <c r="BV20" s="647"/>
      <c r="BW20" s="647"/>
      <c r="BX20" s="647"/>
      <c r="BY20" s="647"/>
      <c r="BZ20" s="647"/>
      <c r="CA20" s="647"/>
      <c r="CB20" s="687"/>
      <c r="CD20" s="605" t="s">
        <v>287</v>
      </c>
      <c r="CE20" s="606"/>
      <c r="CF20" s="606"/>
      <c r="CG20" s="606"/>
      <c r="CH20" s="606"/>
      <c r="CI20" s="606"/>
      <c r="CJ20" s="606"/>
      <c r="CK20" s="606"/>
      <c r="CL20" s="606"/>
      <c r="CM20" s="606"/>
      <c r="CN20" s="606"/>
      <c r="CO20" s="606"/>
      <c r="CP20" s="606"/>
      <c r="CQ20" s="607"/>
      <c r="CR20" s="608">
        <v>32772574</v>
      </c>
      <c r="CS20" s="609"/>
      <c r="CT20" s="609"/>
      <c r="CU20" s="609"/>
      <c r="CV20" s="609"/>
      <c r="CW20" s="609"/>
      <c r="CX20" s="609"/>
      <c r="CY20" s="610"/>
      <c r="CZ20" s="646">
        <v>100</v>
      </c>
      <c r="DA20" s="646"/>
      <c r="DB20" s="646"/>
      <c r="DC20" s="646"/>
      <c r="DD20" s="614">
        <v>3608581</v>
      </c>
      <c r="DE20" s="609"/>
      <c r="DF20" s="609"/>
      <c r="DG20" s="609"/>
      <c r="DH20" s="609"/>
      <c r="DI20" s="609"/>
      <c r="DJ20" s="609"/>
      <c r="DK20" s="609"/>
      <c r="DL20" s="609"/>
      <c r="DM20" s="609"/>
      <c r="DN20" s="609"/>
      <c r="DO20" s="609"/>
      <c r="DP20" s="610"/>
      <c r="DQ20" s="614">
        <v>19681646</v>
      </c>
      <c r="DR20" s="609"/>
      <c r="DS20" s="609"/>
      <c r="DT20" s="609"/>
      <c r="DU20" s="609"/>
      <c r="DV20" s="609"/>
      <c r="DW20" s="609"/>
      <c r="DX20" s="609"/>
      <c r="DY20" s="609"/>
      <c r="DZ20" s="609"/>
      <c r="EA20" s="609"/>
      <c r="EB20" s="609"/>
      <c r="EC20" s="645"/>
    </row>
    <row r="21" spans="2:133" ht="11.25" customHeight="1" x14ac:dyDescent="0.15">
      <c r="B21" s="605" t="s">
        <v>288</v>
      </c>
      <c r="C21" s="606"/>
      <c r="D21" s="606"/>
      <c r="E21" s="606"/>
      <c r="F21" s="606"/>
      <c r="G21" s="606"/>
      <c r="H21" s="606"/>
      <c r="I21" s="606"/>
      <c r="J21" s="606"/>
      <c r="K21" s="606"/>
      <c r="L21" s="606"/>
      <c r="M21" s="606"/>
      <c r="N21" s="606"/>
      <c r="O21" s="606"/>
      <c r="P21" s="606"/>
      <c r="Q21" s="607"/>
      <c r="R21" s="608">
        <v>9445685</v>
      </c>
      <c r="S21" s="609"/>
      <c r="T21" s="609"/>
      <c r="U21" s="609"/>
      <c r="V21" s="609"/>
      <c r="W21" s="609"/>
      <c r="X21" s="609"/>
      <c r="Y21" s="610"/>
      <c r="Z21" s="646">
        <v>27.1</v>
      </c>
      <c r="AA21" s="646"/>
      <c r="AB21" s="646"/>
      <c r="AC21" s="646"/>
      <c r="AD21" s="647">
        <v>8496257</v>
      </c>
      <c r="AE21" s="647"/>
      <c r="AF21" s="647"/>
      <c r="AG21" s="647"/>
      <c r="AH21" s="647"/>
      <c r="AI21" s="647"/>
      <c r="AJ21" s="647"/>
      <c r="AK21" s="647"/>
      <c r="AL21" s="611">
        <v>51.6</v>
      </c>
      <c r="AM21" s="612"/>
      <c r="AN21" s="612"/>
      <c r="AO21" s="648"/>
      <c r="AP21" s="605" t="s">
        <v>289</v>
      </c>
      <c r="AQ21" s="685"/>
      <c r="AR21" s="685"/>
      <c r="AS21" s="685"/>
      <c r="AT21" s="685"/>
      <c r="AU21" s="685"/>
      <c r="AV21" s="685"/>
      <c r="AW21" s="685"/>
      <c r="AX21" s="685"/>
      <c r="AY21" s="685"/>
      <c r="AZ21" s="685"/>
      <c r="BA21" s="685"/>
      <c r="BB21" s="685"/>
      <c r="BC21" s="685"/>
      <c r="BD21" s="685"/>
      <c r="BE21" s="685"/>
      <c r="BF21" s="686"/>
      <c r="BG21" s="608" t="s">
        <v>142</v>
      </c>
      <c r="BH21" s="609"/>
      <c r="BI21" s="609"/>
      <c r="BJ21" s="609"/>
      <c r="BK21" s="609"/>
      <c r="BL21" s="609"/>
      <c r="BM21" s="609"/>
      <c r="BN21" s="610"/>
      <c r="BO21" s="646" t="s">
        <v>255</v>
      </c>
      <c r="BP21" s="646"/>
      <c r="BQ21" s="646"/>
      <c r="BR21" s="646"/>
      <c r="BS21" s="647" t="s">
        <v>142</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290</v>
      </c>
      <c r="C22" s="606"/>
      <c r="D22" s="606"/>
      <c r="E22" s="606"/>
      <c r="F22" s="606"/>
      <c r="G22" s="606"/>
      <c r="H22" s="606"/>
      <c r="I22" s="606"/>
      <c r="J22" s="606"/>
      <c r="K22" s="606"/>
      <c r="L22" s="606"/>
      <c r="M22" s="606"/>
      <c r="N22" s="606"/>
      <c r="O22" s="606"/>
      <c r="P22" s="606"/>
      <c r="Q22" s="607"/>
      <c r="R22" s="608">
        <v>8496257</v>
      </c>
      <c r="S22" s="609"/>
      <c r="T22" s="609"/>
      <c r="U22" s="609"/>
      <c r="V22" s="609"/>
      <c r="W22" s="609"/>
      <c r="X22" s="609"/>
      <c r="Y22" s="610"/>
      <c r="Z22" s="646">
        <v>24.4</v>
      </c>
      <c r="AA22" s="646"/>
      <c r="AB22" s="646"/>
      <c r="AC22" s="646"/>
      <c r="AD22" s="647">
        <v>8496257</v>
      </c>
      <c r="AE22" s="647"/>
      <c r="AF22" s="647"/>
      <c r="AG22" s="647"/>
      <c r="AH22" s="647"/>
      <c r="AI22" s="647"/>
      <c r="AJ22" s="647"/>
      <c r="AK22" s="647"/>
      <c r="AL22" s="611">
        <v>51.6</v>
      </c>
      <c r="AM22" s="612"/>
      <c r="AN22" s="612"/>
      <c r="AO22" s="648"/>
      <c r="AP22" s="605" t="s">
        <v>291</v>
      </c>
      <c r="AQ22" s="685"/>
      <c r="AR22" s="685"/>
      <c r="AS22" s="685"/>
      <c r="AT22" s="685"/>
      <c r="AU22" s="685"/>
      <c r="AV22" s="685"/>
      <c r="AW22" s="685"/>
      <c r="AX22" s="685"/>
      <c r="AY22" s="685"/>
      <c r="AZ22" s="685"/>
      <c r="BA22" s="685"/>
      <c r="BB22" s="685"/>
      <c r="BC22" s="685"/>
      <c r="BD22" s="685"/>
      <c r="BE22" s="685"/>
      <c r="BF22" s="686"/>
      <c r="BG22" s="608" t="s">
        <v>142</v>
      </c>
      <c r="BH22" s="609"/>
      <c r="BI22" s="609"/>
      <c r="BJ22" s="609"/>
      <c r="BK22" s="609"/>
      <c r="BL22" s="609"/>
      <c r="BM22" s="609"/>
      <c r="BN22" s="610"/>
      <c r="BO22" s="646" t="s">
        <v>142</v>
      </c>
      <c r="BP22" s="646"/>
      <c r="BQ22" s="646"/>
      <c r="BR22" s="646"/>
      <c r="BS22" s="647" t="s">
        <v>142</v>
      </c>
      <c r="BT22" s="647"/>
      <c r="BU22" s="647"/>
      <c r="BV22" s="647"/>
      <c r="BW22" s="647"/>
      <c r="BX22" s="647"/>
      <c r="BY22" s="647"/>
      <c r="BZ22" s="647"/>
      <c r="CA22" s="647"/>
      <c r="CB22" s="687"/>
      <c r="CD22" s="660" t="s">
        <v>292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293</v>
      </c>
      <c r="C23" s="606"/>
      <c r="D23" s="606"/>
      <c r="E23" s="606"/>
      <c r="F23" s="606"/>
      <c r="G23" s="606"/>
      <c r="H23" s="606"/>
      <c r="I23" s="606"/>
      <c r="J23" s="606"/>
      <c r="K23" s="606"/>
      <c r="L23" s="606"/>
      <c r="M23" s="606"/>
      <c r="N23" s="606"/>
      <c r="O23" s="606"/>
      <c r="P23" s="606"/>
      <c r="Q23" s="607"/>
      <c r="R23" s="608">
        <v>949428</v>
      </c>
      <c r="S23" s="609"/>
      <c r="T23" s="609"/>
      <c r="U23" s="609"/>
      <c r="V23" s="609"/>
      <c r="W23" s="609"/>
      <c r="X23" s="609"/>
      <c r="Y23" s="610"/>
      <c r="Z23" s="646">
        <v>2.7</v>
      </c>
      <c r="AA23" s="646"/>
      <c r="AB23" s="646"/>
      <c r="AC23" s="646"/>
      <c r="AD23" s="647" t="s">
        <v>254</v>
      </c>
      <c r="AE23" s="647"/>
      <c r="AF23" s="647"/>
      <c r="AG23" s="647"/>
      <c r="AH23" s="647"/>
      <c r="AI23" s="647"/>
      <c r="AJ23" s="647"/>
      <c r="AK23" s="647"/>
      <c r="AL23" s="611" t="s">
        <v>254</v>
      </c>
      <c r="AM23" s="612"/>
      <c r="AN23" s="612"/>
      <c r="AO23" s="648"/>
      <c r="AP23" s="605" t="s">
        <v>294</v>
      </c>
      <c r="AQ23" s="685"/>
      <c r="AR23" s="685"/>
      <c r="AS23" s="685"/>
      <c r="AT23" s="685"/>
      <c r="AU23" s="685"/>
      <c r="AV23" s="685"/>
      <c r="AW23" s="685"/>
      <c r="AX23" s="685"/>
      <c r="AY23" s="685"/>
      <c r="AZ23" s="685"/>
      <c r="BA23" s="685"/>
      <c r="BB23" s="685"/>
      <c r="BC23" s="685"/>
      <c r="BD23" s="685"/>
      <c r="BE23" s="685"/>
      <c r="BF23" s="686"/>
      <c r="BG23" s="608">
        <v>140785</v>
      </c>
      <c r="BH23" s="609"/>
      <c r="BI23" s="609"/>
      <c r="BJ23" s="609"/>
      <c r="BK23" s="609"/>
      <c r="BL23" s="609"/>
      <c r="BM23" s="609"/>
      <c r="BN23" s="610"/>
      <c r="BO23" s="646">
        <v>2.2999999999999998</v>
      </c>
      <c r="BP23" s="646"/>
      <c r="BQ23" s="646"/>
      <c r="BR23" s="646"/>
      <c r="BS23" s="647" t="s">
        <v>142</v>
      </c>
      <c r="BT23" s="647"/>
      <c r="BU23" s="647"/>
      <c r="BV23" s="647"/>
      <c r="BW23" s="647"/>
      <c r="BX23" s="647"/>
      <c r="BY23" s="647"/>
      <c r="BZ23" s="647"/>
      <c r="CA23" s="647"/>
      <c r="CB23" s="687"/>
      <c r="CD23" s="660" t="s">
        <v>232</v>
      </c>
      <c r="CE23" s="661"/>
      <c r="CF23" s="661"/>
      <c r="CG23" s="661"/>
      <c r="CH23" s="661"/>
      <c r="CI23" s="661"/>
      <c r="CJ23" s="661"/>
      <c r="CK23" s="661"/>
      <c r="CL23" s="661"/>
      <c r="CM23" s="661"/>
      <c r="CN23" s="661"/>
      <c r="CO23" s="661"/>
      <c r="CP23" s="661"/>
      <c r="CQ23" s="662"/>
      <c r="CR23" s="660" t="s">
        <v>295</v>
      </c>
      <c r="CS23" s="661"/>
      <c r="CT23" s="661"/>
      <c r="CU23" s="661"/>
      <c r="CV23" s="661"/>
      <c r="CW23" s="661"/>
      <c r="CX23" s="661"/>
      <c r="CY23" s="662"/>
      <c r="CZ23" s="660" t="s">
        <v>296</v>
      </c>
      <c r="DA23" s="661"/>
      <c r="DB23" s="661"/>
      <c r="DC23" s="662"/>
      <c r="DD23" s="660" t="s">
        <v>297</v>
      </c>
      <c r="DE23" s="661"/>
      <c r="DF23" s="661"/>
      <c r="DG23" s="661"/>
      <c r="DH23" s="661"/>
      <c r="DI23" s="661"/>
      <c r="DJ23" s="661"/>
      <c r="DK23" s="662"/>
      <c r="DL23" s="698" t="s">
        <v>298</v>
      </c>
      <c r="DM23" s="699"/>
      <c r="DN23" s="699"/>
      <c r="DO23" s="699"/>
      <c r="DP23" s="699"/>
      <c r="DQ23" s="699"/>
      <c r="DR23" s="699"/>
      <c r="DS23" s="699"/>
      <c r="DT23" s="699"/>
      <c r="DU23" s="699"/>
      <c r="DV23" s="700"/>
      <c r="DW23" s="660" t="s">
        <v>299</v>
      </c>
      <c r="DX23" s="661"/>
      <c r="DY23" s="661"/>
      <c r="DZ23" s="661"/>
      <c r="EA23" s="661"/>
      <c r="EB23" s="661"/>
      <c r="EC23" s="662"/>
    </row>
    <row r="24" spans="2:133" ht="11.25" customHeight="1" x14ac:dyDescent="0.15">
      <c r="B24" s="605" t="s">
        <v>300</v>
      </c>
      <c r="C24" s="606"/>
      <c r="D24" s="606"/>
      <c r="E24" s="606"/>
      <c r="F24" s="606"/>
      <c r="G24" s="606"/>
      <c r="H24" s="606"/>
      <c r="I24" s="606"/>
      <c r="J24" s="606"/>
      <c r="K24" s="606"/>
      <c r="L24" s="606"/>
      <c r="M24" s="606"/>
      <c r="N24" s="606"/>
      <c r="O24" s="606"/>
      <c r="P24" s="606"/>
      <c r="Q24" s="607"/>
      <c r="R24" s="608" t="s">
        <v>255</v>
      </c>
      <c r="S24" s="609"/>
      <c r="T24" s="609"/>
      <c r="U24" s="609"/>
      <c r="V24" s="609"/>
      <c r="W24" s="609"/>
      <c r="X24" s="609"/>
      <c r="Y24" s="610"/>
      <c r="Z24" s="646" t="s">
        <v>142</v>
      </c>
      <c r="AA24" s="646"/>
      <c r="AB24" s="646"/>
      <c r="AC24" s="646"/>
      <c r="AD24" s="647" t="s">
        <v>254</v>
      </c>
      <c r="AE24" s="647"/>
      <c r="AF24" s="647"/>
      <c r="AG24" s="647"/>
      <c r="AH24" s="647"/>
      <c r="AI24" s="647"/>
      <c r="AJ24" s="647"/>
      <c r="AK24" s="647"/>
      <c r="AL24" s="611" t="s">
        <v>142</v>
      </c>
      <c r="AM24" s="612"/>
      <c r="AN24" s="612"/>
      <c r="AO24" s="648"/>
      <c r="AP24" s="605" t="s">
        <v>301</v>
      </c>
      <c r="AQ24" s="685"/>
      <c r="AR24" s="685"/>
      <c r="AS24" s="685"/>
      <c r="AT24" s="685"/>
      <c r="AU24" s="685"/>
      <c r="AV24" s="685"/>
      <c r="AW24" s="685"/>
      <c r="AX24" s="685"/>
      <c r="AY24" s="685"/>
      <c r="AZ24" s="685"/>
      <c r="BA24" s="685"/>
      <c r="BB24" s="685"/>
      <c r="BC24" s="685"/>
      <c r="BD24" s="685"/>
      <c r="BE24" s="685"/>
      <c r="BF24" s="686"/>
      <c r="BG24" s="608" t="s">
        <v>142</v>
      </c>
      <c r="BH24" s="609"/>
      <c r="BI24" s="609"/>
      <c r="BJ24" s="609"/>
      <c r="BK24" s="609"/>
      <c r="BL24" s="609"/>
      <c r="BM24" s="609"/>
      <c r="BN24" s="610"/>
      <c r="BO24" s="646" t="s">
        <v>142</v>
      </c>
      <c r="BP24" s="646"/>
      <c r="BQ24" s="646"/>
      <c r="BR24" s="646"/>
      <c r="BS24" s="647" t="s">
        <v>254</v>
      </c>
      <c r="BT24" s="647"/>
      <c r="BU24" s="647"/>
      <c r="BV24" s="647"/>
      <c r="BW24" s="647"/>
      <c r="BX24" s="647"/>
      <c r="BY24" s="647"/>
      <c r="BZ24" s="647"/>
      <c r="CA24" s="647"/>
      <c r="CB24" s="687"/>
      <c r="CD24" s="666" t="s">
        <v>302</v>
      </c>
      <c r="CE24" s="667"/>
      <c r="CF24" s="667"/>
      <c r="CG24" s="667"/>
      <c r="CH24" s="667"/>
      <c r="CI24" s="667"/>
      <c r="CJ24" s="667"/>
      <c r="CK24" s="667"/>
      <c r="CL24" s="667"/>
      <c r="CM24" s="667"/>
      <c r="CN24" s="667"/>
      <c r="CO24" s="667"/>
      <c r="CP24" s="667"/>
      <c r="CQ24" s="668"/>
      <c r="CR24" s="663">
        <v>16821896</v>
      </c>
      <c r="CS24" s="664"/>
      <c r="CT24" s="664"/>
      <c r="CU24" s="664"/>
      <c r="CV24" s="664"/>
      <c r="CW24" s="664"/>
      <c r="CX24" s="664"/>
      <c r="CY24" s="689"/>
      <c r="CZ24" s="690">
        <v>51.3</v>
      </c>
      <c r="DA24" s="672"/>
      <c r="DB24" s="672"/>
      <c r="DC24" s="692"/>
      <c r="DD24" s="688">
        <v>10486626</v>
      </c>
      <c r="DE24" s="664"/>
      <c r="DF24" s="664"/>
      <c r="DG24" s="664"/>
      <c r="DH24" s="664"/>
      <c r="DI24" s="664"/>
      <c r="DJ24" s="664"/>
      <c r="DK24" s="689"/>
      <c r="DL24" s="688">
        <v>10245373</v>
      </c>
      <c r="DM24" s="664"/>
      <c r="DN24" s="664"/>
      <c r="DO24" s="664"/>
      <c r="DP24" s="664"/>
      <c r="DQ24" s="664"/>
      <c r="DR24" s="664"/>
      <c r="DS24" s="664"/>
      <c r="DT24" s="664"/>
      <c r="DU24" s="664"/>
      <c r="DV24" s="689"/>
      <c r="DW24" s="690">
        <v>61.5</v>
      </c>
      <c r="DX24" s="672"/>
      <c r="DY24" s="672"/>
      <c r="DZ24" s="672"/>
      <c r="EA24" s="672"/>
      <c r="EB24" s="672"/>
      <c r="EC24" s="691"/>
    </row>
    <row r="25" spans="2:133" ht="11.25" customHeight="1" x14ac:dyDescent="0.15">
      <c r="B25" s="605" t="s">
        <v>303</v>
      </c>
      <c r="C25" s="606"/>
      <c r="D25" s="606"/>
      <c r="E25" s="606"/>
      <c r="F25" s="606"/>
      <c r="G25" s="606"/>
      <c r="H25" s="606"/>
      <c r="I25" s="606"/>
      <c r="J25" s="606"/>
      <c r="K25" s="606"/>
      <c r="L25" s="606"/>
      <c r="M25" s="606"/>
      <c r="N25" s="606"/>
      <c r="O25" s="606"/>
      <c r="P25" s="606"/>
      <c r="Q25" s="607"/>
      <c r="R25" s="608">
        <v>17498986</v>
      </c>
      <c r="S25" s="609"/>
      <c r="T25" s="609"/>
      <c r="U25" s="609"/>
      <c r="V25" s="609"/>
      <c r="W25" s="609"/>
      <c r="X25" s="609"/>
      <c r="Y25" s="610"/>
      <c r="Z25" s="646">
        <v>50.2</v>
      </c>
      <c r="AA25" s="646"/>
      <c r="AB25" s="646"/>
      <c r="AC25" s="646"/>
      <c r="AD25" s="647">
        <v>16408773</v>
      </c>
      <c r="AE25" s="647"/>
      <c r="AF25" s="647"/>
      <c r="AG25" s="647"/>
      <c r="AH25" s="647"/>
      <c r="AI25" s="647"/>
      <c r="AJ25" s="647"/>
      <c r="AK25" s="647"/>
      <c r="AL25" s="611">
        <v>99.7</v>
      </c>
      <c r="AM25" s="612"/>
      <c r="AN25" s="612"/>
      <c r="AO25" s="648"/>
      <c r="AP25" s="605" t="s">
        <v>304</v>
      </c>
      <c r="AQ25" s="685"/>
      <c r="AR25" s="685"/>
      <c r="AS25" s="685"/>
      <c r="AT25" s="685"/>
      <c r="AU25" s="685"/>
      <c r="AV25" s="685"/>
      <c r="AW25" s="685"/>
      <c r="AX25" s="685"/>
      <c r="AY25" s="685"/>
      <c r="AZ25" s="685"/>
      <c r="BA25" s="685"/>
      <c r="BB25" s="685"/>
      <c r="BC25" s="685"/>
      <c r="BD25" s="685"/>
      <c r="BE25" s="685"/>
      <c r="BF25" s="686"/>
      <c r="BG25" s="608" t="s">
        <v>254</v>
      </c>
      <c r="BH25" s="609"/>
      <c r="BI25" s="609"/>
      <c r="BJ25" s="609"/>
      <c r="BK25" s="609"/>
      <c r="BL25" s="609"/>
      <c r="BM25" s="609"/>
      <c r="BN25" s="610"/>
      <c r="BO25" s="646" t="s">
        <v>254</v>
      </c>
      <c r="BP25" s="646"/>
      <c r="BQ25" s="646"/>
      <c r="BR25" s="646"/>
      <c r="BS25" s="647" t="s">
        <v>142</v>
      </c>
      <c r="BT25" s="647"/>
      <c r="BU25" s="647"/>
      <c r="BV25" s="647"/>
      <c r="BW25" s="647"/>
      <c r="BX25" s="647"/>
      <c r="BY25" s="647"/>
      <c r="BZ25" s="647"/>
      <c r="CA25" s="647"/>
      <c r="CB25" s="687"/>
      <c r="CD25" s="605" t="s">
        <v>305</v>
      </c>
      <c r="CE25" s="606"/>
      <c r="CF25" s="606"/>
      <c r="CG25" s="606"/>
      <c r="CH25" s="606"/>
      <c r="CI25" s="606"/>
      <c r="CJ25" s="606"/>
      <c r="CK25" s="606"/>
      <c r="CL25" s="606"/>
      <c r="CM25" s="606"/>
      <c r="CN25" s="606"/>
      <c r="CO25" s="606"/>
      <c r="CP25" s="606"/>
      <c r="CQ25" s="607"/>
      <c r="CR25" s="608">
        <v>5681296</v>
      </c>
      <c r="CS25" s="621"/>
      <c r="CT25" s="621"/>
      <c r="CU25" s="621"/>
      <c r="CV25" s="621"/>
      <c r="CW25" s="621"/>
      <c r="CX25" s="621"/>
      <c r="CY25" s="622"/>
      <c r="CZ25" s="611">
        <v>17.3</v>
      </c>
      <c r="DA25" s="623"/>
      <c r="DB25" s="623"/>
      <c r="DC25" s="624"/>
      <c r="DD25" s="614">
        <v>5253172</v>
      </c>
      <c r="DE25" s="621"/>
      <c r="DF25" s="621"/>
      <c r="DG25" s="621"/>
      <c r="DH25" s="621"/>
      <c r="DI25" s="621"/>
      <c r="DJ25" s="621"/>
      <c r="DK25" s="622"/>
      <c r="DL25" s="614">
        <v>5130507</v>
      </c>
      <c r="DM25" s="621"/>
      <c r="DN25" s="621"/>
      <c r="DO25" s="621"/>
      <c r="DP25" s="621"/>
      <c r="DQ25" s="621"/>
      <c r="DR25" s="621"/>
      <c r="DS25" s="621"/>
      <c r="DT25" s="621"/>
      <c r="DU25" s="621"/>
      <c r="DV25" s="622"/>
      <c r="DW25" s="611">
        <v>30.8</v>
      </c>
      <c r="DX25" s="623"/>
      <c r="DY25" s="623"/>
      <c r="DZ25" s="623"/>
      <c r="EA25" s="623"/>
      <c r="EB25" s="623"/>
      <c r="EC25" s="635"/>
    </row>
    <row r="26" spans="2:133" ht="11.25" customHeight="1" x14ac:dyDescent="0.15">
      <c r="B26" s="605" t="s">
        <v>306</v>
      </c>
      <c r="C26" s="606"/>
      <c r="D26" s="606"/>
      <c r="E26" s="606"/>
      <c r="F26" s="606"/>
      <c r="G26" s="606"/>
      <c r="H26" s="606"/>
      <c r="I26" s="606"/>
      <c r="J26" s="606"/>
      <c r="K26" s="606"/>
      <c r="L26" s="606"/>
      <c r="M26" s="606"/>
      <c r="N26" s="606"/>
      <c r="O26" s="606"/>
      <c r="P26" s="606"/>
      <c r="Q26" s="607"/>
      <c r="R26" s="608">
        <v>6536</v>
      </c>
      <c r="S26" s="609"/>
      <c r="T26" s="609"/>
      <c r="U26" s="609"/>
      <c r="V26" s="609"/>
      <c r="W26" s="609"/>
      <c r="X26" s="609"/>
      <c r="Y26" s="610"/>
      <c r="Z26" s="646">
        <v>0</v>
      </c>
      <c r="AA26" s="646"/>
      <c r="AB26" s="646"/>
      <c r="AC26" s="646"/>
      <c r="AD26" s="647">
        <v>6536</v>
      </c>
      <c r="AE26" s="647"/>
      <c r="AF26" s="647"/>
      <c r="AG26" s="647"/>
      <c r="AH26" s="647"/>
      <c r="AI26" s="647"/>
      <c r="AJ26" s="647"/>
      <c r="AK26" s="647"/>
      <c r="AL26" s="611">
        <v>0</v>
      </c>
      <c r="AM26" s="612"/>
      <c r="AN26" s="612"/>
      <c r="AO26" s="648"/>
      <c r="AP26" s="605" t="s">
        <v>307</v>
      </c>
      <c r="AQ26" s="685"/>
      <c r="AR26" s="685"/>
      <c r="AS26" s="685"/>
      <c r="AT26" s="685"/>
      <c r="AU26" s="685"/>
      <c r="AV26" s="685"/>
      <c r="AW26" s="685"/>
      <c r="AX26" s="685"/>
      <c r="AY26" s="685"/>
      <c r="AZ26" s="685"/>
      <c r="BA26" s="685"/>
      <c r="BB26" s="685"/>
      <c r="BC26" s="685"/>
      <c r="BD26" s="685"/>
      <c r="BE26" s="685"/>
      <c r="BF26" s="686"/>
      <c r="BG26" s="608" t="s">
        <v>254</v>
      </c>
      <c r="BH26" s="609"/>
      <c r="BI26" s="609"/>
      <c r="BJ26" s="609"/>
      <c r="BK26" s="609"/>
      <c r="BL26" s="609"/>
      <c r="BM26" s="609"/>
      <c r="BN26" s="610"/>
      <c r="BO26" s="646" t="s">
        <v>142</v>
      </c>
      <c r="BP26" s="646"/>
      <c r="BQ26" s="646"/>
      <c r="BR26" s="646"/>
      <c r="BS26" s="647" t="s">
        <v>142</v>
      </c>
      <c r="BT26" s="647"/>
      <c r="BU26" s="647"/>
      <c r="BV26" s="647"/>
      <c r="BW26" s="647"/>
      <c r="BX26" s="647"/>
      <c r="BY26" s="647"/>
      <c r="BZ26" s="647"/>
      <c r="CA26" s="647"/>
      <c r="CB26" s="687"/>
      <c r="CD26" s="605" t="s">
        <v>308</v>
      </c>
      <c r="CE26" s="606"/>
      <c r="CF26" s="606"/>
      <c r="CG26" s="606"/>
      <c r="CH26" s="606"/>
      <c r="CI26" s="606"/>
      <c r="CJ26" s="606"/>
      <c r="CK26" s="606"/>
      <c r="CL26" s="606"/>
      <c r="CM26" s="606"/>
      <c r="CN26" s="606"/>
      <c r="CO26" s="606"/>
      <c r="CP26" s="606"/>
      <c r="CQ26" s="607"/>
      <c r="CR26" s="608">
        <v>3548722</v>
      </c>
      <c r="CS26" s="609"/>
      <c r="CT26" s="609"/>
      <c r="CU26" s="609"/>
      <c r="CV26" s="609"/>
      <c r="CW26" s="609"/>
      <c r="CX26" s="609"/>
      <c r="CY26" s="610"/>
      <c r="CZ26" s="611">
        <v>10.8</v>
      </c>
      <c r="DA26" s="623"/>
      <c r="DB26" s="623"/>
      <c r="DC26" s="624"/>
      <c r="DD26" s="614">
        <v>3324772</v>
      </c>
      <c r="DE26" s="609"/>
      <c r="DF26" s="609"/>
      <c r="DG26" s="609"/>
      <c r="DH26" s="609"/>
      <c r="DI26" s="609"/>
      <c r="DJ26" s="609"/>
      <c r="DK26" s="610"/>
      <c r="DL26" s="614" t="s">
        <v>254</v>
      </c>
      <c r="DM26" s="609"/>
      <c r="DN26" s="609"/>
      <c r="DO26" s="609"/>
      <c r="DP26" s="609"/>
      <c r="DQ26" s="609"/>
      <c r="DR26" s="609"/>
      <c r="DS26" s="609"/>
      <c r="DT26" s="609"/>
      <c r="DU26" s="609"/>
      <c r="DV26" s="610"/>
      <c r="DW26" s="611" t="s">
        <v>142</v>
      </c>
      <c r="DX26" s="623"/>
      <c r="DY26" s="623"/>
      <c r="DZ26" s="623"/>
      <c r="EA26" s="623"/>
      <c r="EB26" s="623"/>
      <c r="EC26" s="635"/>
    </row>
    <row r="27" spans="2:133" ht="11.25" customHeight="1" x14ac:dyDescent="0.15">
      <c r="B27" s="605" t="s">
        <v>309</v>
      </c>
      <c r="C27" s="606"/>
      <c r="D27" s="606"/>
      <c r="E27" s="606"/>
      <c r="F27" s="606"/>
      <c r="G27" s="606"/>
      <c r="H27" s="606"/>
      <c r="I27" s="606"/>
      <c r="J27" s="606"/>
      <c r="K27" s="606"/>
      <c r="L27" s="606"/>
      <c r="M27" s="606"/>
      <c r="N27" s="606"/>
      <c r="O27" s="606"/>
      <c r="P27" s="606"/>
      <c r="Q27" s="607"/>
      <c r="R27" s="608">
        <v>141135</v>
      </c>
      <c r="S27" s="609"/>
      <c r="T27" s="609"/>
      <c r="U27" s="609"/>
      <c r="V27" s="609"/>
      <c r="W27" s="609"/>
      <c r="X27" s="609"/>
      <c r="Y27" s="610"/>
      <c r="Z27" s="646">
        <v>0.4</v>
      </c>
      <c r="AA27" s="646"/>
      <c r="AB27" s="646"/>
      <c r="AC27" s="646"/>
      <c r="AD27" s="647" t="s">
        <v>142</v>
      </c>
      <c r="AE27" s="647"/>
      <c r="AF27" s="647"/>
      <c r="AG27" s="647"/>
      <c r="AH27" s="647"/>
      <c r="AI27" s="647"/>
      <c r="AJ27" s="647"/>
      <c r="AK27" s="647"/>
      <c r="AL27" s="611" t="s">
        <v>254</v>
      </c>
      <c r="AM27" s="612"/>
      <c r="AN27" s="612"/>
      <c r="AO27" s="648"/>
      <c r="AP27" s="605" t="s">
        <v>310</v>
      </c>
      <c r="AQ27" s="606"/>
      <c r="AR27" s="606"/>
      <c r="AS27" s="606"/>
      <c r="AT27" s="606"/>
      <c r="AU27" s="606"/>
      <c r="AV27" s="606"/>
      <c r="AW27" s="606"/>
      <c r="AX27" s="606"/>
      <c r="AY27" s="606"/>
      <c r="AZ27" s="606"/>
      <c r="BA27" s="606"/>
      <c r="BB27" s="606"/>
      <c r="BC27" s="606"/>
      <c r="BD27" s="606"/>
      <c r="BE27" s="606"/>
      <c r="BF27" s="607"/>
      <c r="BG27" s="608">
        <v>6150876</v>
      </c>
      <c r="BH27" s="609"/>
      <c r="BI27" s="609"/>
      <c r="BJ27" s="609"/>
      <c r="BK27" s="609"/>
      <c r="BL27" s="609"/>
      <c r="BM27" s="609"/>
      <c r="BN27" s="610"/>
      <c r="BO27" s="646">
        <v>100</v>
      </c>
      <c r="BP27" s="646"/>
      <c r="BQ27" s="646"/>
      <c r="BR27" s="646"/>
      <c r="BS27" s="647">
        <v>93449</v>
      </c>
      <c r="BT27" s="647"/>
      <c r="BU27" s="647"/>
      <c r="BV27" s="647"/>
      <c r="BW27" s="647"/>
      <c r="BX27" s="647"/>
      <c r="BY27" s="647"/>
      <c r="BZ27" s="647"/>
      <c r="CA27" s="647"/>
      <c r="CB27" s="687"/>
      <c r="CD27" s="605" t="s">
        <v>311</v>
      </c>
      <c r="CE27" s="606"/>
      <c r="CF27" s="606"/>
      <c r="CG27" s="606"/>
      <c r="CH27" s="606"/>
      <c r="CI27" s="606"/>
      <c r="CJ27" s="606"/>
      <c r="CK27" s="606"/>
      <c r="CL27" s="606"/>
      <c r="CM27" s="606"/>
      <c r="CN27" s="606"/>
      <c r="CO27" s="606"/>
      <c r="CP27" s="606"/>
      <c r="CQ27" s="607"/>
      <c r="CR27" s="608">
        <v>8113695</v>
      </c>
      <c r="CS27" s="621"/>
      <c r="CT27" s="621"/>
      <c r="CU27" s="621"/>
      <c r="CV27" s="621"/>
      <c r="CW27" s="621"/>
      <c r="CX27" s="621"/>
      <c r="CY27" s="622"/>
      <c r="CZ27" s="611">
        <v>24.8</v>
      </c>
      <c r="DA27" s="623"/>
      <c r="DB27" s="623"/>
      <c r="DC27" s="624"/>
      <c r="DD27" s="614">
        <v>2250232</v>
      </c>
      <c r="DE27" s="621"/>
      <c r="DF27" s="621"/>
      <c r="DG27" s="621"/>
      <c r="DH27" s="621"/>
      <c r="DI27" s="621"/>
      <c r="DJ27" s="621"/>
      <c r="DK27" s="622"/>
      <c r="DL27" s="614">
        <v>2137308</v>
      </c>
      <c r="DM27" s="621"/>
      <c r="DN27" s="621"/>
      <c r="DO27" s="621"/>
      <c r="DP27" s="621"/>
      <c r="DQ27" s="621"/>
      <c r="DR27" s="621"/>
      <c r="DS27" s="621"/>
      <c r="DT27" s="621"/>
      <c r="DU27" s="621"/>
      <c r="DV27" s="622"/>
      <c r="DW27" s="611">
        <v>12.8</v>
      </c>
      <c r="DX27" s="623"/>
      <c r="DY27" s="623"/>
      <c r="DZ27" s="623"/>
      <c r="EA27" s="623"/>
      <c r="EB27" s="623"/>
      <c r="EC27" s="635"/>
    </row>
    <row r="28" spans="2:133" ht="11.25" customHeight="1" x14ac:dyDescent="0.15">
      <c r="B28" s="605" t="s">
        <v>312</v>
      </c>
      <c r="C28" s="606"/>
      <c r="D28" s="606"/>
      <c r="E28" s="606"/>
      <c r="F28" s="606"/>
      <c r="G28" s="606"/>
      <c r="H28" s="606"/>
      <c r="I28" s="606"/>
      <c r="J28" s="606"/>
      <c r="K28" s="606"/>
      <c r="L28" s="606"/>
      <c r="M28" s="606"/>
      <c r="N28" s="606"/>
      <c r="O28" s="606"/>
      <c r="P28" s="606"/>
      <c r="Q28" s="607"/>
      <c r="R28" s="608">
        <v>455024</v>
      </c>
      <c r="S28" s="609"/>
      <c r="T28" s="609"/>
      <c r="U28" s="609"/>
      <c r="V28" s="609"/>
      <c r="W28" s="609"/>
      <c r="X28" s="609"/>
      <c r="Y28" s="610"/>
      <c r="Z28" s="646">
        <v>1.3</v>
      </c>
      <c r="AA28" s="646"/>
      <c r="AB28" s="646"/>
      <c r="AC28" s="646"/>
      <c r="AD28" s="647">
        <v>40233</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313</v>
      </c>
      <c r="CE28" s="606"/>
      <c r="CF28" s="606"/>
      <c r="CG28" s="606"/>
      <c r="CH28" s="606"/>
      <c r="CI28" s="606"/>
      <c r="CJ28" s="606"/>
      <c r="CK28" s="606"/>
      <c r="CL28" s="606"/>
      <c r="CM28" s="606"/>
      <c r="CN28" s="606"/>
      <c r="CO28" s="606"/>
      <c r="CP28" s="606"/>
      <c r="CQ28" s="607"/>
      <c r="CR28" s="608">
        <v>3026905</v>
      </c>
      <c r="CS28" s="609"/>
      <c r="CT28" s="609"/>
      <c r="CU28" s="609"/>
      <c r="CV28" s="609"/>
      <c r="CW28" s="609"/>
      <c r="CX28" s="609"/>
      <c r="CY28" s="610"/>
      <c r="CZ28" s="611">
        <v>9.1999999999999993</v>
      </c>
      <c r="DA28" s="623"/>
      <c r="DB28" s="623"/>
      <c r="DC28" s="624"/>
      <c r="DD28" s="614">
        <v>2983222</v>
      </c>
      <c r="DE28" s="609"/>
      <c r="DF28" s="609"/>
      <c r="DG28" s="609"/>
      <c r="DH28" s="609"/>
      <c r="DI28" s="609"/>
      <c r="DJ28" s="609"/>
      <c r="DK28" s="610"/>
      <c r="DL28" s="614">
        <v>2977558</v>
      </c>
      <c r="DM28" s="609"/>
      <c r="DN28" s="609"/>
      <c r="DO28" s="609"/>
      <c r="DP28" s="609"/>
      <c r="DQ28" s="609"/>
      <c r="DR28" s="609"/>
      <c r="DS28" s="609"/>
      <c r="DT28" s="609"/>
      <c r="DU28" s="609"/>
      <c r="DV28" s="610"/>
      <c r="DW28" s="611">
        <v>17.899999999999999</v>
      </c>
      <c r="DX28" s="623"/>
      <c r="DY28" s="623"/>
      <c r="DZ28" s="623"/>
      <c r="EA28" s="623"/>
      <c r="EB28" s="623"/>
      <c r="EC28" s="635"/>
    </row>
    <row r="29" spans="2:133" ht="11.25" customHeight="1" x14ac:dyDescent="0.15">
      <c r="B29" s="605" t="s">
        <v>314</v>
      </c>
      <c r="C29" s="606"/>
      <c r="D29" s="606"/>
      <c r="E29" s="606"/>
      <c r="F29" s="606"/>
      <c r="G29" s="606"/>
      <c r="H29" s="606"/>
      <c r="I29" s="606"/>
      <c r="J29" s="606"/>
      <c r="K29" s="606"/>
      <c r="L29" s="606"/>
      <c r="M29" s="606"/>
      <c r="N29" s="606"/>
      <c r="O29" s="606"/>
      <c r="P29" s="606"/>
      <c r="Q29" s="607"/>
      <c r="R29" s="608">
        <v>207172</v>
      </c>
      <c r="S29" s="609"/>
      <c r="T29" s="609"/>
      <c r="U29" s="609"/>
      <c r="V29" s="609"/>
      <c r="W29" s="609"/>
      <c r="X29" s="609"/>
      <c r="Y29" s="610"/>
      <c r="Z29" s="646">
        <v>0.6</v>
      </c>
      <c r="AA29" s="646"/>
      <c r="AB29" s="646"/>
      <c r="AC29" s="646"/>
      <c r="AD29" s="647" t="s">
        <v>142</v>
      </c>
      <c r="AE29" s="647"/>
      <c r="AF29" s="647"/>
      <c r="AG29" s="647"/>
      <c r="AH29" s="647"/>
      <c r="AI29" s="647"/>
      <c r="AJ29" s="647"/>
      <c r="AK29" s="647"/>
      <c r="AL29" s="611" t="s">
        <v>142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315</v>
      </c>
      <c r="CE29" s="628"/>
      <c r="CF29" s="605" t="s">
        <v>316</v>
      </c>
      <c r="CG29" s="606"/>
      <c r="CH29" s="606"/>
      <c r="CI29" s="606"/>
      <c r="CJ29" s="606"/>
      <c r="CK29" s="606"/>
      <c r="CL29" s="606"/>
      <c r="CM29" s="606"/>
      <c r="CN29" s="606"/>
      <c r="CO29" s="606"/>
      <c r="CP29" s="606"/>
      <c r="CQ29" s="607"/>
      <c r="CR29" s="608">
        <v>3026905</v>
      </c>
      <c r="CS29" s="621"/>
      <c r="CT29" s="621"/>
      <c r="CU29" s="621"/>
      <c r="CV29" s="621"/>
      <c r="CW29" s="621"/>
      <c r="CX29" s="621"/>
      <c r="CY29" s="622"/>
      <c r="CZ29" s="611">
        <v>9.1999999999999993</v>
      </c>
      <c r="DA29" s="623"/>
      <c r="DB29" s="623"/>
      <c r="DC29" s="624"/>
      <c r="DD29" s="614">
        <v>2983222</v>
      </c>
      <c r="DE29" s="621"/>
      <c r="DF29" s="621"/>
      <c r="DG29" s="621"/>
      <c r="DH29" s="621"/>
      <c r="DI29" s="621"/>
      <c r="DJ29" s="621"/>
      <c r="DK29" s="622"/>
      <c r="DL29" s="614">
        <v>2977558</v>
      </c>
      <c r="DM29" s="621"/>
      <c r="DN29" s="621"/>
      <c r="DO29" s="621"/>
      <c r="DP29" s="621"/>
      <c r="DQ29" s="621"/>
      <c r="DR29" s="621"/>
      <c r="DS29" s="621"/>
      <c r="DT29" s="621"/>
      <c r="DU29" s="621"/>
      <c r="DV29" s="622"/>
      <c r="DW29" s="611">
        <v>17.899999999999999</v>
      </c>
      <c r="DX29" s="623"/>
      <c r="DY29" s="623"/>
      <c r="DZ29" s="623"/>
      <c r="EA29" s="623"/>
      <c r="EB29" s="623"/>
      <c r="EC29" s="635"/>
    </row>
    <row r="30" spans="2:133" ht="11.25" customHeight="1" x14ac:dyDescent="0.15">
      <c r="B30" s="605" t="s">
        <v>317</v>
      </c>
      <c r="C30" s="606"/>
      <c r="D30" s="606"/>
      <c r="E30" s="606"/>
      <c r="F30" s="606"/>
      <c r="G30" s="606"/>
      <c r="H30" s="606"/>
      <c r="I30" s="606"/>
      <c r="J30" s="606"/>
      <c r="K30" s="606"/>
      <c r="L30" s="606"/>
      <c r="M30" s="606"/>
      <c r="N30" s="606"/>
      <c r="O30" s="606"/>
      <c r="P30" s="606"/>
      <c r="Q30" s="607"/>
      <c r="R30" s="608">
        <v>6777714</v>
      </c>
      <c r="S30" s="609"/>
      <c r="T30" s="609"/>
      <c r="U30" s="609"/>
      <c r="V30" s="609"/>
      <c r="W30" s="609"/>
      <c r="X30" s="609"/>
      <c r="Y30" s="610"/>
      <c r="Z30" s="646">
        <v>19.5</v>
      </c>
      <c r="AA30" s="646"/>
      <c r="AB30" s="646"/>
      <c r="AC30" s="646"/>
      <c r="AD30" s="647" t="s">
        <v>142</v>
      </c>
      <c r="AE30" s="647"/>
      <c r="AF30" s="647"/>
      <c r="AG30" s="647"/>
      <c r="AH30" s="647"/>
      <c r="AI30" s="647"/>
      <c r="AJ30" s="647"/>
      <c r="AK30" s="647"/>
      <c r="AL30" s="611" t="s">
        <v>142</v>
      </c>
      <c r="AM30" s="612"/>
      <c r="AN30" s="612"/>
      <c r="AO30" s="648"/>
      <c r="AP30" s="660" t="s">
        <v>232</v>
      </c>
      <c r="AQ30" s="661"/>
      <c r="AR30" s="661"/>
      <c r="AS30" s="661"/>
      <c r="AT30" s="661"/>
      <c r="AU30" s="661"/>
      <c r="AV30" s="661"/>
      <c r="AW30" s="661"/>
      <c r="AX30" s="661"/>
      <c r="AY30" s="661"/>
      <c r="AZ30" s="661"/>
      <c r="BA30" s="661"/>
      <c r="BB30" s="661"/>
      <c r="BC30" s="661"/>
      <c r="BD30" s="661"/>
      <c r="BE30" s="661"/>
      <c r="BF30" s="662"/>
      <c r="BG30" s="660" t="s">
        <v>318</v>
      </c>
      <c r="BH30" s="683"/>
      <c r="BI30" s="683"/>
      <c r="BJ30" s="683"/>
      <c r="BK30" s="683"/>
      <c r="BL30" s="683"/>
      <c r="BM30" s="683"/>
      <c r="BN30" s="683"/>
      <c r="BO30" s="683"/>
      <c r="BP30" s="683"/>
      <c r="BQ30" s="684"/>
      <c r="BR30" s="660" t="s">
        <v>319</v>
      </c>
      <c r="BS30" s="683"/>
      <c r="BT30" s="683"/>
      <c r="BU30" s="683"/>
      <c r="BV30" s="683"/>
      <c r="BW30" s="683"/>
      <c r="BX30" s="683"/>
      <c r="BY30" s="683"/>
      <c r="BZ30" s="683"/>
      <c r="CA30" s="683"/>
      <c r="CB30" s="684"/>
      <c r="CD30" s="629"/>
      <c r="CE30" s="630"/>
      <c r="CF30" s="605" t="s">
        <v>320</v>
      </c>
      <c r="CG30" s="606"/>
      <c r="CH30" s="606"/>
      <c r="CI30" s="606"/>
      <c r="CJ30" s="606"/>
      <c r="CK30" s="606"/>
      <c r="CL30" s="606"/>
      <c r="CM30" s="606"/>
      <c r="CN30" s="606"/>
      <c r="CO30" s="606"/>
      <c r="CP30" s="606"/>
      <c r="CQ30" s="607"/>
      <c r="CR30" s="608">
        <v>2944876</v>
      </c>
      <c r="CS30" s="609"/>
      <c r="CT30" s="609"/>
      <c r="CU30" s="609"/>
      <c r="CV30" s="609"/>
      <c r="CW30" s="609"/>
      <c r="CX30" s="609"/>
      <c r="CY30" s="610"/>
      <c r="CZ30" s="611">
        <v>9</v>
      </c>
      <c r="DA30" s="623"/>
      <c r="DB30" s="623"/>
      <c r="DC30" s="624"/>
      <c r="DD30" s="614">
        <v>2905224</v>
      </c>
      <c r="DE30" s="609"/>
      <c r="DF30" s="609"/>
      <c r="DG30" s="609"/>
      <c r="DH30" s="609"/>
      <c r="DI30" s="609"/>
      <c r="DJ30" s="609"/>
      <c r="DK30" s="610"/>
      <c r="DL30" s="614">
        <v>2899597</v>
      </c>
      <c r="DM30" s="609"/>
      <c r="DN30" s="609"/>
      <c r="DO30" s="609"/>
      <c r="DP30" s="609"/>
      <c r="DQ30" s="609"/>
      <c r="DR30" s="609"/>
      <c r="DS30" s="609"/>
      <c r="DT30" s="609"/>
      <c r="DU30" s="609"/>
      <c r="DV30" s="610"/>
      <c r="DW30" s="611">
        <v>17.399999999999999</v>
      </c>
      <c r="DX30" s="623"/>
      <c r="DY30" s="623"/>
      <c r="DZ30" s="623"/>
      <c r="EA30" s="623"/>
      <c r="EB30" s="623"/>
      <c r="EC30" s="635"/>
    </row>
    <row r="31" spans="2:133" ht="11.25" customHeight="1" x14ac:dyDescent="0.15">
      <c r="B31" s="675" t="s">
        <v>321</v>
      </c>
      <c r="C31" s="676"/>
      <c r="D31" s="676"/>
      <c r="E31" s="676"/>
      <c r="F31" s="676"/>
      <c r="G31" s="676"/>
      <c r="H31" s="676"/>
      <c r="I31" s="676"/>
      <c r="J31" s="676"/>
      <c r="K31" s="676"/>
      <c r="L31" s="676"/>
      <c r="M31" s="676"/>
      <c r="N31" s="676"/>
      <c r="O31" s="676"/>
      <c r="P31" s="676"/>
      <c r="Q31" s="677"/>
      <c r="R31" s="608" t="s">
        <v>142</v>
      </c>
      <c r="S31" s="609"/>
      <c r="T31" s="609"/>
      <c r="U31" s="609"/>
      <c r="V31" s="609"/>
      <c r="W31" s="609"/>
      <c r="X31" s="609"/>
      <c r="Y31" s="610"/>
      <c r="Z31" s="646" t="s">
        <v>142</v>
      </c>
      <c r="AA31" s="646"/>
      <c r="AB31" s="646"/>
      <c r="AC31" s="646"/>
      <c r="AD31" s="647" t="s">
        <v>254</v>
      </c>
      <c r="AE31" s="647"/>
      <c r="AF31" s="647"/>
      <c r="AG31" s="647"/>
      <c r="AH31" s="647"/>
      <c r="AI31" s="647"/>
      <c r="AJ31" s="647"/>
      <c r="AK31" s="647"/>
      <c r="AL31" s="611" t="s">
        <v>142</v>
      </c>
      <c r="AM31" s="612"/>
      <c r="AN31" s="612"/>
      <c r="AO31" s="648"/>
      <c r="AP31" s="678" t="s">
        <v>322</v>
      </c>
      <c r="AQ31" s="679"/>
      <c r="AR31" s="679"/>
      <c r="AS31" s="679"/>
      <c r="AT31" s="680" t="s">
        <v>323</v>
      </c>
      <c r="AU31" s="212"/>
      <c r="AV31" s="212"/>
      <c r="AW31" s="212"/>
      <c r="AX31" s="666" t="s">
        <v>195</v>
      </c>
      <c r="AY31" s="667"/>
      <c r="AZ31" s="667"/>
      <c r="BA31" s="667"/>
      <c r="BB31" s="667"/>
      <c r="BC31" s="667"/>
      <c r="BD31" s="667"/>
      <c r="BE31" s="667"/>
      <c r="BF31" s="668"/>
      <c r="BG31" s="670">
        <v>99.6</v>
      </c>
      <c r="BH31" s="671"/>
      <c r="BI31" s="671"/>
      <c r="BJ31" s="671"/>
      <c r="BK31" s="671"/>
      <c r="BL31" s="671"/>
      <c r="BM31" s="672">
        <v>98.2</v>
      </c>
      <c r="BN31" s="671"/>
      <c r="BO31" s="671"/>
      <c r="BP31" s="671"/>
      <c r="BQ31" s="673"/>
      <c r="BR31" s="670">
        <v>99.6</v>
      </c>
      <c r="BS31" s="671"/>
      <c r="BT31" s="671"/>
      <c r="BU31" s="671"/>
      <c r="BV31" s="671"/>
      <c r="BW31" s="671"/>
      <c r="BX31" s="672">
        <v>98</v>
      </c>
      <c r="BY31" s="671"/>
      <c r="BZ31" s="671"/>
      <c r="CA31" s="671"/>
      <c r="CB31" s="673"/>
      <c r="CD31" s="629"/>
      <c r="CE31" s="630"/>
      <c r="CF31" s="605" t="s">
        <v>324</v>
      </c>
      <c r="CG31" s="606"/>
      <c r="CH31" s="606"/>
      <c r="CI31" s="606"/>
      <c r="CJ31" s="606"/>
      <c r="CK31" s="606"/>
      <c r="CL31" s="606"/>
      <c r="CM31" s="606"/>
      <c r="CN31" s="606"/>
      <c r="CO31" s="606"/>
      <c r="CP31" s="606"/>
      <c r="CQ31" s="607"/>
      <c r="CR31" s="608">
        <v>82029</v>
      </c>
      <c r="CS31" s="621"/>
      <c r="CT31" s="621"/>
      <c r="CU31" s="621"/>
      <c r="CV31" s="621"/>
      <c r="CW31" s="621"/>
      <c r="CX31" s="621"/>
      <c r="CY31" s="622"/>
      <c r="CZ31" s="611">
        <v>0.3</v>
      </c>
      <c r="DA31" s="623"/>
      <c r="DB31" s="623"/>
      <c r="DC31" s="624"/>
      <c r="DD31" s="614">
        <v>77998</v>
      </c>
      <c r="DE31" s="621"/>
      <c r="DF31" s="621"/>
      <c r="DG31" s="621"/>
      <c r="DH31" s="621"/>
      <c r="DI31" s="621"/>
      <c r="DJ31" s="621"/>
      <c r="DK31" s="622"/>
      <c r="DL31" s="614">
        <v>77961</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325</v>
      </c>
      <c r="C32" s="606"/>
      <c r="D32" s="606"/>
      <c r="E32" s="606"/>
      <c r="F32" s="606"/>
      <c r="G32" s="606"/>
      <c r="H32" s="606"/>
      <c r="I32" s="606"/>
      <c r="J32" s="606"/>
      <c r="K32" s="606"/>
      <c r="L32" s="606"/>
      <c r="M32" s="606"/>
      <c r="N32" s="606"/>
      <c r="O32" s="606"/>
      <c r="P32" s="606"/>
      <c r="Q32" s="607"/>
      <c r="R32" s="608">
        <v>3303271</v>
      </c>
      <c r="S32" s="609"/>
      <c r="T32" s="609"/>
      <c r="U32" s="609"/>
      <c r="V32" s="609"/>
      <c r="W32" s="609"/>
      <c r="X32" s="609"/>
      <c r="Y32" s="610"/>
      <c r="Z32" s="646">
        <v>9.5</v>
      </c>
      <c r="AA32" s="646"/>
      <c r="AB32" s="646"/>
      <c r="AC32" s="646"/>
      <c r="AD32" s="647" t="s">
        <v>254</v>
      </c>
      <c r="AE32" s="647"/>
      <c r="AF32" s="647"/>
      <c r="AG32" s="647"/>
      <c r="AH32" s="647"/>
      <c r="AI32" s="647"/>
      <c r="AJ32" s="647"/>
      <c r="AK32" s="647"/>
      <c r="AL32" s="611" t="s">
        <v>254</v>
      </c>
      <c r="AM32" s="612"/>
      <c r="AN32" s="612"/>
      <c r="AO32" s="648"/>
      <c r="AP32" s="649"/>
      <c r="AQ32" s="650"/>
      <c r="AR32" s="650"/>
      <c r="AS32" s="650"/>
      <c r="AT32" s="681"/>
      <c r="AU32" s="208" t="s">
        <v>326</v>
      </c>
      <c r="AX32" s="605" t="s">
        <v>327</v>
      </c>
      <c r="AY32" s="606"/>
      <c r="AZ32" s="606"/>
      <c r="BA32" s="606"/>
      <c r="BB32" s="606"/>
      <c r="BC32" s="606"/>
      <c r="BD32" s="606"/>
      <c r="BE32" s="606"/>
      <c r="BF32" s="607"/>
      <c r="BG32" s="674">
        <v>99.7</v>
      </c>
      <c r="BH32" s="621"/>
      <c r="BI32" s="621"/>
      <c r="BJ32" s="621"/>
      <c r="BK32" s="621"/>
      <c r="BL32" s="621"/>
      <c r="BM32" s="612">
        <v>98.7</v>
      </c>
      <c r="BN32" s="621"/>
      <c r="BO32" s="621"/>
      <c r="BP32" s="621"/>
      <c r="BQ32" s="644"/>
      <c r="BR32" s="674">
        <v>99.6</v>
      </c>
      <c r="BS32" s="621"/>
      <c r="BT32" s="621"/>
      <c r="BU32" s="621"/>
      <c r="BV32" s="621"/>
      <c r="BW32" s="621"/>
      <c r="BX32" s="612">
        <v>98.5</v>
      </c>
      <c r="BY32" s="621"/>
      <c r="BZ32" s="621"/>
      <c r="CA32" s="621"/>
      <c r="CB32" s="644"/>
      <c r="CD32" s="631"/>
      <c r="CE32" s="632"/>
      <c r="CF32" s="605" t="s">
        <v>328</v>
      </c>
      <c r="CG32" s="606"/>
      <c r="CH32" s="606"/>
      <c r="CI32" s="606"/>
      <c r="CJ32" s="606"/>
      <c r="CK32" s="606"/>
      <c r="CL32" s="606"/>
      <c r="CM32" s="606"/>
      <c r="CN32" s="606"/>
      <c r="CO32" s="606"/>
      <c r="CP32" s="606"/>
      <c r="CQ32" s="607"/>
      <c r="CR32" s="608" t="s">
        <v>142</v>
      </c>
      <c r="CS32" s="609"/>
      <c r="CT32" s="609"/>
      <c r="CU32" s="609"/>
      <c r="CV32" s="609"/>
      <c r="CW32" s="609"/>
      <c r="CX32" s="609"/>
      <c r="CY32" s="610"/>
      <c r="CZ32" s="611" t="s">
        <v>142</v>
      </c>
      <c r="DA32" s="623"/>
      <c r="DB32" s="623"/>
      <c r="DC32" s="624"/>
      <c r="DD32" s="614" t="s">
        <v>142</v>
      </c>
      <c r="DE32" s="609"/>
      <c r="DF32" s="609"/>
      <c r="DG32" s="609"/>
      <c r="DH32" s="609"/>
      <c r="DI32" s="609"/>
      <c r="DJ32" s="609"/>
      <c r="DK32" s="610"/>
      <c r="DL32" s="614" t="s">
        <v>142</v>
      </c>
      <c r="DM32" s="609"/>
      <c r="DN32" s="609"/>
      <c r="DO32" s="609"/>
      <c r="DP32" s="609"/>
      <c r="DQ32" s="609"/>
      <c r="DR32" s="609"/>
      <c r="DS32" s="609"/>
      <c r="DT32" s="609"/>
      <c r="DU32" s="609"/>
      <c r="DV32" s="610"/>
      <c r="DW32" s="611" t="s">
        <v>142</v>
      </c>
      <c r="DX32" s="623"/>
      <c r="DY32" s="623"/>
      <c r="DZ32" s="623"/>
      <c r="EA32" s="623"/>
      <c r="EB32" s="623"/>
      <c r="EC32" s="635"/>
    </row>
    <row r="33" spans="2:133" ht="11.25" customHeight="1" x14ac:dyDescent="0.15">
      <c r="B33" s="605" t="s">
        <v>329</v>
      </c>
      <c r="C33" s="606"/>
      <c r="D33" s="606"/>
      <c r="E33" s="606"/>
      <c r="F33" s="606"/>
      <c r="G33" s="606"/>
      <c r="H33" s="606"/>
      <c r="I33" s="606"/>
      <c r="J33" s="606"/>
      <c r="K33" s="606"/>
      <c r="L33" s="606"/>
      <c r="M33" s="606"/>
      <c r="N33" s="606"/>
      <c r="O33" s="606"/>
      <c r="P33" s="606"/>
      <c r="Q33" s="607"/>
      <c r="R33" s="608">
        <v>66500</v>
      </c>
      <c r="S33" s="609"/>
      <c r="T33" s="609"/>
      <c r="U33" s="609"/>
      <c r="V33" s="609"/>
      <c r="W33" s="609"/>
      <c r="X33" s="609"/>
      <c r="Y33" s="610"/>
      <c r="Z33" s="646">
        <v>0.2</v>
      </c>
      <c r="AA33" s="646"/>
      <c r="AB33" s="646"/>
      <c r="AC33" s="646"/>
      <c r="AD33" s="647" t="s">
        <v>254</v>
      </c>
      <c r="AE33" s="647"/>
      <c r="AF33" s="647"/>
      <c r="AG33" s="647"/>
      <c r="AH33" s="647"/>
      <c r="AI33" s="647"/>
      <c r="AJ33" s="647"/>
      <c r="AK33" s="647"/>
      <c r="AL33" s="611" t="s">
        <v>142</v>
      </c>
      <c r="AM33" s="612"/>
      <c r="AN33" s="612"/>
      <c r="AO33" s="648"/>
      <c r="AP33" s="651"/>
      <c r="AQ33" s="652"/>
      <c r="AR33" s="652"/>
      <c r="AS33" s="652"/>
      <c r="AT33" s="682"/>
      <c r="AU33" s="213"/>
      <c r="AV33" s="213"/>
      <c r="AW33" s="213"/>
      <c r="AX33" s="589" t="s">
        <v>330</v>
      </c>
      <c r="AY33" s="590"/>
      <c r="AZ33" s="590"/>
      <c r="BA33" s="590"/>
      <c r="BB33" s="590"/>
      <c r="BC33" s="590"/>
      <c r="BD33" s="590"/>
      <c r="BE33" s="590"/>
      <c r="BF33" s="591"/>
      <c r="BG33" s="669">
        <v>99.5</v>
      </c>
      <c r="BH33" s="593"/>
      <c r="BI33" s="593"/>
      <c r="BJ33" s="593"/>
      <c r="BK33" s="593"/>
      <c r="BL33" s="593"/>
      <c r="BM33" s="639">
        <v>97.6</v>
      </c>
      <c r="BN33" s="593"/>
      <c r="BO33" s="593"/>
      <c r="BP33" s="593"/>
      <c r="BQ33" s="656"/>
      <c r="BR33" s="669">
        <v>99.5</v>
      </c>
      <c r="BS33" s="593"/>
      <c r="BT33" s="593"/>
      <c r="BU33" s="593"/>
      <c r="BV33" s="593"/>
      <c r="BW33" s="593"/>
      <c r="BX33" s="639">
        <v>97.4</v>
      </c>
      <c r="BY33" s="593"/>
      <c r="BZ33" s="593"/>
      <c r="CA33" s="593"/>
      <c r="CB33" s="656"/>
      <c r="CD33" s="605" t="s">
        <v>331</v>
      </c>
      <c r="CE33" s="606"/>
      <c r="CF33" s="606"/>
      <c r="CG33" s="606"/>
      <c r="CH33" s="606"/>
      <c r="CI33" s="606"/>
      <c r="CJ33" s="606"/>
      <c r="CK33" s="606"/>
      <c r="CL33" s="606"/>
      <c r="CM33" s="606"/>
      <c r="CN33" s="606"/>
      <c r="CO33" s="606"/>
      <c r="CP33" s="606"/>
      <c r="CQ33" s="607"/>
      <c r="CR33" s="608">
        <v>12134235</v>
      </c>
      <c r="CS33" s="621"/>
      <c r="CT33" s="621"/>
      <c r="CU33" s="621"/>
      <c r="CV33" s="621"/>
      <c r="CW33" s="621"/>
      <c r="CX33" s="621"/>
      <c r="CY33" s="622"/>
      <c r="CZ33" s="611">
        <v>37</v>
      </c>
      <c r="DA33" s="623"/>
      <c r="DB33" s="623"/>
      <c r="DC33" s="624"/>
      <c r="DD33" s="614">
        <v>8420920</v>
      </c>
      <c r="DE33" s="621"/>
      <c r="DF33" s="621"/>
      <c r="DG33" s="621"/>
      <c r="DH33" s="621"/>
      <c r="DI33" s="621"/>
      <c r="DJ33" s="621"/>
      <c r="DK33" s="622"/>
      <c r="DL33" s="614">
        <v>5535845</v>
      </c>
      <c r="DM33" s="621"/>
      <c r="DN33" s="621"/>
      <c r="DO33" s="621"/>
      <c r="DP33" s="621"/>
      <c r="DQ33" s="621"/>
      <c r="DR33" s="621"/>
      <c r="DS33" s="621"/>
      <c r="DT33" s="621"/>
      <c r="DU33" s="621"/>
      <c r="DV33" s="622"/>
      <c r="DW33" s="611">
        <v>33.200000000000003</v>
      </c>
      <c r="DX33" s="623"/>
      <c r="DY33" s="623"/>
      <c r="DZ33" s="623"/>
      <c r="EA33" s="623"/>
      <c r="EB33" s="623"/>
      <c r="EC33" s="635"/>
    </row>
    <row r="34" spans="2:133" ht="11.25" customHeight="1" x14ac:dyDescent="0.15">
      <c r="B34" s="605" t="s">
        <v>332</v>
      </c>
      <c r="C34" s="606"/>
      <c r="D34" s="606"/>
      <c r="E34" s="606"/>
      <c r="F34" s="606"/>
      <c r="G34" s="606"/>
      <c r="H34" s="606"/>
      <c r="I34" s="606"/>
      <c r="J34" s="606"/>
      <c r="K34" s="606"/>
      <c r="L34" s="606"/>
      <c r="M34" s="606"/>
      <c r="N34" s="606"/>
      <c r="O34" s="606"/>
      <c r="P34" s="606"/>
      <c r="Q34" s="607"/>
      <c r="R34" s="608">
        <v>626441</v>
      </c>
      <c r="S34" s="609"/>
      <c r="T34" s="609"/>
      <c r="U34" s="609"/>
      <c r="V34" s="609"/>
      <c r="W34" s="609"/>
      <c r="X34" s="609"/>
      <c r="Y34" s="610"/>
      <c r="Z34" s="646">
        <v>1.8</v>
      </c>
      <c r="AA34" s="646"/>
      <c r="AB34" s="646"/>
      <c r="AC34" s="646"/>
      <c r="AD34" s="647" t="s">
        <v>254</v>
      </c>
      <c r="AE34" s="647"/>
      <c r="AF34" s="647"/>
      <c r="AG34" s="647"/>
      <c r="AH34" s="647"/>
      <c r="AI34" s="647"/>
      <c r="AJ34" s="647"/>
      <c r="AK34" s="647"/>
      <c r="AL34" s="611" t="s">
        <v>254</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333</v>
      </c>
      <c r="CE34" s="606"/>
      <c r="CF34" s="606"/>
      <c r="CG34" s="606"/>
      <c r="CH34" s="606"/>
      <c r="CI34" s="606"/>
      <c r="CJ34" s="606"/>
      <c r="CK34" s="606"/>
      <c r="CL34" s="606"/>
      <c r="CM34" s="606"/>
      <c r="CN34" s="606"/>
      <c r="CO34" s="606"/>
      <c r="CP34" s="606"/>
      <c r="CQ34" s="607"/>
      <c r="CR34" s="608">
        <v>4189453</v>
      </c>
      <c r="CS34" s="609"/>
      <c r="CT34" s="609"/>
      <c r="CU34" s="609"/>
      <c r="CV34" s="609"/>
      <c r="CW34" s="609"/>
      <c r="CX34" s="609"/>
      <c r="CY34" s="610"/>
      <c r="CZ34" s="611">
        <v>12.8</v>
      </c>
      <c r="DA34" s="623"/>
      <c r="DB34" s="623"/>
      <c r="DC34" s="624"/>
      <c r="DD34" s="614">
        <v>2849761</v>
      </c>
      <c r="DE34" s="609"/>
      <c r="DF34" s="609"/>
      <c r="DG34" s="609"/>
      <c r="DH34" s="609"/>
      <c r="DI34" s="609"/>
      <c r="DJ34" s="609"/>
      <c r="DK34" s="610"/>
      <c r="DL34" s="614">
        <v>2287926</v>
      </c>
      <c r="DM34" s="609"/>
      <c r="DN34" s="609"/>
      <c r="DO34" s="609"/>
      <c r="DP34" s="609"/>
      <c r="DQ34" s="609"/>
      <c r="DR34" s="609"/>
      <c r="DS34" s="609"/>
      <c r="DT34" s="609"/>
      <c r="DU34" s="609"/>
      <c r="DV34" s="610"/>
      <c r="DW34" s="611">
        <v>13.7</v>
      </c>
      <c r="DX34" s="623"/>
      <c r="DY34" s="623"/>
      <c r="DZ34" s="623"/>
      <c r="EA34" s="623"/>
      <c r="EB34" s="623"/>
      <c r="EC34" s="635"/>
    </row>
    <row r="35" spans="2:133" ht="11.25" customHeight="1" x14ac:dyDescent="0.15">
      <c r="B35" s="605" t="s">
        <v>334</v>
      </c>
      <c r="C35" s="606"/>
      <c r="D35" s="606"/>
      <c r="E35" s="606"/>
      <c r="F35" s="606"/>
      <c r="G35" s="606"/>
      <c r="H35" s="606"/>
      <c r="I35" s="606"/>
      <c r="J35" s="606"/>
      <c r="K35" s="606"/>
      <c r="L35" s="606"/>
      <c r="M35" s="606"/>
      <c r="N35" s="606"/>
      <c r="O35" s="606"/>
      <c r="P35" s="606"/>
      <c r="Q35" s="607"/>
      <c r="R35" s="608">
        <v>2857510</v>
      </c>
      <c r="S35" s="609"/>
      <c r="T35" s="609"/>
      <c r="U35" s="609"/>
      <c r="V35" s="609"/>
      <c r="W35" s="609"/>
      <c r="X35" s="609"/>
      <c r="Y35" s="610"/>
      <c r="Z35" s="646">
        <v>8.1999999999999993</v>
      </c>
      <c r="AA35" s="646"/>
      <c r="AB35" s="646"/>
      <c r="AC35" s="646"/>
      <c r="AD35" s="647" t="s">
        <v>142</v>
      </c>
      <c r="AE35" s="647"/>
      <c r="AF35" s="647"/>
      <c r="AG35" s="647"/>
      <c r="AH35" s="647"/>
      <c r="AI35" s="647"/>
      <c r="AJ35" s="647"/>
      <c r="AK35" s="647"/>
      <c r="AL35" s="611" t="s">
        <v>142</v>
      </c>
      <c r="AM35" s="612"/>
      <c r="AN35" s="612"/>
      <c r="AO35" s="648"/>
      <c r="AP35" s="218"/>
      <c r="AQ35" s="660" t="s">
        <v>335</v>
      </c>
      <c r="AR35" s="661"/>
      <c r="AS35" s="661"/>
      <c r="AT35" s="661"/>
      <c r="AU35" s="661"/>
      <c r="AV35" s="661"/>
      <c r="AW35" s="661"/>
      <c r="AX35" s="661"/>
      <c r="AY35" s="661"/>
      <c r="AZ35" s="661"/>
      <c r="BA35" s="661"/>
      <c r="BB35" s="661"/>
      <c r="BC35" s="661"/>
      <c r="BD35" s="661"/>
      <c r="BE35" s="661"/>
      <c r="BF35" s="662"/>
      <c r="BG35" s="660" t="s">
        <v>336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337</v>
      </c>
      <c r="CE35" s="606"/>
      <c r="CF35" s="606"/>
      <c r="CG35" s="606"/>
      <c r="CH35" s="606"/>
      <c r="CI35" s="606"/>
      <c r="CJ35" s="606"/>
      <c r="CK35" s="606"/>
      <c r="CL35" s="606"/>
      <c r="CM35" s="606"/>
      <c r="CN35" s="606"/>
      <c r="CO35" s="606"/>
      <c r="CP35" s="606"/>
      <c r="CQ35" s="607"/>
      <c r="CR35" s="608">
        <v>364393</v>
      </c>
      <c r="CS35" s="621"/>
      <c r="CT35" s="621"/>
      <c r="CU35" s="621"/>
      <c r="CV35" s="621"/>
      <c r="CW35" s="621"/>
      <c r="CX35" s="621"/>
      <c r="CY35" s="622"/>
      <c r="CZ35" s="611">
        <v>1.1000000000000001</v>
      </c>
      <c r="DA35" s="623"/>
      <c r="DB35" s="623"/>
      <c r="DC35" s="624"/>
      <c r="DD35" s="614">
        <v>230882</v>
      </c>
      <c r="DE35" s="621"/>
      <c r="DF35" s="621"/>
      <c r="DG35" s="621"/>
      <c r="DH35" s="621"/>
      <c r="DI35" s="621"/>
      <c r="DJ35" s="621"/>
      <c r="DK35" s="622"/>
      <c r="DL35" s="614">
        <v>230882</v>
      </c>
      <c r="DM35" s="621"/>
      <c r="DN35" s="621"/>
      <c r="DO35" s="621"/>
      <c r="DP35" s="621"/>
      <c r="DQ35" s="621"/>
      <c r="DR35" s="621"/>
      <c r="DS35" s="621"/>
      <c r="DT35" s="621"/>
      <c r="DU35" s="621"/>
      <c r="DV35" s="622"/>
      <c r="DW35" s="611">
        <v>1.4</v>
      </c>
      <c r="DX35" s="623"/>
      <c r="DY35" s="623"/>
      <c r="DZ35" s="623"/>
      <c r="EA35" s="623"/>
      <c r="EB35" s="623"/>
      <c r="EC35" s="635"/>
    </row>
    <row r="36" spans="2:133" ht="11.25" customHeight="1" x14ac:dyDescent="0.15">
      <c r="B36" s="605" t="s">
        <v>338</v>
      </c>
      <c r="C36" s="606"/>
      <c r="D36" s="606"/>
      <c r="E36" s="606"/>
      <c r="F36" s="606"/>
      <c r="G36" s="606"/>
      <c r="H36" s="606"/>
      <c r="I36" s="606"/>
      <c r="J36" s="606"/>
      <c r="K36" s="606"/>
      <c r="L36" s="606"/>
      <c r="M36" s="606"/>
      <c r="N36" s="606"/>
      <c r="O36" s="606"/>
      <c r="P36" s="606"/>
      <c r="Q36" s="607"/>
      <c r="R36" s="608">
        <v>681914</v>
      </c>
      <c r="S36" s="609"/>
      <c r="T36" s="609"/>
      <c r="U36" s="609"/>
      <c r="V36" s="609"/>
      <c r="W36" s="609"/>
      <c r="X36" s="609"/>
      <c r="Y36" s="610"/>
      <c r="Z36" s="646">
        <v>2</v>
      </c>
      <c r="AA36" s="646"/>
      <c r="AB36" s="646"/>
      <c r="AC36" s="646"/>
      <c r="AD36" s="647" t="s">
        <v>142</v>
      </c>
      <c r="AE36" s="647"/>
      <c r="AF36" s="647"/>
      <c r="AG36" s="647"/>
      <c r="AH36" s="647"/>
      <c r="AI36" s="647"/>
      <c r="AJ36" s="647"/>
      <c r="AK36" s="647"/>
      <c r="AL36" s="611" t="s">
        <v>142</v>
      </c>
      <c r="AM36" s="612"/>
      <c r="AN36" s="612"/>
      <c r="AO36" s="648"/>
      <c r="AP36" s="218"/>
      <c r="AQ36" s="657" t="s">
        <v>339</v>
      </c>
      <c r="AR36" s="658"/>
      <c r="AS36" s="658"/>
      <c r="AT36" s="658"/>
      <c r="AU36" s="658"/>
      <c r="AV36" s="658"/>
      <c r="AW36" s="658"/>
      <c r="AX36" s="658"/>
      <c r="AY36" s="659"/>
      <c r="AZ36" s="663">
        <v>3820613</v>
      </c>
      <c r="BA36" s="664"/>
      <c r="BB36" s="664"/>
      <c r="BC36" s="664"/>
      <c r="BD36" s="664"/>
      <c r="BE36" s="664"/>
      <c r="BF36" s="665"/>
      <c r="BG36" s="666" t="s">
        <v>340</v>
      </c>
      <c r="BH36" s="667"/>
      <c r="BI36" s="667"/>
      <c r="BJ36" s="667"/>
      <c r="BK36" s="667"/>
      <c r="BL36" s="667"/>
      <c r="BM36" s="667"/>
      <c r="BN36" s="667"/>
      <c r="BO36" s="667"/>
      <c r="BP36" s="667"/>
      <c r="BQ36" s="667"/>
      <c r="BR36" s="667"/>
      <c r="BS36" s="667"/>
      <c r="BT36" s="667"/>
      <c r="BU36" s="668"/>
      <c r="BV36" s="663">
        <v>265068</v>
      </c>
      <c r="BW36" s="664"/>
      <c r="BX36" s="664"/>
      <c r="BY36" s="664"/>
      <c r="BZ36" s="664"/>
      <c r="CA36" s="664"/>
      <c r="CB36" s="665"/>
      <c r="CD36" s="605" t="s">
        <v>341</v>
      </c>
      <c r="CE36" s="606"/>
      <c r="CF36" s="606"/>
      <c r="CG36" s="606"/>
      <c r="CH36" s="606"/>
      <c r="CI36" s="606"/>
      <c r="CJ36" s="606"/>
      <c r="CK36" s="606"/>
      <c r="CL36" s="606"/>
      <c r="CM36" s="606"/>
      <c r="CN36" s="606"/>
      <c r="CO36" s="606"/>
      <c r="CP36" s="606"/>
      <c r="CQ36" s="607"/>
      <c r="CR36" s="608">
        <v>3919908</v>
      </c>
      <c r="CS36" s="609"/>
      <c r="CT36" s="609"/>
      <c r="CU36" s="609"/>
      <c r="CV36" s="609"/>
      <c r="CW36" s="609"/>
      <c r="CX36" s="609"/>
      <c r="CY36" s="610"/>
      <c r="CZ36" s="611">
        <v>12</v>
      </c>
      <c r="DA36" s="623"/>
      <c r="DB36" s="623"/>
      <c r="DC36" s="624"/>
      <c r="DD36" s="614">
        <v>2702735</v>
      </c>
      <c r="DE36" s="609"/>
      <c r="DF36" s="609"/>
      <c r="DG36" s="609"/>
      <c r="DH36" s="609"/>
      <c r="DI36" s="609"/>
      <c r="DJ36" s="609"/>
      <c r="DK36" s="610"/>
      <c r="DL36" s="614">
        <v>843154</v>
      </c>
      <c r="DM36" s="609"/>
      <c r="DN36" s="609"/>
      <c r="DO36" s="609"/>
      <c r="DP36" s="609"/>
      <c r="DQ36" s="609"/>
      <c r="DR36" s="609"/>
      <c r="DS36" s="609"/>
      <c r="DT36" s="609"/>
      <c r="DU36" s="609"/>
      <c r="DV36" s="610"/>
      <c r="DW36" s="611">
        <v>5.0999999999999996</v>
      </c>
      <c r="DX36" s="623"/>
      <c r="DY36" s="623"/>
      <c r="DZ36" s="623"/>
      <c r="EA36" s="623"/>
      <c r="EB36" s="623"/>
      <c r="EC36" s="635"/>
    </row>
    <row r="37" spans="2:133" ht="11.25" customHeight="1" x14ac:dyDescent="0.15">
      <c r="B37" s="605" t="s">
        <v>342</v>
      </c>
      <c r="C37" s="606"/>
      <c r="D37" s="606"/>
      <c r="E37" s="606"/>
      <c r="F37" s="606"/>
      <c r="G37" s="606"/>
      <c r="H37" s="606"/>
      <c r="I37" s="606"/>
      <c r="J37" s="606"/>
      <c r="K37" s="606"/>
      <c r="L37" s="606"/>
      <c r="M37" s="606"/>
      <c r="N37" s="606"/>
      <c r="O37" s="606"/>
      <c r="P37" s="606"/>
      <c r="Q37" s="607"/>
      <c r="R37" s="608">
        <v>290366</v>
      </c>
      <c r="S37" s="609"/>
      <c r="T37" s="609"/>
      <c r="U37" s="609"/>
      <c r="V37" s="609"/>
      <c r="W37" s="609"/>
      <c r="X37" s="609"/>
      <c r="Y37" s="610"/>
      <c r="Z37" s="646">
        <v>0.8</v>
      </c>
      <c r="AA37" s="646"/>
      <c r="AB37" s="646"/>
      <c r="AC37" s="646"/>
      <c r="AD37" s="647">
        <v>46</v>
      </c>
      <c r="AE37" s="647"/>
      <c r="AF37" s="647"/>
      <c r="AG37" s="647"/>
      <c r="AH37" s="647"/>
      <c r="AI37" s="647"/>
      <c r="AJ37" s="647"/>
      <c r="AK37" s="647"/>
      <c r="AL37" s="611">
        <v>0</v>
      </c>
      <c r="AM37" s="612"/>
      <c r="AN37" s="612"/>
      <c r="AO37" s="648"/>
      <c r="AQ37" s="641" t="s">
        <v>343</v>
      </c>
      <c r="AR37" s="642"/>
      <c r="AS37" s="642"/>
      <c r="AT37" s="642"/>
      <c r="AU37" s="642"/>
      <c r="AV37" s="642"/>
      <c r="AW37" s="642"/>
      <c r="AX37" s="642"/>
      <c r="AY37" s="643"/>
      <c r="AZ37" s="608">
        <v>730696</v>
      </c>
      <c r="BA37" s="609"/>
      <c r="BB37" s="609"/>
      <c r="BC37" s="609"/>
      <c r="BD37" s="621"/>
      <c r="BE37" s="621"/>
      <c r="BF37" s="644"/>
      <c r="BG37" s="605" t="s">
        <v>344</v>
      </c>
      <c r="BH37" s="606"/>
      <c r="BI37" s="606"/>
      <c r="BJ37" s="606"/>
      <c r="BK37" s="606"/>
      <c r="BL37" s="606"/>
      <c r="BM37" s="606"/>
      <c r="BN37" s="606"/>
      <c r="BO37" s="606"/>
      <c r="BP37" s="606"/>
      <c r="BQ37" s="606"/>
      <c r="BR37" s="606"/>
      <c r="BS37" s="606"/>
      <c r="BT37" s="606"/>
      <c r="BU37" s="607"/>
      <c r="BV37" s="608">
        <v>152803</v>
      </c>
      <c r="BW37" s="609"/>
      <c r="BX37" s="609"/>
      <c r="BY37" s="609"/>
      <c r="BZ37" s="609"/>
      <c r="CA37" s="609"/>
      <c r="CB37" s="645"/>
      <c r="CD37" s="605" t="s">
        <v>345</v>
      </c>
      <c r="CE37" s="606"/>
      <c r="CF37" s="606"/>
      <c r="CG37" s="606"/>
      <c r="CH37" s="606"/>
      <c r="CI37" s="606"/>
      <c r="CJ37" s="606"/>
      <c r="CK37" s="606"/>
      <c r="CL37" s="606"/>
      <c r="CM37" s="606"/>
      <c r="CN37" s="606"/>
      <c r="CO37" s="606"/>
      <c r="CP37" s="606"/>
      <c r="CQ37" s="607"/>
      <c r="CR37" s="608">
        <v>166496</v>
      </c>
      <c r="CS37" s="621"/>
      <c r="CT37" s="621"/>
      <c r="CU37" s="621"/>
      <c r="CV37" s="621"/>
      <c r="CW37" s="621"/>
      <c r="CX37" s="621"/>
      <c r="CY37" s="622"/>
      <c r="CZ37" s="611">
        <v>0.5</v>
      </c>
      <c r="DA37" s="623"/>
      <c r="DB37" s="623"/>
      <c r="DC37" s="624"/>
      <c r="DD37" s="614">
        <v>69596</v>
      </c>
      <c r="DE37" s="621"/>
      <c r="DF37" s="621"/>
      <c r="DG37" s="621"/>
      <c r="DH37" s="621"/>
      <c r="DI37" s="621"/>
      <c r="DJ37" s="621"/>
      <c r="DK37" s="622"/>
      <c r="DL37" s="614">
        <v>55207</v>
      </c>
      <c r="DM37" s="621"/>
      <c r="DN37" s="621"/>
      <c r="DO37" s="621"/>
      <c r="DP37" s="621"/>
      <c r="DQ37" s="621"/>
      <c r="DR37" s="621"/>
      <c r="DS37" s="621"/>
      <c r="DT37" s="621"/>
      <c r="DU37" s="621"/>
      <c r="DV37" s="622"/>
      <c r="DW37" s="611">
        <v>0.3</v>
      </c>
      <c r="DX37" s="623"/>
      <c r="DY37" s="623"/>
      <c r="DZ37" s="623"/>
      <c r="EA37" s="623"/>
      <c r="EB37" s="623"/>
      <c r="EC37" s="635"/>
    </row>
    <row r="38" spans="2:133" ht="11.25" customHeight="1" x14ac:dyDescent="0.15">
      <c r="B38" s="605" t="s">
        <v>346</v>
      </c>
      <c r="C38" s="606"/>
      <c r="D38" s="606"/>
      <c r="E38" s="606"/>
      <c r="F38" s="606"/>
      <c r="G38" s="606"/>
      <c r="H38" s="606"/>
      <c r="I38" s="606"/>
      <c r="J38" s="606"/>
      <c r="K38" s="606"/>
      <c r="L38" s="606"/>
      <c r="M38" s="606"/>
      <c r="N38" s="606"/>
      <c r="O38" s="606"/>
      <c r="P38" s="606"/>
      <c r="Q38" s="607"/>
      <c r="R38" s="608">
        <v>1912048</v>
      </c>
      <c r="S38" s="609"/>
      <c r="T38" s="609"/>
      <c r="U38" s="609"/>
      <c r="V38" s="609"/>
      <c r="W38" s="609"/>
      <c r="X38" s="609"/>
      <c r="Y38" s="610"/>
      <c r="Z38" s="646">
        <v>5.5</v>
      </c>
      <c r="AA38" s="646"/>
      <c r="AB38" s="646"/>
      <c r="AC38" s="646"/>
      <c r="AD38" s="647" t="s">
        <v>142</v>
      </c>
      <c r="AE38" s="647"/>
      <c r="AF38" s="647"/>
      <c r="AG38" s="647"/>
      <c r="AH38" s="647"/>
      <c r="AI38" s="647"/>
      <c r="AJ38" s="647"/>
      <c r="AK38" s="647"/>
      <c r="AL38" s="611" t="s">
        <v>254</v>
      </c>
      <c r="AM38" s="612"/>
      <c r="AN38" s="612"/>
      <c r="AO38" s="648"/>
      <c r="AQ38" s="641" t="s">
        <v>347</v>
      </c>
      <c r="AR38" s="642"/>
      <c r="AS38" s="642"/>
      <c r="AT38" s="642"/>
      <c r="AU38" s="642"/>
      <c r="AV38" s="642"/>
      <c r="AW38" s="642"/>
      <c r="AX38" s="642"/>
      <c r="AY38" s="643"/>
      <c r="AZ38" s="608">
        <v>153946</v>
      </c>
      <c r="BA38" s="609"/>
      <c r="BB38" s="609"/>
      <c r="BC38" s="609"/>
      <c r="BD38" s="621"/>
      <c r="BE38" s="621"/>
      <c r="BF38" s="644"/>
      <c r="BG38" s="605" t="s">
        <v>348</v>
      </c>
      <c r="BH38" s="606"/>
      <c r="BI38" s="606"/>
      <c r="BJ38" s="606"/>
      <c r="BK38" s="606"/>
      <c r="BL38" s="606"/>
      <c r="BM38" s="606"/>
      <c r="BN38" s="606"/>
      <c r="BO38" s="606"/>
      <c r="BP38" s="606"/>
      <c r="BQ38" s="606"/>
      <c r="BR38" s="606"/>
      <c r="BS38" s="606"/>
      <c r="BT38" s="606"/>
      <c r="BU38" s="607"/>
      <c r="BV38" s="608">
        <v>7370</v>
      </c>
      <c r="BW38" s="609"/>
      <c r="BX38" s="609"/>
      <c r="BY38" s="609"/>
      <c r="BZ38" s="609"/>
      <c r="CA38" s="609"/>
      <c r="CB38" s="645"/>
      <c r="CD38" s="605" t="s">
        <v>349</v>
      </c>
      <c r="CE38" s="606"/>
      <c r="CF38" s="606"/>
      <c r="CG38" s="606"/>
      <c r="CH38" s="606"/>
      <c r="CI38" s="606"/>
      <c r="CJ38" s="606"/>
      <c r="CK38" s="606"/>
      <c r="CL38" s="606"/>
      <c r="CM38" s="606"/>
      <c r="CN38" s="606"/>
      <c r="CO38" s="606"/>
      <c r="CP38" s="606"/>
      <c r="CQ38" s="607"/>
      <c r="CR38" s="608">
        <v>2935971</v>
      </c>
      <c r="CS38" s="609"/>
      <c r="CT38" s="609"/>
      <c r="CU38" s="609"/>
      <c r="CV38" s="609"/>
      <c r="CW38" s="609"/>
      <c r="CX38" s="609"/>
      <c r="CY38" s="610"/>
      <c r="CZ38" s="611">
        <v>9</v>
      </c>
      <c r="DA38" s="623"/>
      <c r="DB38" s="623"/>
      <c r="DC38" s="624"/>
      <c r="DD38" s="614">
        <v>2300489</v>
      </c>
      <c r="DE38" s="609"/>
      <c r="DF38" s="609"/>
      <c r="DG38" s="609"/>
      <c r="DH38" s="609"/>
      <c r="DI38" s="609"/>
      <c r="DJ38" s="609"/>
      <c r="DK38" s="610"/>
      <c r="DL38" s="614">
        <v>2173883</v>
      </c>
      <c r="DM38" s="609"/>
      <c r="DN38" s="609"/>
      <c r="DO38" s="609"/>
      <c r="DP38" s="609"/>
      <c r="DQ38" s="609"/>
      <c r="DR38" s="609"/>
      <c r="DS38" s="609"/>
      <c r="DT38" s="609"/>
      <c r="DU38" s="609"/>
      <c r="DV38" s="610"/>
      <c r="DW38" s="611">
        <v>13</v>
      </c>
      <c r="DX38" s="623"/>
      <c r="DY38" s="623"/>
      <c r="DZ38" s="623"/>
      <c r="EA38" s="623"/>
      <c r="EB38" s="623"/>
      <c r="EC38" s="635"/>
    </row>
    <row r="39" spans="2:133" ht="11.25" customHeight="1" x14ac:dyDescent="0.15">
      <c r="B39" s="605" t="s">
        <v>350</v>
      </c>
      <c r="C39" s="606"/>
      <c r="D39" s="606"/>
      <c r="E39" s="606"/>
      <c r="F39" s="606"/>
      <c r="G39" s="606"/>
      <c r="H39" s="606"/>
      <c r="I39" s="606"/>
      <c r="J39" s="606"/>
      <c r="K39" s="606"/>
      <c r="L39" s="606"/>
      <c r="M39" s="606"/>
      <c r="N39" s="606"/>
      <c r="O39" s="606"/>
      <c r="P39" s="606"/>
      <c r="Q39" s="607"/>
      <c r="R39" s="608" t="s">
        <v>142</v>
      </c>
      <c r="S39" s="609"/>
      <c r="T39" s="609"/>
      <c r="U39" s="609"/>
      <c r="V39" s="609"/>
      <c r="W39" s="609"/>
      <c r="X39" s="609"/>
      <c r="Y39" s="610"/>
      <c r="Z39" s="646" t="s">
        <v>254</v>
      </c>
      <c r="AA39" s="646"/>
      <c r="AB39" s="646"/>
      <c r="AC39" s="646"/>
      <c r="AD39" s="647" t="s">
        <v>255</v>
      </c>
      <c r="AE39" s="647"/>
      <c r="AF39" s="647"/>
      <c r="AG39" s="647"/>
      <c r="AH39" s="647"/>
      <c r="AI39" s="647"/>
      <c r="AJ39" s="647"/>
      <c r="AK39" s="647"/>
      <c r="AL39" s="611" t="s">
        <v>142</v>
      </c>
      <c r="AM39" s="612"/>
      <c r="AN39" s="612"/>
      <c r="AO39" s="648"/>
      <c r="AQ39" s="641" t="s">
        <v>351</v>
      </c>
      <c r="AR39" s="642"/>
      <c r="AS39" s="642"/>
      <c r="AT39" s="642"/>
      <c r="AU39" s="642"/>
      <c r="AV39" s="642"/>
      <c r="AW39" s="642"/>
      <c r="AX39" s="642"/>
      <c r="AY39" s="643"/>
      <c r="AZ39" s="608">
        <v>19108</v>
      </c>
      <c r="BA39" s="609"/>
      <c r="BB39" s="609"/>
      <c r="BC39" s="609"/>
      <c r="BD39" s="621"/>
      <c r="BE39" s="621"/>
      <c r="BF39" s="644"/>
      <c r="BG39" s="605" t="s">
        <v>352</v>
      </c>
      <c r="BH39" s="606"/>
      <c r="BI39" s="606"/>
      <c r="BJ39" s="606"/>
      <c r="BK39" s="606"/>
      <c r="BL39" s="606"/>
      <c r="BM39" s="606"/>
      <c r="BN39" s="606"/>
      <c r="BO39" s="606"/>
      <c r="BP39" s="606"/>
      <c r="BQ39" s="606"/>
      <c r="BR39" s="606"/>
      <c r="BS39" s="606"/>
      <c r="BT39" s="606"/>
      <c r="BU39" s="607"/>
      <c r="BV39" s="608">
        <v>10828</v>
      </c>
      <c r="BW39" s="609"/>
      <c r="BX39" s="609"/>
      <c r="BY39" s="609"/>
      <c r="BZ39" s="609"/>
      <c r="CA39" s="609"/>
      <c r="CB39" s="645"/>
      <c r="CD39" s="605" t="s">
        <v>353</v>
      </c>
      <c r="CE39" s="606"/>
      <c r="CF39" s="606"/>
      <c r="CG39" s="606"/>
      <c r="CH39" s="606"/>
      <c r="CI39" s="606"/>
      <c r="CJ39" s="606"/>
      <c r="CK39" s="606"/>
      <c r="CL39" s="606"/>
      <c r="CM39" s="606"/>
      <c r="CN39" s="606"/>
      <c r="CO39" s="606"/>
      <c r="CP39" s="606"/>
      <c r="CQ39" s="607"/>
      <c r="CR39" s="608">
        <v>694260</v>
      </c>
      <c r="CS39" s="621"/>
      <c r="CT39" s="621"/>
      <c r="CU39" s="621"/>
      <c r="CV39" s="621"/>
      <c r="CW39" s="621"/>
      <c r="CX39" s="621"/>
      <c r="CY39" s="622"/>
      <c r="CZ39" s="611">
        <v>2.1</v>
      </c>
      <c r="DA39" s="623"/>
      <c r="DB39" s="623"/>
      <c r="DC39" s="624"/>
      <c r="DD39" s="614">
        <v>337053</v>
      </c>
      <c r="DE39" s="621"/>
      <c r="DF39" s="621"/>
      <c r="DG39" s="621"/>
      <c r="DH39" s="621"/>
      <c r="DI39" s="621"/>
      <c r="DJ39" s="621"/>
      <c r="DK39" s="622"/>
      <c r="DL39" s="614" t="s">
        <v>142</v>
      </c>
      <c r="DM39" s="621"/>
      <c r="DN39" s="621"/>
      <c r="DO39" s="621"/>
      <c r="DP39" s="621"/>
      <c r="DQ39" s="621"/>
      <c r="DR39" s="621"/>
      <c r="DS39" s="621"/>
      <c r="DT39" s="621"/>
      <c r="DU39" s="621"/>
      <c r="DV39" s="622"/>
      <c r="DW39" s="611" t="s">
        <v>142</v>
      </c>
      <c r="DX39" s="623"/>
      <c r="DY39" s="623"/>
      <c r="DZ39" s="623"/>
      <c r="EA39" s="623"/>
      <c r="EB39" s="623"/>
      <c r="EC39" s="635"/>
    </row>
    <row r="40" spans="2:133" ht="11.25" customHeight="1" x14ac:dyDescent="0.15">
      <c r="B40" s="605" t="s">
        <v>354</v>
      </c>
      <c r="C40" s="606"/>
      <c r="D40" s="606"/>
      <c r="E40" s="606"/>
      <c r="F40" s="606"/>
      <c r="G40" s="606"/>
      <c r="H40" s="606"/>
      <c r="I40" s="606"/>
      <c r="J40" s="606"/>
      <c r="K40" s="606"/>
      <c r="L40" s="606"/>
      <c r="M40" s="606"/>
      <c r="N40" s="606"/>
      <c r="O40" s="606"/>
      <c r="P40" s="606"/>
      <c r="Q40" s="607"/>
      <c r="R40" s="608">
        <v>212948</v>
      </c>
      <c r="S40" s="609"/>
      <c r="T40" s="609"/>
      <c r="U40" s="609"/>
      <c r="V40" s="609"/>
      <c r="W40" s="609"/>
      <c r="X40" s="609"/>
      <c r="Y40" s="610"/>
      <c r="Z40" s="646">
        <v>0.6</v>
      </c>
      <c r="AA40" s="646"/>
      <c r="AB40" s="646"/>
      <c r="AC40" s="646"/>
      <c r="AD40" s="647" t="s">
        <v>142</v>
      </c>
      <c r="AE40" s="647"/>
      <c r="AF40" s="647"/>
      <c r="AG40" s="647"/>
      <c r="AH40" s="647"/>
      <c r="AI40" s="647"/>
      <c r="AJ40" s="647"/>
      <c r="AK40" s="647"/>
      <c r="AL40" s="611" t="s">
        <v>254</v>
      </c>
      <c r="AM40" s="612"/>
      <c r="AN40" s="612"/>
      <c r="AO40" s="648"/>
      <c r="AQ40" s="641" t="s">
        <v>355</v>
      </c>
      <c r="AR40" s="642"/>
      <c r="AS40" s="642"/>
      <c r="AT40" s="642"/>
      <c r="AU40" s="642"/>
      <c r="AV40" s="642"/>
      <c r="AW40" s="642"/>
      <c r="AX40" s="642"/>
      <c r="AY40" s="643"/>
      <c r="AZ40" s="608" t="s">
        <v>254</v>
      </c>
      <c r="BA40" s="609"/>
      <c r="BB40" s="609"/>
      <c r="BC40" s="609"/>
      <c r="BD40" s="621"/>
      <c r="BE40" s="621"/>
      <c r="BF40" s="644"/>
      <c r="BG40" s="649" t="s">
        <v>356</v>
      </c>
      <c r="BH40" s="650"/>
      <c r="BI40" s="650"/>
      <c r="BJ40" s="650"/>
      <c r="BK40" s="650"/>
      <c r="BL40" s="214"/>
      <c r="BM40" s="606" t="s">
        <v>357</v>
      </c>
      <c r="BN40" s="606"/>
      <c r="BO40" s="606"/>
      <c r="BP40" s="606"/>
      <c r="BQ40" s="606"/>
      <c r="BR40" s="606"/>
      <c r="BS40" s="606"/>
      <c r="BT40" s="606"/>
      <c r="BU40" s="607"/>
      <c r="BV40" s="608">
        <v>82</v>
      </c>
      <c r="BW40" s="609"/>
      <c r="BX40" s="609"/>
      <c r="BY40" s="609"/>
      <c r="BZ40" s="609"/>
      <c r="CA40" s="609"/>
      <c r="CB40" s="645"/>
      <c r="CD40" s="605" t="s">
        <v>358</v>
      </c>
      <c r="CE40" s="606"/>
      <c r="CF40" s="606"/>
      <c r="CG40" s="606"/>
      <c r="CH40" s="606"/>
      <c r="CI40" s="606"/>
      <c r="CJ40" s="606"/>
      <c r="CK40" s="606"/>
      <c r="CL40" s="606"/>
      <c r="CM40" s="606"/>
      <c r="CN40" s="606"/>
      <c r="CO40" s="606"/>
      <c r="CP40" s="606"/>
      <c r="CQ40" s="607"/>
      <c r="CR40" s="608">
        <v>30250</v>
      </c>
      <c r="CS40" s="609"/>
      <c r="CT40" s="609"/>
      <c r="CU40" s="609"/>
      <c r="CV40" s="609"/>
      <c r="CW40" s="609"/>
      <c r="CX40" s="609"/>
      <c r="CY40" s="610"/>
      <c r="CZ40" s="611">
        <v>0.1</v>
      </c>
      <c r="DA40" s="623"/>
      <c r="DB40" s="623"/>
      <c r="DC40" s="624"/>
      <c r="DD40" s="614" t="s">
        <v>254</v>
      </c>
      <c r="DE40" s="609"/>
      <c r="DF40" s="609"/>
      <c r="DG40" s="609"/>
      <c r="DH40" s="609"/>
      <c r="DI40" s="609"/>
      <c r="DJ40" s="609"/>
      <c r="DK40" s="610"/>
      <c r="DL40" s="614" t="s">
        <v>142</v>
      </c>
      <c r="DM40" s="609"/>
      <c r="DN40" s="609"/>
      <c r="DO40" s="609"/>
      <c r="DP40" s="609"/>
      <c r="DQ40" s="609"/>
      <c r="DR40" s="609"/>
      <c r="DS40" s="609"/>
      <c r="DT40" s="609"/>
      <c r="DU40" s="609"/>
      <c r="DV40" s="610"/>
      <c r="DW40" s="611" t="s">
        <v>142</v>
      </c>
      <c r="DX40" s="623"/>
      <c r="DY40" s="623"/>
      <c r="DZ40" s="623"/>
      <c r="EA40" s="623"/>
      <c r="EB40" s="623"/>
      <c r="EC40" s="635"/>
    </row>
    <row r="41" spans="2:133" ht="11.25" customHeight="1" x14ac:dyDescent="0.15">
      <c r="B41" s="589" t="s">
        <v>359</v>
      </c>
      <c r="C41" s="590"/>
      <c r="D41" s="590"/>
      <c r="E41" s="590"/>
      <c r="F41" s="590"/>
      <c r="G41" s="590"/>
      <c r="H41" s="590"/>
      <c r="I41" s="590"/>
      <c r="J41" s="590"/>
      <c r="K41" s="590"/>
      <c r="L41" s="590"/>
      <c r="M41" s="590"/>
      <c r="N41" s="590"/>
      <c r="O41" s="590"/>
      <c r="P41" s="590"/>
      <c r="Q41" s="591"/>
      <c r="R41" s="592">
        <v>34824617</v>
      </c>
      <c r="S41" s="633"/>
      <c r="T41" s="633"/>
      <c r="U41" s="633"/>
      <c r="V41" s="633"/>
      <c r="W41" s="633"/>
      <c r="X41" s="633"/>
      <c r="Y41" s="636"/>
      <c r="Z41" s="637">
        <v>100</v>
      </c>
      <c r="AA41" s="637"/>
      <c r="AB41" s="637"/>
      <c r="AC41" s="637"/>
      <c r="AD41" s="638">
        <v>16455588</v>
      </c>
      <c r="AE41" s="638"/>
      <c r="AF41" s="638"/>
      <c r="AG41" s="638"/>
      <c r="AH41" s="638"/>
      <c r="AI41" s="638"/>
      <c r="AJ41" s="638"/>
      <c r="AK41" s="638"/>
      <c r="AL41" s="595">
        <v>100</v>
      </c>
      <c r="AM41" s="639"/>
      <c r="AN41" s="639"/>
      <c r="AO41" s="640"/>
      <c r="AQ41" s="641" t="s">
        <v>360</v>
      </c>
      <c r="AR41" s="642"/>
      <c r="AS41" s="642"/>
      <c r="AT41" s="642"/>
      <c r="AU41" s="642"/>
      <c r="AV41" s="642"/>
      <c r="AW41" s="642"/>
      <c r="AX41" s="642"/>
      <c r="AY41" s="643"/>
      <c r="AZ41" s="608">
        <v>569149</v>
      </c>
      <c r="BA41" s="609"/>
      <c r="BB41" s="609"/>
      <c r="BC41" s="609"/>
      <c r="BD41" s="621"/>
      <c r="BE41" s="621"/>
      <c r="BF41" s="644"/>
      <c r="BG41" s="649"/>
      <c r="BH41" s="650"/>
      <c r="BI41" s="650"/>
      <c r="BJ41" s="650"/>
      <c r="BK41" s="650"/>
      <c r="BL41" s="214"/>
      <c r="BM41" s="606" t="s">
        <v>361</v>
      </c>
      <c r="BN41" s="606"/>
      <c r="BO41" s="606"/>
      <c r="BP41" s="606"/>
      <c r="BQ41" s="606"/>
      <c r="BR41" s="606"/>
      <c r="BS41" s="606"/>
      <c r="BT41" s="606"/>
      <c r="BU41" s="607"/>
      <c r="BV41" s="608" t="s">
        <v>142</v>
      </c>
      <c r="BW41" s="609"/>
      <c r="BX41" s="609"/>
      <c r="BY41" s="609"/>
      <c r="BZ41" s="609"/>
      <c r="CA41" s="609"/>
      <c r="CB41" s="645"/>
      <c r="CD41" s="605" t="s">
        <v>362</v>
      </c>
      <c r="CE41" s="606"/>
      <c r="CF41" s="606"/>
      <c r="CG41" s="606"/>
      <c r="CH41" s="606"/>
      <c r="CI41" s="606"/>
      <c r="CJ41" s="606"/>
      <c r="CK41" s="606"/>
      <c r="CL41" s="606"/>
      <c r="CM41" s="606"/>
      <c r="CN41" s="606"/>
      <c r="CO41" s="606"/>
      <c r="CP41" s="606"/>
      <c r="CQ41" s="607"/>
      <c r="CR41" s="608" t="s">
        <v>142</v>
      </c>
      <c r="CS41" s="621"/>
      <c r="CT41" s="621"/>
      <c r="CU41" s="621"/>
      <c r="CV41" s="621"/>
      <c r="CW41" s="621"/>
      <c r="CX41" s="621"/>
      <c r="CY41" s="622"/>
      <c r="CZ41" s="611" t="s">
        <v>142</v>
      </c>
      <c r="DA41" s="623"/>
      <c r="DB41" s="623"/>
      <c r="DC41" s="624"/>
      <c r="DD41" s="614" t="s">
        <v>254</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363</v>
      </c>
      <c r="AR42" s="654"/>
      <c r="AS42" s="654"/>
      <c r="AT42" s="654"/>
      <c r="AU42" s="654"/>
      <c r="AV42" s="654"/>
      <c r="AW42" s="654"/>
      <c r="AX42" s="654"/>
      <c r="AY42" s="655"/>
      <c r="AZ42" s="592">
        <v>2347714</v>
      </c>
      <c r="BA42" s="633"/>
      <c r="BB42" s="633"/>
      <c r="BC42" s="633"/>
      <c r="BD42" s="593"/>
      <c r="BE42" s="593"/>
      <c r="BF42" s="656"/>
      <c r="BG42" s="651"/>
      <c r="BH42" s="652"/>
      <c r="BI42" s="652"/>
      <c r="BJ42" s="652"/>
      <c r="BK42" s="652"/>
      <c r="BL42" s="215"/>
      <c r="BM42" s="590" t="s">
        <v>364</v>
      </c>
      <c r="BN42" s="590"/>
      <c r="BO42" s="590"/>
      <c r="BP42" s="590"/>
      <c r="BQ42" s="590"/>
      <c r="BR42" s="590"/>
      <c r="BS42" s="590"/>
      <c r="BT42" s="590"/>
      <c r="BU42" s="591"/>
      <c r="BV42" s="592">
        <v>421</v>
      </c>
      <c r="BW42" s="633"/>
      <c r="BX42" s="633"/>
      <c r="BY42" s="633"/>
      <c r="BZ42" s="633"/>
      <c r="CA42" s="633"/>
      <c r="CB42" s="634"/>
      <c r="CD42" s="605" t="s">
        <v>365</v>
      </c>
      <c r="CE42" s="606"/>
      <c r="CF42" s="606"/>
      <c r="CG42" s="606"/>
      <c r="CH42" s="606"/>
      <c r="CI42" s="606"/>
      <c r="CJ42" s="606"/>
      <c r="CK42" s="606"/>
      <c r="CL42" s="606"/>
      <c r="CM42" s="606"/>
      <c r="CN42" s="606"/>
      <c r="CO42" s="606"/>
      <c r="CP42" s="606"/>
      <c r="CQ42" s="607"/>
      <c r="CR42" s="608">
        <v>3816443</v>
      </c>
      <c r="CS42" s="621"/>
      <c r="CT42" s="621"/>
      <c r="CU42" s="621"/>
      <c r="CV42" s="621"/>
      <c r="CW42" s="621"/>
      <c r="CX42" s="621"/>
      <c r="CY42" s="622"/>
      <c r="CZ42" s="611">
        <v>11.6</v>
      </c>
      <c r="DA42" s="623"/>
      <c r="DB42" s="623"/>
      <c r="DC42" s="624"/>
      <c r="DD42" s="614">
        <v>774100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366</v>
      </c>
      <c r="CD43" s="605" t="s">
        <v>367</v>
      </c>
      <c r="CE43" s="606"/>
      <c r="CF43" s="606"/>
      <c r="CG43" s="606"/>
      <c r="CH43" s="606"/>
      <c r="CI43" s="606"/>
      <c r="CJ43" s="606"/>
      <c r="CK43" s="606"/>
      <c r="CL43" s="606"/>
      <c r="CM43" s="606"/>
      <c r="CN43" s="606"/>
      <c r="CO43" s="606"/>
      <c r="CP43" s="606"/>
      <c r="CQ43" s="607"/>
      <c r="CR43" s="608">
        <v>66600</v>
      </c>
      <c r="CS43" s="621"/>
      <c r="CT43" s="621"/>
      <c r="CU43" s="621"/>
      <c r="CV43" s="621"/>
      <c r="CW43" s="621"/>
      <c r="CX43" s="621"/>
      <c r="CY43" s="622"/>
      <c r="CZ43" s="611">
        <v>0.2</v>
      </c>
      <c r="DA43" s="623"/>
      <c r="DB43" s="623"/>
      <c r="DC43" s="624"/>
      <c r="DD43" s="614">
        <v>66600</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315</v>
      </c>
      <c r="CE44" s="628"/>
      <c r="CF44" s="605" t="s">
        <v>369</v>
      </c>
      <c r="CG44" s="606"/>
      <c r="CH44" s="606"/>
      <c r="CI44" s="606"/>
      <c r="CJ44" s="606"/>
      <c r="CK44" s="606"/>
      <c r="CL44" s="606"/>
      <c r="CM44" s="606"/>
      <c r="CN44" s="606"/>
      <c r="CO44" s="606"/>
      <c r="CP44" s="606"/>
      <c r="CQ44" s="607"/>
      <c r="CR44" s="608">
        <v>3608581</v>
      </c>
      <c r="CS44" s="609"/>
      <c r="CT44" s="609"/>
      <c r="CU44" s="609"/>
      <c r="CV44" s="609"/>
      <c r="CW44" s="609"/>
      <c r="CX44" s="609"/>
      <c r="CY44" s="610"/>
      <c r="CZ44" s="611">
        <v>11</v>
      </c>
      <c r="DA44" s="612"/>
      <c r="DB44" s="612"/>
      <c r="DC44" s="613"/>
      <c r="DD44" s="614">
        <v>714354</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370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371</v>
      </c>
      <c r="CG45" s="606"/>
      <c r="CH45" s="606"/>
      <c r="CI45" s="606"/>
      <c r="CJ45" s="606"/>
      <c r="CK45" s="606"/>
      <c r="CL45" s="606"/>
      <c r="CM45" s="606"/>
      <c r="CN45" s="606"/>
      <c r="CO45" s="606"/>
      <c r="CP45" s="606"/>
      <c r="CQ45" s="607"/>
      <c r="CR45" s="608">
        <v>1846117</v>
      </c>
      <c r="CS45" s="621"/>
      <c r="CT45" s="621"/>
      <c r="CU45" s="621"/>
      <c r="CV45" s="621"/>
      <c r="CW45" s="621"/>
      <c r="CX45" s="621"/>
      <c r="CY45" s="622"/>
      <c r="CZ45" s="611">
        <v>5.6</v>
      </c>
      <c r="DA45" s="623"/>
      <c r="DB45" s="623"/>
      <c r="DC45" s="624"/>
      <c r="DD45" s="614">
        <v>208439</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372</v>
      </c>
      <c r="CG46" s="606"/>
      <c r="CH46" s="606"/>
      <c r="CI46" s="606"/>
      <c r="CJ46" s="606"/>
      <c r="CK46" s="606"/>
      <c r="CL46" s="606"/>
      <c r="CM46" s="606"/>
      <c r="CN46" s="606"/>
      <c r="CO46" s="606"/>
      <c r="CP46" s="606"/>
      <c r="CQ46" s="607"/>
      <c r="CR46" s="608">
        <v>1378012</v>
      </c>
      <c r="CS46" s="609"/>
      <c r="CT46" s="609"/>
      <c r="CU46" s="609"/>
      <c r="CV46" s="609"/>
      <c r="CW46" s="609"/>
      <c r="CX46" s="609"/>
      <c r="CY46" s="610"/>
      <c r="CZ46" s="611">
        <v>4.2</v>
      </c>
      <c r="DA46" s="612"/>
      <c r="DB46" s="612"/>
      <c r="DC46" s="613"/>
      <c r="DD46" s="614">
        <v>430029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373</v>
      </c>
      <c r="CG47" s="606"/>
      <c r="CH47" s="606"/>
      <c r="CI47" s="606"/>
      <c r="CJ47" s="606"/>
      <c r="CK47" s="606"/>
      <c r="CL47" s="606"/>
      <c r="CM47" s="606"/>
      <c r="CN47" s="606"/>
      <c r="CO47" s="606"/>
      <c r="CP47" s="606"/>
      <c r="CQ47" s="607"/>
      <c r="CR47" s="608">
        <v>207862</v>
      </c>
      <c r="CS47" s="621"/>
      <c r="CT47" s="621"/>
      <c r="CU47" s="621"/>
      <c r="CV47" s="621"/>
      <c r="CW47" s="621"/>
      <c r="CX47" s="621"/>
      <c r="CY47" s="622"/>
      <c r="CZ47" s="611">
        <v>0.6</v>
      </c>
      <c r="DA47" s="623"/>
      <c r="DB47" s="623"/>
      <c r="DC47" s="624"/>
      <c r="DD47" s="614">
        <v>59746</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374</v>
      </c>
      <c r="CG48" s="606"/>
      <c r="CH48" s="606"/>
      <c r="CI48" s="606"/>
      <c r="CJ48" s="606"/>
      <c r="CK48" s="606"/>
      <c r="CL48" s="606"/>
      <c r="CM48" s="606"/>
      <c r="CN48" s="606"/>
      <c r="CO48" s="606"/>
      <c r="CP48" s="606"/>
      <c r="CQ48" s="607"/>
      <c r="CR48" s="608" t="s">
        <v>142</v>
      </c>
      <c r="CS48" s="609"/>
      <c r="CT48" s="609"/>
      <c r="CU48" s="609"/>
      <c r="CV48" s="609"/>
      <c r="CW48" s="609"/>
      <c r="CX48" s="609"/>
      <c r="CY48" s="610"/>
      <c r="CZ48" s="611" t="s">
        <v>142</v>
      </c>
      <c r="DA48" s="612"/>
      <c r="DB48" s="612"/>
      <c r="DC48" s="613"/>
      <c r="DD48" s="614" t="s">
        <v>254</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375</v>
      </c>
      <c r="CE49" s="590"/>
      <c r="CF49" s="590"/>
      <c r="CG49" s="590"/>
      <c r="CH49" s="590"/>
      <c r="CI49" s="590"/>
      <c r="CJ49" s="590"/>
      <c r="CK49" s="590"/>
      <c r="CL49" s="590"/>
      <c r="CM49" s="590"/>
      <c r="CN49" s="590"/>
      <c r="CO49" s="590"/>
      <c r="CP49" s="590"/>
      <c r="CQ49" s="591"/>
      <c r="CR49" s="592">
        <v>32772574</v>
      </c>
      <c r="CS49" s="593"/>
      <c r="CT49" s="593"/>
      <c r="CU49" s="593"/>
      <c r="CV49" s="593"/>
      <c r="CW49" s="593"/>
      <c r="CX49" s="593"/>
      <c r="CY49" s="594"/>
      <c r="CZ49" s="595">
        <v>100</v>
      </c>
      <c r="DA49" s="596"/>
      <c r="DB49" s="596"/>
      <c r="DC49" s="597"/>
      <c r="DD49" s="598">
        <v>19681646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5+ntsc2e/cXJpAZqioptelrbnzOPK9B2yz2J73mzbOPR9t1qtafK8g0kp8CIpdJ42CS2Yp/XFca8FXSXccy4Bg==" saltValue="AmFEPrOf+MaTV8dUzh8M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377</v>
      </c>
      <c r="DK2" s="1079"/>
      <c r="DL2" s="1079"/>
      <c r="DM2" s="1079"/>
      <c r="DN2" s="1079"/>
      <c r="DO2" s="1080"/>
      <c r="DP2" s="222"/>
      <c r="DQ2" s="1078" t="s">
        <v>378</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380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381</v>
      </c>
      <c r="B5" s="983"/>
      <c r="C5" s="983"/>
      <c r="D5" s="983"/>
      <c r="E5" s="983"/>
      <c r="F5" s="983"/>
      <c r="G5" s="983"/>
      <c r="H5" s="983"/>
      <c r="I5" s="983"/>
      <c r="J5" s="983"/>
      <c r="K5" s="983"/>
      <c r="L5" s="983"/>
      <c r="M5" s="983"/>
      <c r="N5" s="983"/>
      <c r="O5" s="983"/>
      <c r="P5" s="984"/>
      <c r="Q5" s="988" t="s">
        <v>382</v>
      </c>
      <c r="R5" s="989"/>
      <c r="S5" s="989"/>
      <c r="T5" s="989"/>
      <c r="U5" s="990"/>
      <c r="V5" s="988" t="s">
        <v>383</v>
      </c>
      <c r="W5" s="989"/>
      <c r="X5" s="989"/>
      <c r="Y5" s="989"/>
      <c r="Z5" s="990"/>
      <c r="AA5" s="988" t="s">
        <v>384</v>
      </c>
      <c r="AB5" s="989"/>
      <c r="AC5" s="989"/>
      <c r="AD5" s="989"/>
      <c r="AE5" s="989"/>
      <c r="AF5" s="1081" t="s">
        <v>385</v>
      </c>
      <c r="AG5" s="989"/>
      <c r="AH5" s="989"/>
      <c r="AI5" s="989"/>
      <c r="AJ5" s="1002"/>
      <c r="AK5" s="989" t="s">
        <v>386</v>
      </c>
      <c r="AL5" s="989"/>
      <c r="AM5" s="989"/>
      <c r="AN5" s="989"/>
      <c r="AO5" s="990"/>
      <c r="AP5" s="988" t="s">
        <v>387</v>
      </c>
      <c r="AQ5" s="989"/>
      <c r="AR5" s="989"/>
      <c r="AS5" s="989"/>
      <c r="AT5" s="990"/>
      <c r="AU5" s="988" t="s">
        <v>388</v>
      </c>
      <c r="AV5" s="989"/>
      <c r="AW5" s="989"/>
      <c r="AX5" s="989"/>
      <c r="AY5" s="1002"/>
      <c r="AZ5" s="226"/>
      <c r="BA5" s="226"/>
      <c r="BB5" s="226"/>
      <c r="BC5" s="226"/>
      <c r="BD5" s="226"/>
      <c r="BE5" s="227"/>
      <c r="BF5" s="227"/>
      <c r="BG5" s="227"/>
      <c r="BH5" s="227"/>
      <c r="BI5" s="227"/>
      <c r="BJ5" s="227"/>
      <c r="BK5" s="227"/>
      <c r="BL5" s="227"/>
      <c r="BM5" s="227"/>
      <c r="BN5" s="227"/>
      <c r="BO5" s="227"/>
      <c r="BP5" s="227"/>
      <c r="BQ5" s="982" t="s">
        <v>389</v>
      </c>
      <c r="BR5" s="983"/>
      <c r="BS5" s="983"/>
      <c r="BT5" s="983"/>
      <c r="BU5" s="983"/>
      <c r="BV5" s="983"/>
      <c r="BW5" s="983"/>
      <c r="BX5" s="983"/>
      <c r="BY5" s="983"/>
      <c r="BZ5" s="983"/>
      <c r="CA5" s="983"/>
      <c r="CB5" s="983"/>
      <c r="CC5" s="983"/>
      <c r="CD5" s="983"/>
      <c r="CE5" s="983"/>
      <c r="CF5" s="983"/>
      <c r="CG5" s="984"/>
      <c r="CH5" s="988" t="s">
        <v>390</v>
      </c>
      <c r="CI5" s="989"/>
      <c r="CJ5" s="989"/>
      <c r="CK5" s="989"/>
      <c r="CL5" s="990"/>
      <c r="CM5" s="988" t="s">
        <v>391</v>
      </c>
      <c r="CN5" s="989"/>
      <c r="CO5" s="989"/>
      <c r="CP5" s="989"/>
      <c r="CQ5" s="990"/>
      <c r="CR5" s="988" t="s">
        <v>392</v>
      </c>
      <c r="CS5" s="989"/>
      <c r="CT5" s="989"/>
      <c r="CU5" s="989"/>
      <c r="CV5" s="990"/>
      <c r="CW5" s="988" t="s">
        <v>393</v>
      </c>
      <c r="CX5" s="989"/>
      <c r="CY5" s="989"/>
      <c r="CZ5" s="989"/>
      <c r="DA5" s="990"/>
      <c r="DB5" s="988" t="s">
        <v>394</v>
      </c>
      <c r="DC5" s="989"/>
      <c r="DD5" s="989"/>
      <c r="DE5" s="989"/>
      <c r="DF5" s="990"/>
      <c r="DG5" s="1071" t="s">
        <v>395</v>
      </c>
      <c r="DH5" s="1072"/>
      <c r="DI5" s="1072"/>
      <c r="DJ5" s="1072"/>
      <c r="DK5" s="1073"/>
      <c r="DL5" s="1071" t="s">
        <v>396</v>
      </c>
      <c r="DM5" s="1072"/>
      <c r="DN5" s="1072"/>
      <c r="DO5" s="1072"/>
      <c r="DP5" s="1073"/>
      <c r="DQ5" s="988" t="s">
        <v>397</v>
      </c>
      <c r="DR5" s="989"/>
      <c r="DS5" s="989"/>
      <c r="DT5" s="989"/>
      <c r="DU5" s="990"/>
      <c r="DV5" s="988" t="s">
        <v>388</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398</v>
      </c>
      <c r="C7" s="1035"/>
      <c r="D7" s="1035"/>
      <c r="E7" s="1035"/>
      <c r="F7" s="1035"/>
      <c r="G7" s="1035"/>
      <c r="H7" s="1035"/>
      <c r="I7" s="1035"/>
      <c r="J7" s="1035"/>
      <c r="K7" s="1035"/>
      <c r="L7" s="1035"/>
      <c r="M7" s="1035"/>
      <c r="N7" s="1035"/>
      <c r="O7" s="1035"/>
      <c r="P7" s="1036"/>
      <c r="Q7" s="1089">
        <v>34832</v>
      </c>
      <c r="R7" s="1090"/>
      <c r="S7" s="1090"/>
      <c r="T7" s="1090"/>
      <c r="U7" s="1090"/>
      <c r="V7" s="1090">
        <v>32780</v>
      </c>
      <c r="W7" s="1090"/>
      <c r="X7" s="1090"/>
      <c r="Y7" s="1090"/>
      <c r="Z7" s="1090"/>
      <c r="AA7" s="1090">
        <v>2052</v>
      </c>
      <c r="AB7" s="1090"/>
      <c r="AC7" s="1090"/>
      <c r="AD7" s="1090"/>
      <c r="AE7" s="1091"/>
      <c r="AF7" s="1092">
        <v>1642</v>
      </c>
      <c r="AG7" s="1093"/>
      <c r="AH7" s="1093"/>
      <c r="AI7" s="1093"/>
      <c r="AJ7" s="1094"/>
      <c r="AK7" s="1095">
        <v>2858</v>
      </c>
      <c r="AL7" s="1096"/>
      <c r="AM7" s="1096"/>
      <c r="AN7" s="1096"/>
      <c r="AO7" s="1096"/>
      <c r="AP7" s="1096">
        <v>28050</v>
      </c>
      <c r="AQ7" s="1096"/>
      <c r="AR7" s="1096"/>
      <c r="AS7" s="1096"/>
      <c r="AT7" s="1096"/>
      <c r="AU7" s="1097" t="s">
        <v>599</v>
      </c>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588</v>
      </c>
      <c r="BT7" s="1087"/>
      <c r="BU7" s="1087"/>
      <c r="BV7" s="1087"/>
      <c r="BW7" s="1087"/>
      <c r="BX7" s="1087"/>
      <c r="BY7" s="1087"/>
      <c r="BZ7" s="1087"/>
      <c r="CA7" s="1087"/>
      <c r="CB7" s="1087"/>
      <c r="CC7" s="1087"/>
      <c r="CD7" s="1087"/>
      <c r="CE7" s="1087"/>
      <c r="CF7" s="1087"/>
      <c r="CG7" s="1099"/>
      <c r="CH7" s="1083">
        <v>10</v>
      </c>
      <c r="CI7" s="1084"/>
      <c r="CJ7" s="1084"/>
      <c r="CK7" s="1084"/>
      <c r="CL7" s="1085"/>
      <c r="CM7" s="1083">
        <v>-309</v>
      </c>
      <c r="CN7" s="1084"/>
      <c r="CO7" s="1084"/>
      <c r="CP7" s="1084"/>
      <c r="CQ7" s="1085"/>
      <c r="CR7" s="1083">
        <v>4</v>
      </c>
      <c r="CS7" s="1084"/>
      <c r="CT7" s="1084"/>
      <c r="CU7" s="1084"/>
      <c r="CV7" s="1085"/>
      <c r="CW7" s="1083" t="s">
        <v>524</v>
      </c>
      <c r="CX7" s="1084"/>
      <c r="CY7" s="1084"/>
      <c r="CZ7" s="1084"/>
      <c r="DA7" s="1085"/>
      <c r="DB7" s="1083" t="s">
        <v>524</v>
      </c>
      <c r="DC7" s="1084"/>
      <c r="DD7" s="1084"/>
      <c r="DE7" s="1084"/>
      <c r="DF7" s="1085"/>
      <c r="DG7" s="1083">
        <v>611</v>
      </c>
      <c r="DH7" s="1084"/>
      <c r="DI7" s="1084"/>
      <c r="DJ7" s="1084"/>
      <c r="DK7" s="1085"/>
      <c r="DL7" s="1083" t="s">
        <v>524</v>
      </c>
      <c r="DM7" s="1084"/>
      <c r="DN7" s="1084"/>
      <c r="DO7" s="1084"/>
      <c r="DP7" s="1085"/>
      <c r="DQ7" s="1083" t="s">
        <v>524</v>
      </c>
      <c r="DR7" s="1084"/>
      <c r="DS7" s="1084"/>
      <c r="DT7" s="1084"/>
      <c r="DU7" s="1085"/>
      <c r="DV7" s="1086"/>
      <c r="DW7" s="1087"/>
      <c r="DX7" s="1087"/>
      <c r="DY7" s="1087"/>
      <c r="DZ7" s="1088"/>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589</v>
      </c>
      <c r="BT8" s="980"/>
      <c r="BU8" s="980"/>
      <c r="BV8" s="980"/>
      <c r="BW8" s="980"/>
      <c r="BX8" s="980"/>
      <c r="BY8" s="980"/>
      <c r="BZ8" s="980"/>
      <c r="CA8" s="980"/>
      <c r="CB8" s="980"/>
      <c r="CC8" s="980"/>
      <c r="CD8" s="980"/>
      <c r="CE8" s="980"/>
      <c r="CF8" s="980"/>
      <c r="CG8" s="1001"/>
      <c r="CH8" s="976">
        <v>2</v>
      </c>
      <c r="CI8" s="977"/>
      <c r="CJ8" s="977"/>
      <c r="CK8" s="977"/>
      <c r="CL8" s="978"/>
      <c r="CM8" s="976">
        <v>19</v>
      </c>
      <c r="CN8" s="977"/>
      <c r="CO8" s="977"/>
      <c r="CP8" s="977"/>
      <c r="CQ8" s="978"/>
      <c r="CR8" s="976">
        <v>30</v>
      </c>
      <c r="CS8" s="977"/>
      <c r="CT8" s="977"/>
      <c r="CU8" s="977"/>
      <c r="CV8" s="978"/>
      <c r="CW8" s="976">
        <v>17</v>
      </c>
      <c r="CX8" s="977"/>
      <c r="CY8" s="977"/>
      <c r="CZ8" s="977"/>
      <c r="DA8" s="978"/>
      <c r="DB8" s="976" t="s">
        <v>524</v>
      </c>
      <c r="DC8" s="977"/>
      <c r="DD8" s="977"/>
      <c r="DE8" s="977"/>
      <c r="DF8" s="978"/>
      <c r="DG8" s="976" t="s">
        <v>524</v>
      </c>
      <c r="DH8" s="977"/>
      <c r="DI8" s="977"/>
      <c r="DJ8" s="977"/>
      <c r="DK8" s="978"/>
      <c r="DL8" s="976" t="s">
        <v>524</v>
      </c>
      <c r="DM8" s="977"/>
      <c r="DN8" s="977"/>
      <c r="DO8" s="977"/>
      <c r="DP8" s="978"/>
      <c r="DQ8" s="976" t="s">
        <v>524</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590</v>
      </c>
      <c r="BT9" s="980"/>
      <c r="BU9" s="980"/>
      <c r="BV9" s="980"/>
      <c r="BW9" s="980"/>
      <c r="BX9" s="980"/>
      <c r="BY9" s="980"/>
      <c r="BZ9" s="980"/>
      <c r="CA9" s="980"/>
      <c r="CB9" s="980"/>
      <c r="CC9" s="980"/>
      <c r="CD9" s="980"/>
      <c r="CE9" s="980"/>
      <c r="CF9" s="980"/>
      <c r="CG9" s="1001"/>
      <c r="CH9" s="976">
        <v>-12</v>
      </c>
      <c r="CI9" s="977"/>
      <c r="CJ9" s="977"/>
      <c r="CK9" s="977"/>
      <c r="CL9" s="978"/>
      <c r="CM9" s="976">
        <v>-58</v>
      </c>
      <c r="CN9" s="977"/>
      <c r="CO9" s="977"/>
      <c r="CP9" s="977"/>
      <c r="CQ9" s="978"/>
      <c r="CR9" s="976">
        <v>5</v>
      </c>
      <c r="CS9" s="977"/>
      <c r="CT9" s="977"/>
      <c r="CU9" s="977"/>
      <c r="CV9" s="978"/>
      <c r="CW9" s="976" t="s">
        <v>524</v>
      </c>
      <c r="CX9" s="977"/>
      <c r="CY9" s="977"/>
      <c r="CZ9" s="977"/>
      <c r="DA9" s="978"/>
      <c r="DB9" s="976" t="s">
        <v>524</v>
      </c>
      <c r="DC9" s="977"/>
      <c r="DD9" s="977"/>
      <c r="DE9" s="977"/>
      <c r="DF9" s="978"/>
      <c r="DG9" s="976" t="s">
        <v>524</v>
      </c>
      <c r="DH9" s="977"/>
      <c r="DI9" s="977"/>
      <c r="DJ9" s="977"/>
      <c r="DK9" s="978"/>
      <c r="DL9" s="976" t="s">
        <v>524</v>
      </c>
      <c r="DM9" s="977"/>
      <c r="DN9" s="977"/>
      <c r="DO9" s="977"/>
      <c r="DP9" s="978"/>
      <c r="DQ9" s="976" t="s">
        <v>524</v>
      </c>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591</v>
      </c>
      <c r="BT10" s="980"/>
      <c r="BU10" s="980"/>
      <c r="BV10" s="980"/>
      <c r="BW10" s="980"/>
      <c r="BX10" s="980"/>
      <c r="BY10" s="980"/>
      <c r="BZ10" s="980"/>
      <c r="CA10" s="980"/>
      <c r="CB10" s="980"/>
      <c r="CC10" s="980"/>
      <c r="CD10" s="980"/>
      <c r="CE10" s="980"/>
      <c r="CF10" s="980"/>
      <c r="CG10" s="1001"/>
      <c r="CH10" s="976">
        <v>8</v>
      </c>
      <c r="CI10" s="977"/>
      <c r="CJ10" s="977"/>
      <c r="CK10" s="977"/>
      <c r="CL10" s="978"/>
      <c r="CM10" s="976">
        <v>162</v>
      </c>
      <c r="CN10" s="977"/>
      <c r="CO10" s="977"/>
      <c r="CP10" s="977"/>
      <c r="CQ10" s="978"/>
      <c r="CR10" s="976">
        <v>5</v>
      </c>
      <c r="CS10" s="977"/>
      <c r="CT10" s="977"/>
      <c r="CU10" s="977"/>
      <c r="CV10" s="978"/>
      <c r="CW10" s="976" t="s">
        <v>524</v>
      </c>
      <c r="CX10" s="977"/>
      <c r="CY10" s="977"/>
      <c r="CZ10" s="977"/>
      <c r="DA10" s="978"/>
      <c r="DB10" s="976" t="s">
        <v>524</v>
      </c>
      <c r="DC10" s="977"/>
      <c r="DD10" s="977"/>
      <c r="DE10" s="977"/>
      <c r="DF10" s="978"/>
      <c r="DG10" s="976" t="s">
        <v>524</v>
      </c>
      <c r="DH10" s="977"/>
      <c r="DI10" s="977"/>
      <c r="DJ10" s="977"/>
      <c r="DK10" s="978"/>
      <c r="DL10" s="976" t="s">
        <v>524</v>
      </c>
      <c r="DM10" s="977"/>
      <c r="DN10" s="977"/>
      <c r="DO10" s="977"/>
      <c r="DP10" s="978"/>
      <c r="DQ10" s="976" t="s">
        <v>524</v>
      </c>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592</v>
      </c>
      <c r="BT11" s="980"/>
      <c r="BU11" s="980"/>
      <c r="BV11" s="980"/>
      <c r="BW11" s="980"/>
      <c r="BX11" s="980"/>
      <c r="BY11" s="980"/>
      <c r="BZ11" s="980"/>
      <c r="CA11" s="980"/>
      <c r="CB11" s="980"/>
      <c r="CC11" s="980"/>
      <c r="CD11" s="980"/>
      <c r="CE11" s="980"/>
      <c r="CF11" s="980"/>
      <c r="CG11" s="1001"/>
      <c r="CH11" s="976">
        <v>-46</v>
      </c>
      <c r="CI11" s="977"/>
      <c r="CJ11" s="977"/>
      <c r="CK11" s="977"/>
      <c r="CL11" s="978"/>
      <c r="CM11" s="976">
        <v>-202</v>
      </c>
      <c r="CN11" s="977"/>
      <c r="CO11" s="977"/>
      <c r="CP11" s="977"/>
      <c r="CQ11" s="978"/>
      <c r="CR11" s="976">
        <v>30</v>
      </c>
      <c r="CS11" s="977"/>
      <c r="CT11" s="977"/>
      <c r="CU11" s="977"/>
      <c r="CV11" s="978"/>
      <c r="CW11" s="976" t="s">
        <v>524</v>
      </c>
      <c r="CX11" s="977"/>
      <c r="CY11" s="977"/>
      <c r="CZ11" s="977"/>
      <c r="DA11" s="978"/>
      <c r="DB11" s="976" t="s">
        <v>524</v>
      </c>
      <c r="DC11" s="977"/>
      <c r="DD11" s="977"/>
      <c r="DE11" s="977"/>
      <c r="DF11" s="978"/>
      <c r="DG11" s="976" t="s">
        <v>524</v>
      </c>
      <c r="DH11" s="977"/>
      <c r="DI11" s="977"/>
      <c r="DJ11" s="977"/>
      <c r="DK11" s="978"/>
      <c r="DL11" s="976" t="s">
        <v>524</v>
      </c>
      <c r="DM11" s="977"/>
      <c r="DN11" s="977"/>
      <c r="DO11" s="977"/>
      <c r="DP11" s="978"/>
      <c r="DQ11" s="976" t="s">
        <v>524</v>
      </c>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400</v>
      </c>
      <c r="B23" s="924" t="s">
        <v>401</v>
      </c>
      <c r="C23" s="925"/>
      <c r="D23" s="925"/>
      <c r="E23" s="925"/>
      <c r="F23" s="925"/>
      <c r="G23" s="925"/>
      <c r="H23" s="925"/>
      <c r="I23" s="925"/>
      <c r="J23" s="925"/>
      <c r="K23" s="925"/>
      <c r="L23" s="925"/>
      <c r="M23" s="925"/>
      <c r="N23" s="925"/>
      <c r="O23" s="925"/>
      <c r="P23" s="935"/>
      <c r="Q23" s="1054">
        <v>34832</v>
      </c>
      <c r="R23" s="1048"/>
      <c r="S23" s="1048"/>
      <c r="T23" s="1048"/>
      <c r="U23" s="1048"/>
      <c r="V23" s="1048">
        <v>32780</v>
      </c>
      <c r="W23" s="1048"/>
      <c r="X23" s="1048"/>
      <c r="Y23" s="1048"/>
      <c r="Z23" s="1048"/>
      <c r="AA23" s="1048">
        <v>2052</v>
      </c>
      <c r="AB23" s="1048"/>
      <c r="AC23" s="1048"/>
      <c r="AD23" s="1048"/>
      <c r="AE23" s="1055"/>
      <c r="AF23" s="1056">
        <v>1642</v>
      </c>
      <c r="AG23" s="1048"/>
      <c r="AH23" s="1048"/>
      <c r="AI23" s="1048"/>
      <c r="AJ23" s="1057"/>
      <c r="AK23" s="1058"/>
      <c r="AL23" s="1059"/>
      <c r="AM23" s="1059"/>
      <c r="AN23" s="1059"/>
      <c r="AO23" s="1059"/>
      <c r="AP23" s="1048">
        <v>28050</v>
      </c>
      <c r="AQ23" s="1048"/>
      <c r="AR23" s="1048"/>
      <c r="AS23" s="1048"/>
      <c r="AT23" s="1048"/>
      <c r="AU23" s="1049"/>
      <c r="AV23" s="1049"/>
      <c r="AW23" s="1049"/>
      <c r="AX23" s="1049"/>
      <c r="AY23" s="1050"/>
      <c r="AZ23" s="1051" t="s">
        <v>142</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402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381</v>
      </c>
      <c r="B26" s="983"/>
      <c r="C26" s="983"/>
      <c r="D26" s="983"/>
      <c r="E26" s="983"/>
      <c r="F26" s="983"/>
      <c r="G26" s="983"/>
      <c r="H26" s="983"/>
      <c r="I26" s="983"/>
      <c r="J26" s="983"/>
      <c r="K26" s="983"/>
      <c r="L26" s="983"/>
      <c r="M26" s="983"/>
      <c r="N26" s="983"/>
      <c r="O26" s="983"/>
      <c r="P26" s="984"/>
      <c r="Q26" s="988" t="s">
        <v>404</v>
      </c>
      <c r="R26" s="989"/>
      <c r="S26" s="989"/>
      <c r="T26" s="989"/>
      <c r="U26" s="990"/>
      <c r="V26" s="988" t="s">
        <v>405</v>
      </c>
      <c r="W26" s="989"/>
      <c r="X26" s="989"/>
      <c r="Y26" s="989"/>
      <c r="Z26" s="990"/>
      <c r="AA26" s="988" t="s">
        <v>406</v>
      </c>
      <c r="AB26" s="989"/>
      <c r="AC26" s="989"/>
      <c r="AD26" s="989"/>
      <c r="AE26" s="989"/>
      <c r="AF26" s="1042" t="s">
        <v>407</v>
      </c>
      <c r="AG26" s="995"/>
      <c r="AH26" s="995"/>
      <c r="AI26" s="995"/>
      <c r="AJ26" s="1043"/>
      <c r="AK26" s="989" t="s">
        <v>408</v>
      </c>
      <c r="AL26" s="989"/>
      <c r="AM26" s="989"/>
      <c r="AN26" s="989"/>
      <c r="AO26" s="990"/>
      <c r="AP26" s="988" t="s">
        <v>409</v>
      </c>
      <c r="AQ26" s="989"/>
      <c r="AR26" s="989"/>
      <c r="AS26" s="989"/>
      <c r="AT26" s="990"/>
      <c r="AU26" s="988" t="s">
        <v>410</v>
      </c>
      <c r="AV26" s="989"/>
      <c r="AW26" s="989"/>
      <c r="AX26" s="989"/>
      <c r="AY26" s="990"/>
      <c r="AZ26" s="988" t="s">
        <v>411</v>
      </c>
      <c r="BA26" s="989"/>
      <c r="BB26" s="989"/>
      <c r="BC26" s="989"/>
      <c r="BD26" s="990"/>
      <c r="BE26" s="988" t="s">
        <v>388</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412</v>
      </c>
      <c r="C28" s="1035"/>
      <c r="D28" s="1035"/>
      <c r="E28" s="1035"/>
      <c r="F28" s="1035"/>
      <c r="G28" s="1035"/>
      <c r="H28" s="1035"/>
      <c r="I28" s="1035"/>
      <c r="J28" s="1035"/>
      <c r="K28" s="1035"/>
      <c r="L28" s="1035"/>
      <c r="M28" s="1035"/>
      <c r="N28" s="1035"/>
      <c r="O28" s="1035"/>
      <c r="P28" s="1036"/>
      <c r="Q28" s="1037">
        <v>6617</v>
      </c>
      <c r="R28" s="1038"/>
      <c r="S28" s="1038"/>
      <c r="T28" s="1038"/>
      <c r="U28" s="1038"/>
      <c r="V28" s="1038">
        <v>6352</v>
      </c>
      <c r="W28" s="1038"/>
      <c r="X28" s="1038"/>
      <c r="Y28" s="1038"/>
      <c r="Z28" s="1038"/>
      <c r="AA28" s="1038">
        <v>265</v>
      </c>
      <c r="AB28" s="1038"/>
      <c r="AC28" s="1038"/>
      <c r="AD28" s="1038"/>
      <c r="AE28" s="1039"/>
      <c r="AF28" s="1040">
        <v>265</v>
      </c>
      <c r="AG28" s="1038"/>
      <c r="AH28" s="1038"/>
      <c r="AI28" s="1038"/>
      <c r="AJ28" s="1041"/>
      <c r="AK28" s="1029">
        <v>569</v>
      </c>
      <c r="AL28" s="1030"/>
      <c r="AM28" s="1030"/>
      <c r="AN28" s="1030"/>
      <c r="AO28" s="1030"/>
      <c r="AP28" s="1030" t="s">
        <v>524</v>
      </c>
      <c r="AQ28" s="1030"/>
      <c r="AR28" s="1030"/>
      <c r="AS28" s="1030"/>
      <c r="AT28" s="1030"/>
      <c r="AU28" s="1030" t="s">
        <v>524</v>
      </c>
      <c r="AV28" s="1030"/>
      <c r="AW28" s="1030"/>
      <c r="AX28" s="1030"/>
      <c r="AY28" s="1030"/>
      <c r="AZ28" s="1031" t="s">
        <v>524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413</v>
      </c>
      <c r="C29" s="1018"/>
      <c r="D29" s="1018"/>
      <c r="E29" s="1018"/>
      <c r="F29" s="1018"/>
      <c r="G29" s="1018"/>
      <c r="H29" s="1018"/>
      <c r="I29" s="1018"/>
      <c r="J29" s="1018"/>
      <c r="K29" s="1018"/>
      <c r="L29" s="1018"/>
      <c r="M29" s="1018"/>
      <c r="N29" s="1018"/>
      <c r="O29" s="1018"/>
      <c r="P29" s="1019"/>
      <c r="Q29" s="1025">
        <v>6933</v>
      </c>
      <c r="R29" s="1026"/>
      <c r="S29" s="1026"/>
      <c r="T29" s="1026"/>
      <c r="U29" s="1026"/>
      <c r="V29" s="1026">
        <v>6507</v>
      </c>
      <c r="W29" s="1026"/>
      <c r="X29" s="1026"/>
      <c r="Y29" s="1026"/>
      <c r="Z29" s="1026"/>
      <c r="AA29" s="1026">
        <v>426</v>
      </c>
      <c r="AB29" s="1026"/>
      <c r="AC29" s="1026"/>
      <c r="AD29" s="1026"/>
      <c r="AE29" s="1027"/>
      <c r="AF29" s="1022">
        <v>426</v>
      </c>
      <c r="AG29" s="1023"/>
      <c r="AH29" s="1023"/>
      <c r="AI29" s="1023"/>
      <c r="AJ29" s="1024"/>
      <c r="AK29" s="967">
        <v>1148</v>
      </c>
      <c r="AL29" s="958"/>
      <c r="AM29" s="958"/>
      <c r="AN29" s="958"/>
      <c r="AO29" s="958"/>
      <c r="AP29" s="958" t="s">
        <v>524</v>
      </c>
      <c r="AQ29" s="958"/>
      <c r="AR29" s="958"/>
      <c r="AS29" s="958"/>
      <c r="AT29" s="958"/>
      <c r="AU29" s="958" t="s">
        <v>524</v>
      </c>
      <c r="AV29" s="958"/>
      <c r="AW29" s="958"/>
      <c r="AX29" s="958"/>
      <c r="AY29" s="958"/>
      <c r="AZ29" s="1028" t="s">
        <v>524</v>
      </c>
      <c r="BA29" s="1028"/>
      <c r="BB29" s="1028"/>
      <c r="BC29" s="1028"/>
      <c r="BD29" s="1028"/>
      <c r="BE29" s="959" t="s">
        <v>600</v>
      </c>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414</v>
      </c>
      <c r="C30" s="1018"/>
      <c r="D30" s="1018"/>
      <c r="E30" s="1018"/>
      <c r="F30" s="1018"/>
      <c r="G30" s="1018"/>
      <c r="H30" s="1018"/>
      <c r="I30" s="1018"/>
      <c r="J30" s="1018"/>
      <c r="K30" s="1018"/>
      <c r="L30" s="1018"/>
      <c r="M30" s="1018"/>
      <c r="N30" s="1018"/>
      <c r="O30" s="1018"/>
      <c r="P30" s="1019"/>
      <c r="Q30" s="1025">
        <v>904</v>
      </c>
      <c r="R30" s="1026"/>
      <c r="S30" s="1026"/>
      <c r="T30" s="1026"/>
      <c r="U30" s="1026"/>
      <c r="V30" s="1026">
        <v>902</v>
      </c>
      <c r="W30" s="1026"/>
      <c r="X30" s="1026"/>
      <c r="Y30" s="1026"/>
      <c r="Z30" s="1026"/>
      <c r="AA30" s="1026">
        <v>2</v>
      </c>
      <c r="AB30" s="1026"/>
      <c r="AC30" s="1026"/>
      <c r="AD30" s="1026"/>
      <c r="AE30" s="1027"/>
      <c r="AF30" s="1022">
        <v>2</v>
      </c>
      <c r="AG30" s="1023"/>
      <c r="AH30" s="1023"/>
      <c r="AI30" s="1023"/>
      <c r="AJ30" s="1024"/>
      <c r="AK30" s="967">
        <v>277</v>
      </c>
      <c r="AL30" s="958"/>
      <c r="AM30" s="958"/>
      <c r="AN30" s="958"/>
      <c r="AO30" s="958"/>
      <c r="AP30" s="958" t="s">
        <v>524</v>
      </c>
      <c r="AQ30" s="958"/>
      <c r="AR30" s="958"/>
      <c r="AS30" s="958"/>
      <c r="AT30" s="958"/>
      <c r="AU30" s="958" t="s">
        <v>524</v>
      </c>
      <c r="AV30" s="958"/>
      <c r="AW30" s="958"/>
      <c r="AX30" s="958"/>
      <c r="AY30" s="958"/>
      <c r="AZ30" s="1028" t="s">
        <v>524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415</v>
      </c>
      <c r="C31" s="1018"/>
      <c r="D31" s="1018"/>
      <c r="E31" s="1018"/>
      <c r="F31" s="1018"/>
      <c r="G31" s="1018"/>
      <c r="H31" s="1018"/>
      <c r="I31" s="1018"/>
      <c r="J31" s="1018"/>
      <c r="K31" s="1018"/>
      <c r="L31" s="1018"/>
      <c r="M31" s="1018"/>
      <c r="N31" s="1018"/>
      <c r="O31" s="1018"/>
      <c r="P31" s="1019"/>
      <c r="Q31" s="1025">
        <v>987</v>
      </c>
      <c r="R31" s="1026"/>
      <c r="S31" s="1026"/>
      <c r="T31" s="1026"/>
      <c r="U31" s="1026"/>
      <c r="V31" s="1026">
        <v>965</v>
      </c>
      <c r="W31" s="1026"/>
      <c r="X31" s="1026"/>
      <c r="Y31" s="1026"/>
      <c r="Z31" s="1026"/>
      <c r="AA31" s="1026">
        <f>Q31-V31</f>
        <v>22</v>
      </c>
      <c r="AB31" s="1026"/>
      <c r="AC31" s="1026"/>
      <c r="AD31" s="1026"/>
      <c r="AE31" s="1027"/>
      <c r="AF31" s="1022">
        <v>1261</v>
      </c>
      <c r="AG31" s="1023"/>
      <c r="AH31" s="1023"/>
      <c r="AI31" s="1023"/>
      <c r="AJ31" s="1024"/>
      <c r="AK31" s="967">
        <v>154</v>
      </c>
      <c r="AL31" s="958"/>
      <c r="AM31" s="958"/>
      <c r="AN31" s="958"/>
      <c r="AO31" s="958"/>
      <c r="AP31" s="958">
        <v>4177</v>
      </c>
      <c r="AQ31" s="958"/>
      <c r="AR31" s="958"/>
      <c r="AS31" s="958"/>
      <c r="AT31" s="958"/>
      <c r="AU31" s="958">
        <v>1358</v>
      </c>
      <c r="AV31" s="958"/>
      <c r="AW31" s="958"/>
      <c r="AX31" s="958"/>
      <c r="AY31" s="958"/>
      <c r="AZ31" s="1028" t="s">
        <v>524</v>
      </c>
      <c r="BA31" s="1028"/>
      <c r="BB31" s="1028"/>
      <c r="BC31" s="1028"/>
      <c r="BD31" s="1028"/>
      <c r="BE31" s="959" t="s">
        <v>416</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417</v>
      </c>
      <c r="C32" s="1018"/>
      <c r="D32" s="1018"/>
      <c r="E32" s="1018"/>
      <c r="F32" s="1018"/>
      <c r="G32" s="1018"/>
      <c r="H32" s="1018"/>
      <c r="I32" s="1018"/>
      <c r="J32" s="1018"/>
      <c r="K32" s="1018"/>
      <c r="L32" s="1018"/>
      <c r="M32" s="1018"/>
      <c r="N32" s="1018"/>
      <c r="O32" s="1018"/>
      <c r="P32" s="1019"/>
      <c r="Q32" s="1025">
        <v>866</v>
      </c>
      <c r="R32" s="1026"/>
      <c r="S32" s="1026"/>
      <c r="T32" s="1026"/>
      <c r="U32" s="1026"/>
      <c r="V32" s="1026">
        <v>914</v>
      </c>
      <c r="W32" s="1026"/>
      <c r="X32" s="1026"/>
      <c r="Y32" s="1026"/>
      <c r="Z32" s="1026"/>
      <c r="AA32" s="1026">
        <f>Q32-V32</f>
        <v>-48</v>
      </c>
      <c r="AB32" s="1026"/>
      <c r="AC32" s="1026"/>
      <c r="AD32" s="1026"/>
      <c r="AE32" s="1027"/>
      <c r="AF32" s="1022">
        <v>80</v>
      </c>
      <c r="AG32" s="1023"/>
      <c r="AH32" s="1023"/>
      <c r="AI32" s="1023"/>
      <c r="AJ32" s="1024"/>
      <c r="AK32" s="967">
        <v>731</v>
      </c>
      <c r="AL32" s="958"/>
      <c r="AM32" s="958"/>
      <c r="AN32" s="958"/>
      <c r="AO32" s="958"/>
      <c r="AP32" s="958">
        <v>8271</v>
      </c>
      <c r="AQ32" s="958"/>
      <c r="AR32" s="958"/>
      <c r="AS32" s="958"/>
      <c r="AT32" s="958"/>
      <c r="AU32" s="958">
        <v>5914</v>
      </c>
      <c r="AV32" s="958"/>
      <c r="AW32" s="958"/>
      <c r="AX32" s="958"/>
      <c r="AY32" s="958"/>
      <c r="AZ32" s="1028" t="s">
        <v>524</v>
      </c>
      <c r="BA32" s="1028"/>
      <c r="BB32" s="1028"/>
      <c r="BC32" s="1028"/>
      <c r="BD32" s="1028"/>
      <c r="BE32" s="959" t="s">
        <v>418</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419</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400</v>
      </c>
      <c r="B63" s="924" t="s">
        <v>420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2035</v>
      </c>
      <c r="AG63" s="946"/>
      <c r="AH63" s="946"/>
      <c r="AI63" s="946"/>
      <c r="AJ63" s="1009"/>
      <c r="AK63" s="1010"/>
      <c r="AL63" s="950"/>
      <c r="AM63" s="950"/>
      <c r="AN63" s="950"/>
      <c r="AO63" s="950"/>
      <c r="AP63" s="946">
        <v>12448</v>
      </c>
      <c r="AQ63" s="946"/>
      <c r="AR63" s="946"/>
      <c r="AS63" s="946"/>
      <c r="AT63" s="946"/>
      <c r="AU63" s="946">
        <v>7282</v>
      </c>
      <c r="AV63" s="946"/>
      <c r="AW63" s="946"/>
      <c r="AX63" s="946"/>
      <c r="AY63" s="946"/>
      <c r="AZ63" s="1004"/>
      <c r="BA63" s="1004"/>
      <c r="BB63" s="1004"/>
      <c r="BC63" s="1004"/>
      <c r="BD63" s="1004"/>
      <c r="BE63" s="947"/>
      <c r="BF63" s="947"/>
      <c r="BG63" s="947"/>
      <c r="BH63" s="947"/>
      <c r="BI63" s="948"/>
      <c r="BJ63" s="1005" t="s">
        <v>142</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422</v>
      </c>
      <c r="B66" s="983"/>
      <c r="C66" s="983"/>
      <c r="D66" s="983"/>
      <c r="E66" s="983"/>
      <c r="F66" s="983"/>
      <c r="G66" s="983"/>
      <c r="H66" s="983"/>
      <c r="I66" s="983"/>
      <c r="J66" s="983"/>
      <c r="K66" s="983"/>
      <c r="L66" s="983"/>
      <c r="M66" s="983"/>
      <c r="N66" s="983"/>
      <c r="O66" s="983"/>
      <c r="P66" s="984"/>
      <c r="Q66" s="988" t="s">
        <v>404</v>
      </c>
      <c r="R66" s="989"/>
      <c r="S66" s="989"/>
      <c r="T66" s="989"/>
      <c r="U66" s="990"/>
      <c r="V66" s="988" t="s">
        <v>423</v>
      </c>
      <c r="W66" s="989"/>
      <c r="X66" s="989"/>
      <c r="Y66" s="989"/>
      <c r="Z66" s="990"/>
      <c r="AA66" s="988" t="s">
        <v>406</v>
      </c>
      <c r="AB66" s="989"/>
      <c r="AC66" s="989"/>
      <c r="AD66" s="989"/>
      <c r="AE66" s="990"/>
      <c r="AF66" s="994" t="s">
        <v>424</v>
      </c>
      <c r="AG66" s="995"/>
      <c r="AH66" s="995"/>
      <c r="AI66" s="995"/>
      <c r="AJ66" s="996"/>
      <c r="AK66" s="988" t="s">
        <v>408</v>
      </c>
      <c r="AL66" s="983"/>
      <c r="AM66" s="983"/>
      <c r="AN66" s="983"/>
      <c r="AO66" s="984"/>
      <c r="AP66" s="988" t="s">
        <v>425</v>
      </c>
      <c r="AQ66" s="989"/>
      <c r="AR66" s="989"/>
      <c r="AS66" s="989"/>
      <c r="AT66" s="990"/>
      <c r="AU66" s="988" t="s">
        <v>426</v>
      </c>
      <c r="AV66" s="989"/>
      <c r="AW66" s="989"/>
      <c r="AX66" s="989"/>
      <c r="AY66" s="990"/>
      <c r="AZ66" s="988" t="s">
        <v>388</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593</v>
      </c>
      <c r="C68" s="973"/>
      <c r="D68" s="973"/>
      <c r="E68" s="973"/>
      <c r="F68" s="973"/>
      <c r="G68" s="973"/>
      <c r="H68" s="973"/>
      <c r="I68" s="973"/>
      <c r="J68" s="973"/>
      <c r="K68" s="973"/>
      <c r="L68" s="973"/>
      <c r="M68" s="973"/>
      <c r="N68" s="973"/>
      <c r="O68" s="973"/>
      <c r="P68" s="974"/>
      <c r="Q68" s="975">
        <v>341</v>
      </c>
      <c r="R68" s="969"/>
      <c r="S68" s="969"/>
      <c r="T68" s="969"/>
      <c r="U68" s="969"/>
      <c r="V68" s="969">
        <v>340</v>
      </c>
      <c r="W68" s="969"/>
      <c r="X68" s="969"/>
      <c r="Y68" s="969"/>
      <c r="Z68" s="969"/>
      <c r="AA68" s="969">
        <v>1</v>
      </c>
      <c r="AB68" s="969"/>
      <c r="AC68" s="969"/>
      <c r="AD68" s="969"/>
      <c r="AE68" s="969"/>
      <c r="AF68" s="969">
        <v>1</v>
      </c>
      <c r="AG68" s="969"/>
      <c r="AH68" s="969"/>
      <c r="AI68" s="969"/>
      <c r="AJ68" s="969"/>
      <c r="AK68" s="969">
        <v>2</v>
      </c>
      <c r="AL68" s="969"/>
      <c r="AM68" s="969"/>
      <c r="AN68" s="969"/>
      <c r="AO68" s="969"/>
      <c r="AP68" s="969" t="s">
        <v>524</v>
      </c>
      <c r="AQ68" s="969"/>
      <c r="AR68" s="969"/>
      <c r="AS68" s="969"/>
      <c r="AT68" s="969"/>
      <c r="AU68" s="969" t="s">
        <v>524</v>
      </c>
      <c r="AV68" s="969"/>
      <c r="AW68" s="969"/>
      <c r="AX68" s="969"/>
      <c r="AY68" s="969"/>
      <c r="AZ68" s="970" t="s">
        <v>601</v>
      </c>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594</v>
      </c>
      <c r="C69" s="962"/>
      <c r="D69" s="962"/>
      <c r="E69" s="962"/>
      <c r="F69" s="962"/>
      <c r="G69" s="962"/>
      <c r="H69" s="962"/>
      <c r="I69" s="962"/>
      <c r="J69" s="962"/>
      <c r="K69" s="962"/>
      <c r="L69" s="962"/>
      <c r="M69" s="962"/>
      <c r="N69" s="962"/>
      <c r="O69" s="962"/>
      <c r="P69" s="963"/>
      <c r="Q69" s="964">
        <v>30</v>
      </c>
      <c r="R69" s="958"/>
      <c r="S69" s="958"/>
      <c r="T69" s="958"/>
      <c r="U69" s="958"/>
      <c r="V69" s="958">
        <v>26</v>
      </c>
      <c r="W69" s="958"/>
      <c r="X69" s="958"/>
      <c r="Y69" s="958"/>
      <c r="Z69" s="958"/>
      <c r="AA69" s="958">
        <v>4</v>
      </c>
      <c r="AB69" s="958"/>
      <c r="AC69" s="958"/>
      <c r="AD69" s="958"/>
      <c r="AE69" s="958"/>
      <c r="AF69" s="958">
        <v>4</v>
      </c>
      <c r="AG69" s="958"/>
      <c r="AH69" s="958"/>
      <c r="AI69" s="958"/>
      <c r="AJ69" s="958"/>
      <c r="AK69" s="958" t="s">
        <v>603</v>
      </c>
      <c r="AL69" s="958"/>
      <c r="AM69" s="958"/>
      <c r="AN69" s="958"/>
      <c r="AO69" s="958"/>
      <c r="AP69" s="958" t="s">
        <v>524</v>
      </c>
      <c r="AQ69" s="958"/>
      <c r="AR69" s="958"/>
      <c r="AS69" s="958"/>
      <c r="AT69" s="958"/>
      <c r="AU69" s="958" t="s">
        <v>524</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595</v>
      </c>
      <c r="C70" s="962"/>
      <c r="D70" s="962"/>
      <c r="E70" s="962"/>
      <c r="F70" s="962"/>
      <c r="G70" s="962"/>
      <c r="H70" s="962"/>
      <c r="I70" s="962"/>
      <c r="J70" s="962"/>
      <c r="K70" s="962"/>
      <c r="L70" s="962"/>
      <c r="M70" s="962"/>
      <c r="N70" s="962"/>
      <c r="O70" s="962"/>
      <c r="P70" s="963"/>
      <c r="Q70" s="964">
        <v>62</v>
      </c>
      <c r="R70" s="958"/>
      <c r="S70" s="958"/>
      <c r="T70" s="958"/>
      <c r="U70" s="958"/>
      <c r="V70" s="958">
        <v>57</v>
      </c>
      <c r="W70" s="958"/>
      <c r="X70" s="958"/>
      <c r="Y70" s="958"/>
      <c r="Z70" s="958"/>
      <c r="AA70" s="958">
        <v>5</v>
      </c>
      <c r="AB70" s="958"/>
      <c r="AC70" s="958"/>
      <c r="AD70" s="958"/>
      <c r="AE70" s="958"/>
      <c r="AF70" s="958">
        <v>5</v>
      </c>
      <c r="AG70" s="958"/>
      <c r="AH70" s="958"/>
      <c r="AI70" s="958"/>
      <c r="AJ70" s="958"/>
      <c r="AK70" s="958" t="s">
        <v>603</v>
      </c>
      <c r="AL70" s="958"/>
      <c r="AM70" s="958"/>
      <c r="AN70" s="958"/>
      <c r="AO70" s="958"/>
      <c r="AP70" s="958" t="s">
        <v>524</v>
      </c>
      <c r="AQ70" s="958"/>
      <c r="AR70" s="958"/>
      <c r="AS70" s="958"/>
      <c r="AT70" s="958"/>
      <c r="AU70" s="958" t="s">
        <v>524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596</v>
      </c>
      <c r="C71" s="962"/>
      <c r="D71" s="962"/>
      <c r="E71" s="962"/>
      <c r="F71" s="962"/>
      <c r="G71" s="962"/>
      <c r="H71" s="962"/>
      <c r="I71" s="962"/>
      <c r="J71" s="962"/>
      <c r="K71" s="962"/>
      <c r="L71" s="962"/>
      <c r="M71" s="962"/>
      <c r="N71" s="962"/>
      <c r="O71" s="962"/>
      <c r="P71" s="963"/>
      <c r="Q71" s="964">
        <v>343</v>
      </c>
      <c r="R71" s="958"/>
      <c r="S71" s="958"/>
      <c r="T71" s="958"/>
      <c r="U71" s="958"/>
      <c r="V71" s="958">
        <v>229</v>
      </c>
      <c r="W71" s="958"/>
      <c r="X71" s="958"/>
      <c r="Y71" s="958"/>
      <c r="Z71" s="958"/>
      <c r="AA71" s="958">
        <v>114</v>
      </c>
      <c r="AB71" s="958"/>
      <c r="AC71" s="958"/>
      <c r="AD71" s="958"/>
      <c r="AE71" s="958"/>
      <c r="AF71" s="958">
        <v>114</v>
      </c>
      <c r="AG71" s="958"/>
      <c r="AH71" s="958"/>
      <c r="AI71" s="958"/>
      <c r="AJ71" s="958"/>
      <c r="AK71" s="958">
        <v>133</v>
      </c>
      <c r="AL71" s="958"/>
      <c r="AM71" s="958"/>
      <c r="AN71" s="958"/>
      <c r="AO71" s="958"/>
      <c r="AP71" s="958" t="s">
        <v>524</v>
      </c>
      <c r="AQ71" s="958"/>
      <c r="AR71" s="958"/>
      <c r="AS71" s="958"/>
      <c r="AT71" s="958"/>
      <c r="AU71" s="958" t="s">
        <v>524</v>
      </c>
      <c r="AV71" s="958"/>
      <c r="AW71" s="958"/>
      <c r="AX71" s="958"/>
      <c r="AY71" s="958"/>
      <c r="AZ71" s="959" t="s">
        <v>604</v>
      </c>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597</v>
      </c>
      <c r="C72" s="962"/>
      <c r="D72" s="962"/>
      <c r="E72" s="962"/>
      <c r="F72" s="962"/>
      <c r="G72" s="962"/>
      <c r="H72" s="962"/>
      <c r="I72" s="962"/>
      <c r="J72" s="962"/>
      <c r="K72" s="962"/>
      <c r="L72" s="962"/>
      <c r="M72" s="962"/>
      <c r="N72" s="962"/>
      <c r="O72" s="962"/>
      <c r="P72" s="963"/>
      <c r="Q72" s="964">
        <v>204864</v>
      </c>
      <c r="R72" s="958"/>
      <c r="S72" s="958"/>
      <c r="T72" s="958"/>
      <c r="U72" s="958"/>
      <c r="V72" s="958">
        <v>198243</v>
      </c>
      <c r="W72" s="958"/>
      <c r="X72" s="958"/>
      <c r="Y72" s="958"/>
      <c r="Z72" s="958"/>
      <c r="AA72" s="958">
        <v>6621</v>
      </c>
      <c r="AB72" s="958"/>
      <c r="AC72" s="958"/>
      <c r="AD72" s="958"/>
      <c r="AE72" s="958"/>
      <c r="AF72" s="958">
        <v>6621</v>
      </c>
      <c r="AG72" s="958"/>
      <c r="AH72" s="958"/>
      <c r="AI72" s="958"/>
      <c r="AJ72" s="958"/>
      <c r="AK72" s="958" t="s">
        <v>603</v>
      </c>
      <c r="AL72" s="958"/>
      <c r="AM72" s="958"/>
      <c r="AN72" s="958"/>
      <c r="AO72" s="958"/>
      <c r="AP72" s="958" t="s">
        <v>524</v>
      </c>
      <c r="AQ72" s="958"/>
      <c r="AR72" s="958"/>
      <c r="AS72" s="958"/>
      <c r="AT72" s="958"/>
      <c r="AU72" s="958" t="s">
        <v>524</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598</v>
      </c>
      <c r="C73" s="962"/>
      <c r="D73" s="962"/>
      <c r="E73" s="962"/>
      <c r="F73" s="962"/>
      <c r="G73" s="962"/>
      <c r="H73" s="962"/>
      <c r="I73" s="962"/>
      <c r="J73" s="962"/>
      <c r="K73" s="962"/>
      <c r="L73" s="962"/>
      <c r="M73" s="962"/>
      <c r="N73" s="962"/>
      <c r="O73" s="962"/>
      <c r="P73" s="963"/>
      <c r="Q73" s="964">
        <v>316</v>
      </c>
      <c r="R73" s="958"/>
      <c r="S73" s="958"/>
      <c r="T73" s="958"/>
      <c r="U73" s="958"/>
      <c r="V73" s="958">
        <v>257</v>
      </c>
      <c r="W73" s="958"/>
      <c r="X73" s="958"/>
      <c r="Y73" s="958"/>
      <c r="Z73" s="958"/>
      <c r="AA73" s="958">
        <v>58</v>
      </c>
      <c r="AB73" s="958"/>
      <c r="AC73" s="958"/>
      <c r="AD73" s="958"/>
      <c r="AE73" s="958"/>
      <c r="AF73" s="958">
        <v>11</v>
      </c>
      <c r="AG73" s="958"/>
      <c r="AH73" s="958"/>
      <c r="AI73" s="958"/>
      <c r="AJ73" s="958"/>
      <c r="AK73" s="958">
        <v>2</v>
      </c>
      <c r="AL73" s="958"/>
      <c r="AM73" s="958"/>
      <c r="AN73" s="958"/>
      <c r="AO73" s="958"/>
      <c r="AP73" s="958" t="s">
        <v>524</v>
      </c>
      <c r="AQ73" s="958"/>
      <c r="AR73" s="958"/>
      <c r="AS73" s="958"/>
      <c r="AT73" s="958"/>
      <c r="AU73" s="958" t="s">
        <v>524</v>
      </c>
      <c r="AV73" s="958"/>
      <c r="AW73" s="958"/>
      <c r="AX73" s="958"/>
      <c r="AY73" s="958"/>
      <c r="AZ73" s="959" t="s">
        <v>602</v>
      </c>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400</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6756</v>
      </c>
      <c r="AG88" s="946"/>
      <c r="AH88" s="946"/>
      <c r="AI88" s="946"/>
      <c r="AJ88" s="946"/>
      <c r="AK88" s="950"/>
      <c r="AL88" s="950"/>
      <c r="AM88" s="950"/>
      <c r="AN88" s="950"/>
      <c r="AO88" s="950"/>
      <c r="AP88" s="946" t="s">
        <v>610</v>
      </c>
      <c r="AQ88" s="946"/>
      <c r="AR88" s="946"/>
      <c r="AS88" s="946"/>
      <c r="AT88" s="946"/>
      <c r="AU88" s="946" t="s">
        <v>610</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400</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73</v>
      </c>
      <c r="CS102" s="940"/>
      <c r="CT102" s="940"/>
      <c r="CU102" s="940"/>
      <c r="CV102" s="941"/>
      <c r="CW102" s="939">
        <v>17</v>
      </c>
      <c r="CX102" s="940"/>
      <c r="CY102" s="940"/>
      <c r="CZ102" s="940"/>
      <c r="DA102" s="941"/>
      <c r="DB102" s="939" t="s">
        <v>610</v>
      </c>
      <c r="DC102" s="940"/>
      <c r="DD102" s="940"/>
      <c r="DE102" s="940"/>
      <c r="DF102" s="941"/>
      <c r="DG102" s="939">
        <v>611</v>
      </c>
      <c r="DH102" s="940"/>
      <c r="DI102" s="940"/>
      <c r="DJ102" s="940"/>
      <c r="DK102" s="941"/>
      <c r="DL102" s="939" t="s">
        <v>610</v>
      </c>
      <c r="DM102" s="940"/>
      <c r="DN102" s="940"/>
      <c r="DO102" s="940"/>
      <c r="DP102" s="941"/>
      <c r="DQ102" s="939" t="s">
        <v>610</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318</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318</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318</v>
      </c>
      <c r="DR109" s="883"/>
      <c r="DS109" s="883"/>
      <c r="DT109" s="883"/>
      <c r="DU109" s="884"/>
      <c r="DV109" s="885" t="s">
        <v>438</v>
      </c>
      <c r="DW109" s="883"/>
      <c r="DX109" s="883"/>
      <c r="DY109" s="883"/>
      <c r="DZ109" s="916"/>
    </row>
    <row r="110" spans="1:131" s="224" customFormat="1" ht="26.25" customHeight="1" x14ac:dyDescent="0.15">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3105734</v>
      </c>
      <c r="AB110" s="876"/>
      <c r="AC110" s="876"/>
      <c r="AD110" s="876"/>
      <c r="AE110" s="877"/>
      <c r="AF110" s="878">
        <v>3039600</v>
      </c>
      <c r="AG110" s="876"/>
      <c r="AH110" s="876"/>
      <c r="AI110" s="876"/>
      <c r="AJ110" s="877"/>
      <c r="AK110" s="878">
        <v>3038279</v>
      </c>
      <c r="AL110" s="876"/>
      <c r="AM110" s="876"/>
      <c r="AN110" s="876"/>
      <c r="AO110" s="877"/>
      <c r="AP110" s="879">
        <v>22.1</v>
      </c>
      <c r="AQ110" s="880"/>
      <c r="AR110" s="880"/>
      <c r="AS110" s="880"/>
      <c r="AT110" s="881"/>
      <c r="AU110" s="917" t="s">
        <v>75</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29543525</v>
      </c>
      <c r="BR110" s="829"/>
      <c r="BS110" s="829"/>
      <c r="BT110" s="829"/>
      <c r="BU110" s="829"/>
      <c r="BV110" s="829">
        <v>29101566</v>
      </c>
      <c r="BW110" s="829"/>
      <c r="BX110" s="829"/>
      <c r="BY110" s="829"/>
      <c r="BZ110" s="829"/>
      <c r="CA110" s="829">
        <v>28049981</v>
      </c>
      <c r="CB110" s="829"/>
      <c r="CC110" s="829"/>
      <c r="CD110" s="829"/>
      <c r="CE110" s="829"/>
      <c r="CF110" s="853">
        <v>203.6</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444</v>
      </c>
      <c r="DH110" s="829"/>
      <c r="DI110" s="829"/>
      <c r="DJ110" s="829"/>
      <c r="DK110" s="829"/>
      <c r="DL110" s="829" t="s">
        <v>445</v>
      </c>
      <c r="DM110" s="829"/>
      <c r="DN110" s="829"/>
      <c r="DO110" s="829"/>
      <c r="DP110" s="829"/>
      <c r="DQ110" s="829" t="s">
        <v>444</v>
      </c>
      <c r="DR110" s="829"/>
      <c r="DS110" s="829"/>
      <c r="DT110" s="829"/>
      <c r="DU110" s="829"/>
      <c r="DV110" s="830" t="s">
        <v>142</v>
      </c>
      <c r="DW110" s="830"/>
      <c r="DX110" s="830"/>
      <c r="DY110" s="830"/>
      <c r="DZ110" s="831"/>
    </row>
    <row r="111" spans="1:131" s="224" customFormat="1" ht="26.25" customHeight="1" x14ac:dyDescent="0.15">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142</v>
      </c>
      <c r="AB111" s="906"/>
      <c r="AC111" s="906"/>
      <c r="AD111" s="906"/>
      <c r="AE111" s="907"/>
      <c r="AF111" s="908" t="s">
        <v>445</v>
      </c>
      <c r="AG111" s="906"/>
      <c r="AH111" s="906"/>
      <c r="AI111" s="906"/>
      <c r="AJ111" s="907"/>
      <c r="AK111" s="908" t="s">
        <v>142</v>
      </c>
      <c r="AL111" s="906"/>
      <c r="AM111" s="906"/>
      <c r="AN111" s="906"/>
      <c r="AO111" s="907"/>
      <c r="AP111" s="909" t="s">
        <v>444</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t="s">
        <v>445</v>
      </c>
      <c r="BR111" s="804"/>
      <c r="BS111" s="804"/>
      <c r="BT111" s="804"/>
      <c r="BU111" s="804"/>
      <c r="BV111" s="804" t="s">
        <v>445</v>
      </c>
      <c r="BW111" s="804"/>
      <c r="BX111" s="804"/>
      <c r="BY111" s="804"/>
      <c r="BZ111" s="804"/>
      <c r="CA111" s="804" t="s">
        <v>444</v>
      </c>
      <c r="CB111" s="804"/>
      <c r="CC111" s="804"/>
      <c r="CD111" s="804"/>
      <c r="CE111" s="804"/>
      <c r="CF111" s="862" t="s">
        <v>444</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444</v>
      </c>
      <c r="DH111" s="804"/>
      <c r="DI111" s="804"/>
      <c r="DJ111" s="804"/>
      <c r="DK111" s="804"/>
      <c r="DL111" s="804" t="s">
        <v>444</v>
      </c>
      <c r="DM111" s="804"/>
      <c r="DN111" s="804"/>
      <c r="DO111" s="804"/>
      <c r="DP111" s="804"/>
      <c r="DQ111" s="804" t="s">
        <v>142</v>
      </c>
      <c r="DR111" s="804"/>
      <c r="DS111" s="804"/>
      <c r="DT111" s="804"/>
      <c r="DU111" s="804"/>
      <c r="DV111" s="781" t="s">
        <v>142</v>
      </c>
      <c r="DW111" s="781"/>
      <c r="DX111" s="781"/>
      <c r="DY111" s="781"/>
      <c r="DZ111" s="782"/>
    </row>
    <row r="112" spans="1:131" s="224" customFormat="1" ht="26.25" customHeight="1" x14ac:dyDescent="0.15">
      <c r="A112" s="899" t="s">
        <v>449</v>
      </c>
      <c r="B112" s="900"/>
      <c r="C112" s="739" t="s">
        <v>450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142</v>
      </c>
      <c r="AB112" s="767"/>
      <c r="AC112" s="767"/>
      <c r="AD112" s="767"/>
      <c r="AE112" s="768"/>
      <c r="AF112" s="769" t="s">
        <v>142</v>
      </c>
      <c r="AG112" s="767"/>
      <c r="AH112" s="767"/>
      <c r="AI112" s="767"/>
      <c r="AJ112" s="768"/>
      <c r="AK112" s="769" t="s">
        <v>444</v>
      </c>
      <c r="AL112" s="767"/>
      <c r="AM112" s="767"/>
      <c r="AN112" s="767"/>
      <c r="AO112" s="768"/>
      <c r="AP112" s="811" t="s">
        <v>444</v>
      </c>
      <c r="AQ112" s="812"/>
      <c r="AR112" s="812"/>
      <c r="AS112" s="812"/>
      <c r="AT112" s="813"/>
      <c r="AU112" s="919"/>
      <c r="AV112" s="920"/>
      <c r="AW112" s="920"/>
      <c r="AX112" s="920"/>
      <c r="AY112" s="920"/>
      <c r="AZ112" s="802" t="s">
        <v>451</v>
      </c>
      <c r="BA112" s="739"/>
      <c r="BB112" s="739"/>
      <c r="BC112" s="739"/>
      <c r="BD112" s="739"/>
      <c r="BE112" s="739"/>
      <c r="BF112" s="739"/>
      <c r="BG112" s="739"/>
      <c r="BH112" s="739"/>
      <c r="BI112" s="739"/>
      <c r="BJ112" s="739"/>
      <c r="BK112" s="739"/>
      <c r="BL112" s="739"/>
      <c r="BM112" s="739"/>
      <c r="BN112" s="739"/>
      <c r="BO112" s="739"/>
      <c r="BP112" s="740"/>
      <c r="BQ112" s="803">
        <v>8356368</v>
      </c>
      <c r="BR112" s="804"/>
      <c r="BS112" s="804"/>
      <c r="BT112" s="804"/>
      <c r="BU112" s="804"/>
      <c r="BV112" s="804">
        <v>7531084</v>
      </c>
      <c r="BW112" s="804"/>
      <c r="BX112" s="804"/>
      <c r="BY112" s="804"/>
      <c r="BZ112" s="804"/>
      <c r="CA112" s="804">
        <v>7271229</v>
      </c>
      <c r="CB112" s="804"/>
      <c r="CC112" s="804"/>
      <c r="CD112" s="804"/>
      <c r="CE112" s="804"/>
      <c r="CF112" s="862">
        <v>52.8</v>
      </c>
      <c r="CG112" s="863"/>
      <c r="CH112" s="863"/>
      <c r="CI112" s="863"/>
      <c r="CJ112" s="863"/>
      <c r="CK112" s="914"/>
      <c r="CL112" s="808"/>
      <c r="CM112" s="802" t="s">
        <v>452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444</v>
      </c>
      <c r="DH112" s="804"/>
      <c r="DI112" s="804"/>
      <c r="DJ112" s="804"/>
      <c r="DK112" s="804"/>
      <c r="DL112" s="804" t="s">
        <v>142</v>
      </c>
      <c r="DM112" s="804"/>
      <c r="DN112" s="804"/>
      <c r="DO112" s="804"/>
      <c r="DP112" s="804"/>
      <c r="DQ112" s="804" t="s">
        <v>444</v>
      </c>
      <c r="DR112" s="804"/>
      <c r="DS112" s="804"/>
      <c r="DT112" s="804"/>
      <c r="DU112" s="804"/>
      <c r="DV112" s="781" t="s">
        <v>142</v>
      </c>
      <c r="DW112" s="781"/>
      <c r="DX112" s="781"/>
      <c r="DY112" s="781"/>
      <c r="DZ112" s="782"/>
    </row>
    <row r="113" spans="1:130" s="224" customFormat="1" ht="26.25" customHeight="1" x14ac:dyDescent="0.15">
      <c r="A113" s="901"/>
      <c r="B113" s="902"/>
      <c r="C113" s="739" t="s">
        <v>453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734566</v>
      </c>
      <c r="AB113" s="906"/>
      <c r="AC113" s="906"/>
      <c r="AD113" s="906"/>
      <c r="AE113" s="907"/>
      <c r="AF113" s="908">
        <v>704294</v>
      </c>
      <c r="AG113" s="906"/>
      <c r="AH113" s="906"/>
      <c r="AI113" s="906"/>
      <c r="AJ113" s="907"/>
      <c r="AK113" s="908">
        <v>731973</v>
      </c>
      <c r="AL113" s="906"/>
      <c r="AM113" s="906"/>
      <c r="AN113" s="906"/>
      <c r="AO113" s="907"/>
      <c r="AP113" s="909">
        <v>5.3</v>
      </c>
      <c r="AQ113" s="910"/>
      <c r="AR113" s="910"/>
      <c r="AS113" s="910"/>
      <c r="AT113" s="911"/>
      <c r="AU113" s="919"/>
      <c r="AV113" s="920"/>
      <c r="AW113" s="920"/>
      <c r="AX113" s="920"/>
      <c r="AY113" s="920"/>
      <c r="AZ113" s="802" t="s">
        <v>454</v>
      </c>
      <c r="BA113" s="739"/>
      <c r="BB113" s="739"/>
      <c r="BC113" s="739"/>
      <c r="BD113" s="739"/>
      <c r="BE113" s="739"/>
      <c r="BF113" s="739"/>
      <c r="BG113" s="739"/>
      <c r="BH113" s="739"/>
      <c r="BI113" s="739"/>
      <c r="BJ113" s="739"/>
      <c r="BK113" s="739"/>
      <c r="BL113" s="739"/>
      <c r="BM113" s="739"/>
      <c r="BN113" s="739"/>
      <c r="BO113" s="739"/>
      <c r="BP113" s="740"/>
      <c r="BQ113" s="803" t="s">
        <v>444</v>
      </c>
      <c r="BR113" s="804"/>
      <c r="BS113" s="804"/>
      <c r="BT113" s="804"/>
      <c r="BU113" s="804"/>
      <c r="BV113" s="804" t="s">
        <v>444</v>
      </c>
      <c r="BW113" s="804"/>
      <c r="BX113" s="804"/>
      <c r="BY113" s="804"/>
      <c r="BZ113" s="804"/>
      <c r="CA113" s="804" t="s">
        <v>444</v>
      </c>
      <c r="CB113" s="804"/>
      <c r="CC113" s="804"/>
      <c r="CD113" s="804"/>
      <c r="CE113" s="804"/>
      <c r="CF113" s="862" t="s">
        <v>142</v>
      </c>
      <c r="CG113" s="863"/>
      <c r="CH113" s="863"/>
      <c r="CI113" s="863"/>
      <c r="CJ113" s="863"/>
      <c r="CK113" s="914"/>
      <c r="CL113" s="808"/>
      <c r="CM113" s="802" t="s">
        <v>455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444</v>
      </c>
      <c r="DH113" s="767"/>
      <c r="DI113" s="767"/>
      <c r="DJ113" s="767"/>
      <c r="DK113" s="768"/>
      <c r="DL113" s="769" t="s">
        <v>142</v>
      </c>
      <c r="DM113" s="767"/>
      <c r="DN113" s="767"/>
      <c r="DO113" s="767"/>
      <c r="DP113" s="768"/>
      <c r="DQ113" s="769" t="s">
        <v>142</v>
      </c>
      <c r="DR113" s="767"/>
      <c r="DS113" s="767"/>
      <c r="DT113" s="767"/>
      <c r="DU113" s="768"/>
      <c r="DV113" s="811" t="s">
        <v>444</v>
      </c>
      <c r="DW113" s="812"/>
      <c r="DX113" s="812"/>
      <c r="DY113" s="812"/>
      <c r="DZ113" s="813"/>
    </row>
    <row r="114" spans="1:130" s="224" customFormat="1" ht="26.25" customHeight="1" x14ac:dyDescent="0.15">
      <c r="A114" s="901"/>
      <c r="B114" s="902"/>
      <c r="C114" s="739" t="s">
        <v>456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142</v>
      </c>
      <c r="AB114" s="767"/>
      <c r="AC114" s="767"/>
      <c r="AD114" s="767"/>
      <c r="AE114" s="768"/>
      <c r="AF114" s="769" t="s">
        <v>444</v>
      </c>
      <c r="AG114" s="767"/>
      <c r="AH114" s="767"/>
      <c r="AI114" s="767"/>
      <c r="AJ114" s="768"/>
      <c r="AK114" s="769" t="s">
        <v>444</v>
      </c>
      <c r="AL114" s="767"/>
      <c r="AM114" s="767"/>
      <c r="AN114" s="767"/>
      <c r="AO114" s="768"/>
      <c r="AP114" s="811" t="s">
        <v>457</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5607736</v>
      </c>
      <c r="BR114" s="804"/>
      <c r="BS114" s="804"/>
      <c r="BT114" s="804"/>
      <c r="BU114" s="804"/>
      <c r="BV114" s="804">
        <v>5541345</v>
      </c>
      <c r="BW114" s="804"/>
      <c r="BX114" s="804"/>
      <c r="BY114" s="804"/>
      <c r="BZ114" s="804"/>
      <c r="CA114" s="804">
        <v>5125529</v>
      </c>
      <c r="CB114" s="804"/>
      <c r="CC114" s="804"/>
      <c r="CD114" s="804"/>
      <c r="CE114" s="804"/>
      <c r="CF114" s="862">
        <v>37.200000000000003</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444</v>
      </c>
      <c r="DH114" s="767"/>
      <c r="DI114" s="767"/>
      <c r="DJ114" s="767"/>
      <c r="DK114" s="768"/>
      <c r="DL114" s="769" t="s">
        <v>142</v>
      </c>
      <c r="DM114" s="767"/>
      <c r="DN114" s="767"/>
      <c r="DO114" s="767"/>
      <c r="DP114" s="768"/>
      <c r="DQ114" s="769" t="s">
        <v>444</v>
      </c>
      <c r="DR114" s="767"/>
      <c r="DS114" s="767"/>
      <c r="DT114" s="767"/>
      <c r="DU114" s="768"/>
      <c r="DV114" s="811" t="s">
        <v>444</v>
      </c>
      <c r="DW114" s="812"/>
      <c r="DX114" s="812"/>
      <c r="DY114" s="812"/>
      <c r="DZ114" s="813"/>
    </row>
    <row r="115" spans="1:130" s="224" customFormat="1" ht="26.25" customHeight="1" x14ac:dyDescent="0.15">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444</v>
      </c>
      <c r="AB115" s="906"/>
      <c r="AC115" s="906"/>
      <c r="AD115" s="906"/>
      <c r="AE115" s="907"/>
      <c r="AF115" s="908" t="s">
        <v>444</v>
      </c>
      <c r="AG115" s="906"/>
      <c r="AH115" s="906"/>
      <c r="AI115" s="906"/>
      <c r="AJ115" s="907"/>
      <c r="AK115" s="908" t="s">
        <v>457</v>
      </c>
      <c r="AL115" s="906"/>
      <c r="AM115" s="906"/>
      <c r="AN115" s="906"/>
      <c r="AO115" s="907"/>
      <c r="AP115" s="909" t="s">
        <v>444</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v>318417</v>
      </c>
      <c r="BR115" s="804"/>
      <c r="BS115" s="804"/>
      <c r="BT115" s="804"/>
      <c r="BU115" s="804"/>
      <c r="BV115" s="804">
        <v>319487</v>
      </c>
      <c r="BW115" s="804"/>
      <c r="BX115" s="804"/>
      <c r="BY115" s="804"/>
      <c r="BZ115" s="804"/>
      <c r="CA115" s="804">
        <v>309540</v>
      </c>
      <c r="CB115" s="804"/>
      <c r="CC115" s="804"/>
      <c r="CD115" s="804"/>
      <c r="CE115" s="804"/>
      <c r="CF115" s="862">
        <v>2.2000000000000002</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142</v>
      </c>
      <c r="DH115" s="767"/>
      <c r="DI115" s="767"/>
      <c r="DJ115" s="767"/>
      <c r="DK115" s="768"/>
      <c r="DL115" s="769" t="s">
        <v>444</v>
      </c>
      <c r="DM115" s="767"/>
      <c r="DN115" s="767"/>
      <c r="DO115" s="767"/>
      <c r="DP115" s="768"/>
      <c r="DQ115" s="769" t="s">
        <v>444</v>
      </c>
      <c r="DR115" s="767"/>
      <c r="DS115" s="767"/>
      <c r="DT115" s="767"/>
      <c r="DU115" s="768"/>
      <c r="DV115" s="811" t="s">
        <v>142</v>
      </c>
      <c r="DW115" s="812"/>
      <c r="DX115" s="812"/>
      <c r="DY115" s="812"/>
      <c r="DZ115" s="813"/>
    </row>
    <row r="116" spans="1:130" s="224" customFormat="1" ht="26.25" customHeight="1" x14ac:dyDescent="0.15">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142</v>
      </c>
      <c r="AB116" s="767"/>
      <c r="AC116" s="767"/>
      <c r="AD116" s="767"/>
      <c r="AE116" s="768"/>
      <c r="AF116" s="769" t="s">
        <v>142</v>
      </c>
      <c r="AG116" s="767"/>
      <c r="AH116" s="767"/>
      <c r="AI116" s="767"/>
      <c r="AJ116" s="768"/>
      <c r="AK116" s="769" t="s">
        <v>444</v>
      </c>
      <c r="AL116" s="767"/>
      <c r="AM116" s="767"/>
      <c r="AN116" s="767"/>
      <c r="AO116" s="768"/>
      <c r="AP116" s="811" t="s">
        <v>444</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142</v>
      </c>
      <c r="BR116" s="804"/>
      <c r="BS116" s="804"/>
      <c r="BT116" s="804"/>
      <c r="BU116" s="804"/>
      <c r="BV116" s="804" t="s">
        <v>444</v>
      </c>
      <c r="BW116" s="804"/>
      <c r="BX116" s="804"/>
      <c r="BY116" s="804"/>
      <c r="BZ116" s="804"/>
      <c r="CA116" s="804" t="s">
        <v>444</v>
      </c>
      <c r="CB116" s="804"/>
      <c r="CC116" s="804"/>
      <c r="CD116" s="804"/>
      <c r="CE116" s="804"/>
      <c r="CF116" s="862" t="s">
        <v>142</v>
      </c>
      <c r="CG116" s="863"/>
      <c r="CH116" s="863"/>
      <c r="CI116" s="863"/>
      <c r="CJ116" s="863"/>
      <c r="CK116" s="914"/>
      <c r="CL116" s="808"/>
      <c r="CM116" s="802" t="s">
        <v>465</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444</v>
      </c>
      <c r="DH116" s="767"/>
      <c r="DI116" s="767"/>
      <c r="DJ116" s="767"/>
      <c r="DK116" s="768"/>
      <c r="DL116" s="769" t="s">
        <v>444</v>
      </c>
      <c r="DM116" s="767"/>
      <c r="DN116" s="767"/>
      <c r="DO116" s="767"/>
      <c r="DP116" s="768"/>
      <c r="DQ116" s="769" t="s">
        <v>142</v>
      </c>
      <c r="DR116" s="767"/>
      <c r="DS116" s="767"/>
      <c r="DT116" s="767"/>
      <c r="DU116" s="768"/>
      <c r="DV116" s="811" t="s">
        <v>142</v>
      </c>
      <c r="DW116" s="812"/>
      <c r="DX116" s="812"/>
      <c r="DY116" s="812"/>
      <c r="DZ116" s="813"/>
    </row>
    <row r="117" spans="1:130" s="224" customFormat="1" ht="26.25" customHeight="1" x14ac:dyDescent="0.15">
      <c r="A117" s="882" t="s">
        <v>195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466</v>
      </c>
      <c r="Z117" s="884"/>
      <c r="AA117" s="889">
        <v>3840300</v>
      </c>
      <c r="AB117" s="890"/>
      <c r="AC117" s="890"/>
      <c r="AD117" s="890"/>
      <c r="AE117" s="891"/>
      <c r="AF117" s="892">
        <v>3743894</v>
      </c>
      <c r="AG117" s="890"/>
      <c r="AH117" s="890"/>
      <c r="AI117" s="890"/>
      <c r="AJ117" s="891"/>
      <c r="AK117" s="892">
        <v>3770252</v>
      </c>
      <c r="AL117" s="890"/>
      <c r="AM117" s="890"/>
      <c r="AN117" s="890"/>
      <c r="AO117" s="891"/>
      <c r="AP117" s="893"/>
      <c r="AQ117" s="894"/>
      <c r="AR117" s="894"/>
      <c r="AS117" s="894"/>
      <c r="AT117" s="895"/>
      <c r="AU117" s="919"/>
      <c r="AV117" s="920"/>
      <c r="AW117" s="920"/>
      <c r="AX117" s="920"/>
      <c r="AY117" s="920"/>
      <c r="AZ117" s="850" t="s">
        <v>467</v>
      </c>
      <c r="BA117" s="851"/>
      <c r="BB117" s="851"/>
      <c r="BC117" s="851"/>
      <c r="BD117" s="851"/>
      <c r="BE117" s="851"/>
      <c r="BF117" s="851"/>
      <c r="BG117" s="851"/>
      <c r="BH117" s="851"/>
      <c r="BI117" s="851"/>
      <c r="BJ117" s="851"/>
      <c r="BK117" s="851"/>
      <c r="BL117" s="851"/>
      <c r="BM117" s="851"/>
      <c r="BN117" s="851"/>
      <c r="BO117" s="851"/>
      <c r="BP117" s="852"/>
      <c r="BQ117" s="803" t="s">
        <v>457</v>
      </c>
      <c r="BR117" s="804"/>
      <c r="BS117" s="804"/>
      <c r="BT117" s="804"/>
      <c r="BU117" s="804"/>
      <c r="BV117" s="804" t="s">
        <v>142</v>
      </c>
      <c r="BW117" s="804"/>
      <c r="BX117" s="804"/>
      <c r="BY117" s="804"/>
      <c r="BZ117" s="804"/>
      <c r="CA117" s="804" t="s">
        <v>457</v>
      </c>
      <c r="CB117" s="804"/>
      <c r="CC117" s="804"/>
      <c r="CD117" s="804"/>
      <c r="CE117" s="804"/>
      <c r="CF117" s="862" t="s">
        <v>445</v>
      </c>
      <c r="CG117" s="863"/>
      <c r="CH117" s="863"/>
      <c r="CI117" s="863"/>
      <c r="CJ117" s="863"/>
      <c r="CK117" s="914"/>
      <c r="CL117" s="808"/>
      <c r="CM117" s="802" t="s">
        <v>468</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445</v>
      </c>
      <c r="DH117" s="767"/>
      <c r="DI117" s="767"/>
      <c r="DJ117" s="767"/>
      <c r="DK117" s="768"/>
      <c r="DL117" s="769" t="s">
        <v>445</v>
      </c>
      <c r="DM117" s="767"/>
      <c r="DN117" s="767"/>
      <c r="DO117" s="767"/>
      <c r="DP117" s="768"/>
      <c r="DQ117" s="769" t="s">
        <v>444</v>
      </c>
      <c r="DR117" s="767"/>
      <c r="DS117" s="767"/>
      <c r="DT117" s="767"/>
      <c r="DU117" s="768"/>
      <c r="DV117" s="811" t="s">
        <v>445</v>
      </c>
      <c r="DW117" s="812"/>
      <c r="DX117" s="812"/>
      <c r="DY117" s="812"/>
      <c r="DZ117" s="813"/>
    </row>
    <row r="118" spans="1:130" s="224" customFormat="1" ht="26.25" customHeight="1" x14ac:dyDescent="0.15">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318</v>
      </c>
      <c r="AL118" s="883"/>
      <c r="AM118" s="883"/>
      <c r="AN118" s="883"/>
      <c r="AO118" s="884"/>
      <c r="AP118" s="886" t="s">
        <v>438</v>
      </c>
      <c r="AQ118" s="887"/>
      <c r="AR118" s="887"/>
      <c r="AS118" s="887"/>
      <c r="AT118" s="888"/>
      <c r="AU118" s="919"/>
      <c r="AV118" s="920"/>
      <c r="AW118" s="920"/>
      <c r="AX118" s="920"/>
      <c r="AY118" s="920"/>
      <c r="AZ118" s="825" t="s">
        <v>469</v>
      </c>
      <c r="BA118" s="826"/>
      <c r="BB118" s="826"/>
      <c r="BC118" s="826"/>
      <c r="BD118" s="826"/>
      <c r="BE118" s="826"/>
      <c r="BF118" s="826"/>
      <c r="BG118" s="826"/>
      <c r="BH118" s="826"/>
      <c r="BI118" s="826"/>
      <c r="BJ118" s="826"/>
      <c r="BK118" s="826"/>
      <c r="BL118" s="826"/>
      <c r="BM118" s="826"/>
      <c r="BN118" s="826"/>
      <c r="BO118" s="826"/>
      <c r="BP118" s="827"/>
      <c r="BQ118" s="866" t="s">
        <v>457</v>
      </c>
      <c r="BR118" s="832"/>
      <c r="BS118" s="832"/>
      <c r="BT118" s="832"/>
      <c r="BU118" s="832"/>
      <c r="BV118" s="832" t="s">
        <v>142</v>
      </c>
      <c r="BW118" s="832"/>
      <c r="BX118" s="832"/>
      <c r="BY118" s="832"/>
      <c r="BZ118" s="832"/>
      <c r="CA118" s="832" t="s">
        <v>445</v>
      </c>
      <c r="CB118" s="832"/>
      <c r="CC118" s="832"/>
      <c r="CD118" s="832"/>
      <c r="CE118" s="832"/>
      <c r="CF118" s="862" t="s">
        <v>457</v>
      </c>
      <c r="CG118" s="863"/>
      <c r="CH118" s="863"/>
      <c r="CI118" s="863"/>
      <c r="CJ118" s="863"/>
      <c r="CK118" s="914"/>
      <c r="CL118" s="808"/>
      <c r="CM118" s="802"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457</v>
      </c>
      <c r="DH118" s="767"/>
      <c r="DI118" s="767"/>
      <c r="DJ118" s="767"/>
      <c r="DK118" s="768"/>
      <c r="DL118" s="769" t="s">
        <v>444</v>
      </c>
      <c r="DM118" s="767"/>
      <c r="DN118" s="767"/>
      <c r="DO118" s="767"/>
      <c r="DP118" s="768"/>
      <c r="DQ118" s="769" t="s">
        <v>445</v>
      </c>
      <c r="DR118" s="767"/>
      <c r="DS118" s="767"/>
      <c r="DT118" s="767"/>
      <c r="DU118" s="768"/>
      <c r="DV118" s="811" t="s">
        <v>142</v>
      </c>
      <c r="DW118" s="812"/>
      <c r="DX118" s="812"/>
      <c r="DY118" s="812"/>
      <c r="DZ118" s="813"/>
    </row>
    <row r="119" spans="1:130" s="224" customFormat="1" ht="26.25" customHeight="1" x14ac:dyDescent="0.15">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445</v>
      </c>
      <c r="AB119" s="876"/>
      <c r="AC119" s="876"/>
      <c r="AD119" s="876"/>
      <c r="AE119" s="877"/>
      <c r="AF119" s="878" t="s">
        <v>445</v>
      </c>
      <c r="AG119" s="876"/>
      <c r="AH119" s="876"/>
      <c r="AI119" s="876"/>
      <c r="AJ119" s="877"/>
      <c r="AK119" s="878" t="s">
        <v>457</v>
      </c>
      <c r="AL119" s="876"/>
      <c r="AM119" s="876"/>
      <c r="AN119" s="876"/>
      <c r="AO119" s="877"/>
      <c r="AP119" s="879" t="s">
        <v>142</v>
      </c>
      <c r="AQ119" s="880"/>
      <c r="AR119" s="880"/>
      <c r="AS119" s="880"/>
      <c r="AT119" s="881"/>
      <c r="AU119" s="921"/>
      <c r="AV119" s="922"/>
      <c r="AW119" s="922"/>
      <c r="AX119" s="922"/>
      <c r="AY119" s="922"/>
      <c r="AZ119" s="247" t="s">
        <v>195</v>
      </c>
      <c r="BA119" s="247"/>
      <c r="BB119" s="247"/>
      <c r="BC119" s="247"/>
      <c r="BD119" s="247"/>
      <c r="BE119" s="247"/>
      <c r="BF119" s="247"/>
      <c r="BG119" s="247"/>
      <c r="BH119" s="247"/>
      <c r="BI119" s="247"/>
      <c r="BJ119" s="247"/>
      <c r="BK119" s="247"/>
      <c r="BL119" s="247"/>
      <c r="BM119" s="247"/>
      <c r="BN119" s="247"/>
      <c r="BO119" s="864" t="s">
        <v>471</v>
      </c>
      <c r="BP119" s="865"/>
      <c r="BQ119" s="866">
        <v>43826046</v>
      </c>
      <c r="BR119" s="832"/>
      <c r="BS119" s="832"/>
      <c r="BT119" s="832"/>
      <c r="BU119" s="832"/>
      <c r="BV119" s="832">
        <v>42493482</v>
      </c>
      <c r="BW119" s="832"/>
      <c r="BX119" s="832"/>
      <c r="BY119" s="832"/>
      <c r="BZ119" s="832"/>
      <c r="CA119" s="832">
        <v>40756279</v>
      </c>
      <c r="CB119" s="832"/>
      <c r="CC119" s="832"/>
      <c r="CD119" s="832"/>
      <c r="CE119" s="832"/>
      <c r="CF119" s="735"/>
      <c r="CG119" s="736"/>
      <c r="CH119" s="736"/>
      <c r="CI119" s="736"/>
      <c r="CJ119" s="821"/>
      <c r="CK119" s="915"/>
      <c r="CL119" s="810"/>
      <c r="CM119" s="825" t="s">
        <v>472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457</v>
      </c>
      <c r="DH119" s="751"/>
      <c r="DI119" s="751"/>
      <c r="DJ119" s="751"/>
      <c r="DK119" s="752"/>
      <c r="DL119" s="753" t="s">
        <v>444</v>
      </c>
      <c r="DM119" s="751"/>
      <c r="DN119" s="751"/>
      <c r="DO119" s="751"/>
      <c r="DP119" s="752"/>
      <c r="DQ119" s="753" t="s">
        <v>444</v>
      </c>
      <c r="DR119" s="751"/>
      <c r="DS119" s="751"/>
      <c r="DT119" s="751"/>
      <c r="DU119" s="752"/>
      <c r="DV119" s="835" t="s">
        <v>457</v>
      </c>
      <c r="DW119" s="836"/>
      <c r="DX119" s="836"/>
      <c r="DY119" s="836"/>
      <c r="DZ119" s="837"/>
    </row>
    <row r="120" spans="1:130" s="224" customFormat="1" ht="26.25" customHeight="1" x14ac:dyDescent="0.15">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457</v>
      </c>
      <c r="AB120" s="767"/>
      <c r="AC120" s="767"/>
      <c r="AD120" s="767"/>
      <c r="AE120" s="768"/>
      <c r="AF120" s="769" t="s">
        <v>444</v>
      </c>
      <c r="AG120" s="767"/>
      <c r="AH120" s="767"/>
      <c r="AI120" s="767"/>
      <c r="AJ120" s="768"/>
      <c r="AK120" s="769" t="s">
        <v>457</v>
      </c>
      <c r="AL120" s="767"/>
      <c r="AM120" s="767"/>
      <c r="AN120" s="767"/>
      <c r="AO120" s="768"/>
      <c r="AP120" s="811" t="s">
        <v>444</v>
      </c>
      <c r="AQ120" s="812"/>
      <c r="AR120" s="812"/>
      <c r="AS120" s="812"/>
      <c r="AT120" s="813"/>
      <c r="AU120" s="867" t="s">
        <v>473</v>
      </c>
      <c r="AV120" s="868"/>
      <c r="AW120" s="868"/>
      <c r="AX120" s="868"/>
      <c r="AY120" s="869"/>
      <c r="AZ120" s="847" t="s">
        <v>474</v>
      </c>
      <c r="BA120" s="795"/>
      <c r="BB120" s="795"/>
      <c r="BC120" s="795"/>
      <c r="BD120" s="795"/>
      <c r="BE120" s="795"/>
      <c r="BF120" s="795"/>
      <c r="BG120" s="795"/>
      <c r="BH120" s="795"/>
      <c r="BI120" s="795"/>
      <c r="BJ120" s="795"/>
      <c r="BK120" s="795"/>
      <c r="BL120" s="795"/>
      <c r="BM120" s="795"/>
      <c r="BN120" s="795"/>
      <c r="BO120" s="795"/>
      <c r="BP120" s="796"/>
      <c r="BQ120" s="848">
        <v>11475421</v>
      </c>
      <c r="BR120" s="829"/>
      <c r="BS120" s="829"/>
      <c r="BT120" s="829"/>
      <c r="BU120" s="829"/>
      <c r="BV120" s="829">
        <v>11510509</v>
      </c>
      <c r="BW120" s="829"/>
      <c r="BX120" s="829"/>
      <c r="BY120" s="829"/>
      <c r="BZ120" s="829"/>
      <c r="CA120" s="829">
        <v>10593089</v>
      </c>
      <c r="CB120" s="829"/>
      <c r="CC120" s="829"/>
      <c r="CD120" s="829"/>
      <c r="CE120" s="829"/>
      <c r="CF120" s="853">
        <v>76.900000000000006</v>
      </c>
      <c r="CG120" s="854"/>
      <c r="CH120" s="854"/>
      <c r="CI120" s="854"/>
      <c r="CJ120" s="854"/>
      <c r="CK120" s="855" t="s">
        <v>475</v>
      </c>
      <c r="CL120" s="839"/>
      <c r="CM120" s="839"/>
      <c r="CN120" s="839"/>
      <c r="CO120" s="840"/>
      <c r="CP120" s="859" t="s">
        <v>476</v>
      </c>
      <c r="CQ120" s="860"/>
      <c r="CR120" s="860"/>
      <c r="CS120" s="860"/>
      <c r="CT120" s="860"/>
      <c r="CU120" s="860"/>
      <c r="CV120" s="860"/>
      <c r="CW120" s="860"/>
      <c r="CX120" s="860"/>
      <c r="CY120" s="860"/>
      <c r="CZ120" s="860"/>
      <c r="DA120" s="860"/>
      <c r="DB120" s="860"/>
      <c r="DC120" s="860"/>
      <c r="DD120" s="860"/>
      <c r="DE120" s="860"/>
      <c r="DF120" s="861"/>
      <c r="DG120" s="848">
        <v>5710040</v>
      </c>
      <c r="DH120" s="829"/>
      <c r="DI120" s="829"/>
      <c r="DJ120" s="829"/>
      <c r="DK120" s="829"/>
      <c r="DL120" s="829">
        <v>5594431</v>
      </c>
      <c r="DM120" s="829"/>
      <c r="DN120" s="829"/>
      <c r="DO120" s="829"/>
      <c r="DP120" s="829"/>
      <c r="DQ120" s="829">
        <v>5913591</v>
      </c>
      <c r="DR120" s="829"/>
      <c r="DS120" s="829"/>
      <c r="DT120" s="829"/>
      <c r="DU120" s="829"/>
      <c r="DV120" s="830">
        <v>42.9</v>
      </c>
      <c r="DW120" s="830"/>
      <c r="DX120" s="830"/>
      <c r="DY120" s="830"/>
      <c r="DZ120" s="831"/>
    </row>
    <row r="121" spans="1:130" s="224" customFormat="1" ht="26.25" customHeight="1" x14ac:dyDescent="0.15">
      <c r="A121" s="807"/>
      <c r="B121" s="808"/>
      <c r="C121" s="850" t="s">
        <v>477</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444</v>
      </c>
      <c r="AB121" s="767"/>
      <c r="AC121" s="767"/>
      <c r="AD121" s="767"/>
      <c r="AE121" s="768"/>
      <c r="AF121" s="769" t="s">
        <v>444</v>
      </c>
      <c r="AG121" s="767"/>
      <c r="AH121" s="767"/>
      <c r="AI121" s="767"/>
      <c r="AJ121" s="768"/>
      <c r="AK121" s="769" t="s">
        <v>445</v>
      </c>
      <c r="AL121" s="767"/>
      <c r="AM121" s="767"/>
      <c r="AN121" s="767"/>
      <c r="AO121" s="768"/>
      <c r="AP121" s="811" t="s">
        <v>445</v>
      </c>
      <c r="AQ121" s="812"/>
      <c r="AR121" s="812"/>
      <c r="AS121" s="812"/>
      <c r="AT121" s="813"/>
      <c r="AU121" s="870"/>
      <c r="AV121" s="871"/>
      <c r="AW121" s="871"/>
      <c r="AX121" s="871"/>
      <c r="AY121" s="872"/>
      <c r="AZ121" s="802" t="s">
        <v>478</v>
      </c>
      <c r="BA121" s="739"/>
      <c r="BB121" s="739"/>
      <c r="BC121" s="739"/>
      <c r="BD121" s="739"/>
      <c r="BE121" s="739"/>
      <c r="BF121" s="739"/>
      <c r="BG121" s="739"/>
      <c r="BH121" s="739"/>
      <c r="BI121" s="739"/>
      <c r="BJ121" s="739"/>
      <c r="BK121" s="739"/>
      <c r="BL121" s="739"/>
      <c r="BM121" s="739"/>
      <c r="BN121" s="739"/>
      <c r="BO121" s="739"/>
      <c r="BP121" s="740"/>
      <c r="BQ121" s="803">
        <v>1480881</v>
      </c>
      <c r="BR121" s="804"/>
      <c r="BS121" s="804"/>
      <c r="BT121" s="804"/>
      <c r="BU121" s="804"/>
      <c r="BV121" s="804">
        <v>1401411</v>
      </c>
      <c r="BW121" s="804"/>
      <c r="BX121" s="804"/>
      <c r="BY121" s="804"/>
      <c r="BZ121" s="804"/>
      <c r="CA121" s="804">
        <v>1432636</v>
      </c>
      <c r="CB121" s="804"/>
      <c r="CC121" s="804"/>
      <c r="CD121" s="804"/>
      <c r="CE121" s="804"/>
      <c r="CF121" s="862">
        <v>10.4</v>
      </c>
      <c r="CG121" s="863"/>
      <c r="CH121" s="863"/>
      <c r="CI121" s="863"/>
      <c r="CJ121" s="863"/>
      <c r="CK121" s="856"/>
      <c r="CL121" s="842"/>
      <c r="CM121" s="842"/>
      <c r="CN121" s="842"/>
      <c r="CO121" s="843"/>
      <c r="CP121" s="822" t="s">
        <v>479</v>
      </c>
      <c r="CQ121" s="823"/>
      <c r="CR121" s="823"/>
      <c r="CS121" s="823"/>
      <c r="CT121" s="823"/>
      <c r="CU121" s="823"/>
      <c r="CV121" s="823"/>
      <c r="CW121" s="823"/>
      <c r="CX121" s="823"/>
      <c r="CY121" s="823"/>
      <c r="CZ121" s="823"/>
      <c r="DA121" s="823"/>
      <c r="DB121" s="823"/>
      <c r="DC121" s="823"/>
      <c r="DD121" s="823"/>
      <c r="DE121" s="823"/>
      <c r="DF121" s="824"/>
      <c r="DG121" s="803">
        <v>2646328</v>
      </c>
      <c r="DH121" s="804"/>
      <c r="DI121" s="804"/>
      <c r="DJ121" s="804"/>
      <c r="DK121" s="804"/>
      <c r="DL121" s="804">
        <v>1936653</v>
      </c>
      <c r="DM121" s="804"/>
      <c r="DN121" s="804"/>
      <c r="DO121" s="804"/>
      <c r="DP121" s="804"/>
      <c r="DQ121" s="804">
        <v>1357638</v>
      </c>
      <c r="DR121" s="804"/>
      <c r="DS121" s="804"/>
      <c r="DT121" s="804"/>
      <c r="DU121" s="804"/>
      <c r="DV121" s="781">
        <v>9.9</v>
      </c>
      <c r="DW121" s="781"/>
      <c r="DX121" s="781"/>
      <c r="DY121" s="781"/>
      <c r="DZ121" s="782"/>
    </row>
    <row r="122" spans="1:130" s="224" customFormat="1" ht="26.25" customHeight="1" x14ac:dyDescent="0.15">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457</v>
      </c>
      <c r="AB122" s="767"/>
      <c r="AC122" s="767"/>
      <c r="AD122" s="767"/>
      <c r="AE122" s="768"/>
      <c r="AF122" s="769" t="s">
        <v>444</v>
      </c>
      <c r="AG122" s="767"/>
      <c r="AH122" s="767"/>
      <c r="AI122" s="767"/>
      <c r="AJ122" s="768"/>
      <c r="AK122" s="769" t="s">
        <v>444</v>
      </c>
      <c r="AL122" s="767"/>
      <c r="AM122" s="767"/>
      <c r="AN122" s="767"/>
      <c r="AO122" s="768"/>
      <c r="AP122" s="811" t="s">
        <v>457</v>
      </c>
      <c r="AQ122" s="812"/>
      <c r="AR122" s="812"/>
      <c r="AS122" s="812"/>
      <c r="AT122" s="813"/>
      <c r="AU122" s="870"/>
      <c r="AV122" s="871"/>
      <c r="AW122" s="871"/>
      <c r="AX122" s="871"/>
      <c r="AY122" s="872"/>
      <c r="AZ122" s="825" t="s">
        <v>480</v>
      </c>
      <c r="BA122" s="826"/>
      <c r="BB122" s="826"/>
      <c r="BC122" s="826"/>
      <c r="BD122" s="826"/>
      <c r="BE122" s="826"/>
      <c r="BF122" s="826"/>
      <c r="BG122" s="826"/>
      <c r="BH122" s="826"/>
      <c r="BI122" s="826"/>
      <c r="BJ122" s="826"/>
      <c r="BK122" s="826"/>
      <c r="BL122" s="826"/>
      <c r="BM122" s="826"/>
      <c r="BN122" s="826"/>
      <c r="BO122" s="826"/>
      <c r="BP122" s="827"/>
      <c r="BQ122" s="866">
        <v>28695194</v>
      </c>
      <c r="BR122" s="832"/>
      <c r="BS122" s="832"/>
      <c r="BT122" s="832"/>
      <c r="BU122" s="832"/>
      <c r="BV122" s="832">
        <v>27840269</v>
      </c>
      <c r="BW122" s="832"/>
      <c r="BX122" s="832"/>
      <c r="BY122" s="832"/>
      <c r="BZ122" s="832"/>
      <c r="CA122" s="832">
        <v>26886753</v>
      </c>
      <c r="CB122" s="832"/>
      <c r="CC122" s="832"/>
      <c r="CD122" s="832"/>
      <c r="CE122" s="832"/>
      <c r="CF122" s="833">
        <v>195.1</v>
      </c>
      <c r="CG122" s="834"/>
      <c r="CH122" s="834"/>
      <c r="CI122" s="834"/>
      <c r="CJ122" s="834"/>
      <c r="CK122" s="856"/>
      <c r="CL122" s="842"/>
      <c r="CM122" s="842"/>
      <c r="CN122" s="842"/>
      <c r="CO122" s="843"/>
      <c r="CP122" s="822" t="s">
        <v>481</v>
      </c>
      <c r="CQ122" s="823"/>
      <c r="CR122" s="823"/>
      <c r="CS122" s="823"/>
      <c r="CT122" s="823"/>
      <c r="CU122" s="823"/>
      <c r="CV122" s="823"/>
      <c r="CW122" s="823"/>
      <c r="CX122" s="823"/>
      <c r="CY122" s="823"/>
      <c r="CZ122" s="823"/>
      <c r="DA122" s="823"/>
      <c r="DB122" s="823"/>
      <c r="DC122" s="823"/>
      <c r="DD122" s="823"/>
      <c r="DE122" s="823"/>
      <c r="DF122" s="824"/>
      <c r="DG122" s="803" t="s">
        <v>445</v>
      </c>
      <c r="DH122" s="804"/>
      <c r="DI122" s="804"/>
      <c r="DJ122" s="804"/>
      <c r="DK122" s="804"/>
      <c r="DL122" s="804" t="s">
        <v>445</v>
      </c>
      <c r="DM122" s="804"/>
      <c r="DN122" s="804"/>
      <c r="DO122" s="804"/>
      <c r="DP122" s="804"/>
      <c r="DQ122" s="804" t="s">
        <v>445</v>
      </c>
      <c r="DR122" s="804"/>
      <c r="DS122" s="804"/>
      <c r="DT122" s="804"/>
      <c r="DU122" s="804"/>
      <c r="DV122" s="781" t="s">
        <v>445</v>
      </c>
      <c r="DW122" s="781"/>
      <c r="DX122" s="781"/>
      <c r="DY122" s="781"/>
      <c r="DZ122" s="782"/>
    </row>
    <row r="123" spans="1:130" s="224" customFormat="1" ht="26.25" customHeight="1" x14ac:dyDescent="0.15">
      <c r="A123" s="807"/>
      <c r="B123" s="808"/>
      <c r="C123" s="802" t="s">
        <v>465</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445</v>
      </c>
      <c r="AB123" s="767"/>
      <c r="AC123" s="767"/>
      <c r="AD123" s="767"/>
      <c r="AE123" s="768"/>
      <c r="AF123" s="769" t="s">
        <v>445</v>
      </c>
      <c r="AG123" s="767"/>
      <c r="AH123" s="767"/>
      <c r="AI123" s="767"/>
      <c r="AJ123" s="768"/>
      <c r="AK123" s="769" t="s">
        <v>445</v>
      </c>
      <c r="AL123" s="767"/>
      <c r="AM123" s="767"/>
      <c r="AN123" s="767"/>
      <c r="AO123" s="768"/>
      <c r="AP123" s="811" t="s">
        <v>445</v>
      </c>
      <c r="AQ123" s="812"/>
      <c r="AR123" s="812"/>
      <c r="AS123" s="812"/>
      <c r="AT123" s="813"/>
      <c r="AU123" s="873"/>
      <c r="AV123" s="874"/>
      <c r="AW123" s="874"/>
      <c r="AX123" s="874"/>
      <c r="AY123" s="874"/>
      <c r="AZ123" s="247" t="s">
        <v>195</v>
      </c>
      <c r="BA123" s="247"/>
      <c r="BB123" s="247"/>
      <c r="BC123" s="247"/>
      <c r="BD123" s="247"/>
      <c r="BE123" s="247"/>
      <c r="BF123" s="247"/>
      <c r="BG123" s="247"/>
      <c r="BH123" s="247"/>
      <c r="BI123" s="247"/>
      <c r="BJ123" s="247"/>
      <c r="BK123" s="247"/>
      <c r="BL123" s="247"/>
      <c r="BM123" s="247"/>
      <c r="BN123" s="247"/>
      <c r="BO123" s="864" t="s">
        <v>482</v>
      </c>
      <c r="BP123" s="865"/>
      <c r="BQ123" s="819">
        <v>41651496</v>
      </c>
      <c r="BR123" s="820"/>
      <c r="BS123" s="820"/>
      <c r="BT123" s="820"/>
      <c r="BU123" s="820"/>
      <c r="BV123" s="820">
        <v>40752189</v>
      </c>
      <c r="BW123" s="820"/>
      <c r="BX123" s="820"/>
      <c r="BY123" s="820"/>
      <c r="BZ123" s="820"/>
      <c r="CA123" s="820">
        <v>38912478</v>
      </c>
      <c r="CB123" s="820"/>
      <c r="CC123" s="820"/>
      <c r="CD123" s="820"/>
      <c r="CE123" s="820"/>
      <c r="CF123" s="735"/>
      <c r="CG123" s="736"/>
      <c r="CH123" s="736"/>
      <c r="CI123" s="736"/>
      <c r="CJ123" s="821"/>
      <c r="CK123" s="856"/>
      <c r="CL123" s="842"/>
      <c r="CM123" s="842"/>
      <c r="CN123" s="842"/>
      <c r="CO123" s="843"/>
      <c r="CP123" s="822" t="s">
        <v>483</v>
      </c>
      <c r="CQ123" s="823"/>
      <c r="CR123" s="823"/>
      <c r="CS123" s="823"/>
      <c r="CT123" s="823"/>
      <c r="CU123" s="823"/>
      <c r="CV123" s="823"/>
      <c r="CW123" s="823"/>
      <c r="CX123" s="823"/>
      <c r="CY123" s="823"/>
      <c r="CZ123" s="823"/>
      <c r="DA123" s="823"/>
      <c r="DB123" s="823"/>
      <c r="DC123" s="823"/>
      <c r="DD123" s="823"/>
      <c r="DE123" s="823"/>
      <c r="DF123" s="824"/>
      <c r="DG123" s="766" t="s">
        <v>484</v>
      </c>
      <c r="DH123" s="767"/>
      <c r="DI123" s="767"/>
      <c r="DJ123" s="767"/>
      <c r="DK123" s="768"/>
      <c r="DL123" s="769" t="s">
        <v>485</v>
      </c>
      <c r="DM123" s="767"/>
      <c r="DN123" s="767"/>
      <c r="DO123" s="767"/>
      <c r="DP123" s="768"/>
      <c r="DQ123" s="769" t="s">
        <v>142</v>
      </c>
      <c r="DR123" s="767"/>
      <c r="DS123" s="767"/>
      <c r="DT123" s="767"/>
      <c r="DU123" s="768"/>
      <c r="DV123" s="811" t="s">
        <v>484</v>
      </c>
      <c r="DW123" s="812"/>
      <c r="DX123" s="812"/>
      <c r="DY123" s="812"/>
      <c r="DZ123" s="813"/>
    </row>
    <row r="124" spans="1:130" s="224" customFormat="1" ht="26.25" customHeight="1" thickBot="1" x14ac:dyDescent="0.2">
      <c r="A124" s="807"/>
      <c r="B124" s="808"/>
      <c r="C124" s="802" t="s">
        <v>468</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142</v>
      </c>
      <c r="AB124" s="767"/>
      <c r="AC124" s="767"/>
      <c r="AD124" s="767"/>
      <c r="AE124" s="768"/>
      <c r="AF124" s="769" t="s">
        <v>485</v>
      </c>
      <c r="AG124" s="767"/>
      <c r="AH124" s="767"/>
      <c r="AI124" s="767"/>
      <c r="AJ124" s="768"/>
      <c r="AK124" s="769" t="s">
        <v>485</v>
      </c>
      <c r="AL124" s="767"/>
      <c r="AM124" s="767"/>
      <c r="AN124" s="767"/>
      <c r="AO124" s="768"/>
      <c r="AP124" s="811" t="s">
        <v>484</v>
      </c>
      <c r="AQ124" s="812"/>
      <c r="AR124" s="812"/>
      <c r="AS124" s="812"/>
      <c r="AT124" s="813"/>
      <c r="AU124" s="814" t="s">
        <v>486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15.8</v>
      </c>
      <c r="BR124" s="818"/>
      <c r="BS124" s="818"/>
      <c r="BT124" s="818"/>
      <c r="BU124" s="818"/>
      <c r="BV124" s="818">
        <v>12.1</v>
      </c>
      <c r="BW124" s="818"/>
      <c r="BX124" s="818"/>
      <c r="BY124" s="818"/>
      <c r="BZ124" s="818"/>
      <c r="CA124" s="818">
        <v>13.3</v>
      </c>
      <c r="CB124" s="818"/>
      <c r="CC124" s="818"/>
      <c r="CD124" s="818"/>
      <c r="CE124" s="818"/>
      <c r="CF124" s="713"/>
      <c r="CG124" s="714"/>
      <c r="CH124" s="714"/>
      <c r="CI124" s="714"/>
      <c r="CJ124" s="849"/>
      <c r="CK124" s="857"/>
      <c r="CL124" s="857"/>
      <c r="CM124" s="857"/>
      <c r="CN124" s="857"/>
      <c r="CO124" s="858"/>
      <c r="CP124" s="822" t="s">
        <v>487</v>
      </c>
      <c r="CQ124" s="823"/>
      <c r="CR124" s="823"/>
      <c r="CS124" s="823"/>
      <c r="CT124" s="823"/>
      <c r="CU124" s="823"/>
      <c r="CV124" s="823"/>
      <c r="CW124" s="823"/>
      <c r="CX124" s="823"/>
      <c r="CY124" s="823"/>
      <c r="CZ124" s="823"/>
      <c r="DA124" s="823"/>
      <c r="DB124" s="823"/>
      <c r="DC124" s="823"/>
      <c r="DD124" s="823"/>
      <c r="DE124" s="823"/>
      <c r="DF124" s="824"/>
      <c r="DG124" s="750" t="s">
        <v>485</v>
      </c>
      <c r="DH124" s="751"/>
      <c r="DI124" s="751"/>
      <c r="DJ124" s="751"/>
      <c r="DK124" s="752"/>
      <c r="DL124" s="753" t="s">
        <v>485</v>
      </c>
      <c r="DM124" s="751"/>
      <c r="DN124" s="751"/>
      <c r="DO124" s="751"/>
      <c r="DP124" s="752"/>
      <c r="DQ124" s="753" t="s">
        <v>484</v>
      </c>
      <c r="DR124" s="751"/>
      <c r="DS124" s="751"/>
      <c r="DT124" s="751"/>
      <c r="DU124" s="752"/>
      <c r="DV124" s="835" t="s">
        <v>142</v>
      </c>
      <c r="DW124" s="836"/>
      <c r="DX124" s="836"/>
      <c r="DY124" s="836"/>
      <c r="DZ124" s="837"/>
    </row>
    <row r="125" spans="1:130" s="224" customFormat="1" ht="26.25" customHeight="1" x14ac:dyDescent="0.15">
      <c r="A125" s="807"/>
      <c r="B125" s="808"/>
      <c r="C125" s="802"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142</v>
      </c>
      <c r="AB125" s="767"/>
      <c r="AC125" s="767"/>
      <c r="AD125" s="767"/>
      <c r="AE125" s="768"/>
      <c r="AF125" s="769" t="s">
        <v>484</v>
      </c>
      <c r="AG125" s="767"/>
      <c r="AH125" s="767"/>
      <c r="AI125" s="767"/>
      <c r="AJ125" s="768"/>
      <c r="AK125" s="769" t="s">
        <v>142</v>
      </c>
      <c r="AL125" s="767"/>
      <c r="AM125" s="767"/>
      <c r="AN125" s="767"/>
      <c r="AO125" s="768"/>
      <c r="AP125" s="811" t="s">
        <v>142</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488</v>
      </c>
      <c r="CL125" s="839"/>
      <c r="CM125" s="839"/>
      <c r="CN125" s="839"/>
      <c r="CO125" s="840"/>
      <c r="CP125" s="847" t="s">
        <v>489</v>
      </c>
      <c r="CQ125" s="795"/>
      <c r="CR125" s="795"/>
      <c r="CS125" s="795"/>
      <c r="CT125" s="795"/>
      <c r="CU125" s="795"/>
      <c r="CV125" s="795"/>
      <c r="CW125" s="795"/>
      <c r="CX125" s="795"/>
      <c r="CY125" s="795"/>
      <c r="CZ125" s="795"/>
      <c r="DA125" s="795"/>
      <c r="DB125" s="795"/>
      <c r="DC125" s="795"/>
      <c r="DD125" s="795"/>
      <c r="DE125" s="795"/>
      <c r="DF125" s="796"/>
      <c r="DG125" s="848" t="s">
        <v>142</v>
      </c>
      <c r="DH125" s="829"/>
      <c r="DI125" s="829"/>
      <c r="DJ125" s="829"/>
      <c r="DK125" s="829"/>
      <c r="DL125" s="829" t="s">
        <v>142</v>
      </c>
      <c r="DM125" s="829"/>
      <c r="DN125" s="829"/>
      <c r="DO125" s="829"/>
      <c r="DP125" s="829"/>
      <c r="DQ125" s="829" t="s">
        <v>485</v>
      </c>
      <c r="DR125" s="829"/>
      <c r="DS125" s="829"/>
      <c r="DT125" s="829"/>
      <c r="DU125" s="829"/>
      <c r="DV125" s="830" t="s">
        <v>485</v>
      </c>
      <c r="DW125" s="830"/>
      <c r="DX125" s="830"/>
      <c r="DY125" s="830"/>
      <c r="DZ125" s="831"/>
    </row>
    <row r="126" spans="1:130" s="224" customFormat="1" ht="26.25" customHeight="1" thickBot="1" x14ac:dyDescent="0.2">
      <c r="A126" s="807"/>
      <c r="B126" s="808"/>
      <c r="C126" s="802" t="s">
        <v>472</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484</v>
      </c>
      <c r="AB126" s="767"/>
      <c r="AC126" s="767"/>
      <c r="AD126" s="767"/>
      <c r="AE126" s="768"/>
      <c r="AF126" s="769" t="s">
        <v>142</v>
      </c>
      <c r="AG126" s="767"/>
      <c r="AH126" s="767"/>
      <c r="AI126" s="767"/>
      <c r="AJ126" s="768"/>
      <c r="AK126" s="769" t="s">
        <v>484</v>
      </c>
      <c r="AL126" s="767"/>
      <c r="AM126" s="767"/>
      <c r="AN126" s="767"/>
      <c r="AO126" s="768"/>
      <c r="AP126" s="811" t="s">
        <v>490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491</v>
      </c>
      <c r="CQ126" s="739"/>
      <c r="CR126" s="739"/>
      <c r="CS126" s="739"/>
      <c r="CT126" s="739"/>
      <c r="CU126" s="739"/>
      <c r="CV126" s="739"/>
      <c r="CW126" s="739"/>
      <c r="CX126" s="739"/>
      <c r="CY126" s="739"/>
      <c r="CZ126" s="739"/>
      <c r="DA126" s="739"/>
      <c r="DB126" s="739"/>
      <c r="DC126" s="739"/>
      <c r="DD126" s="739"/>
      <c r="DE126" s="739"/>
      <c r="DF126" s="740"/>
      <c r="DG126" s="803">
        <v>318417</v>
      </c>
      <c r="DH126" s="804"/>
      <c r="DI126" s="804"/>
      <c r="DJ126" s="804"/>
      <c r="DK126" s="804"/>
      <c r="DL126" s="804">
        <v>319487</v>
      </c>
      <c r="DM126" s="804"/>
      <c r="DN126" s="804"/>
      <c r="DO126" s="804"/>
      <c r="DP126" s="804"/>
      <c r="DQ126" s="804">
        <v>309540</v>
      </c>
      <c r="DR126" s="804"/>
      <c r="DS126" s="804"/>
      <c r="DT126" s="804"/>
      <c r="DU126" s="804"/>
      <c r="DV126" s="781">
        <v>2.2000000000000002</v>
      </c>
      <c r="DW126" s="781"/>
      <c r="DX126" s="781"/>
      <c r="DY126" s="781"/>
      <c r="DZ126" s="782"/>
    </row>
    <row r="127" spans="1:130" s="224" customFormat="1" ht="26.25" customHeight="1" x14ac:dyDescent="0.15">
      <c r="A127" s="809"/>
      <c r="B127" s="810"/>
      <c r="C127" s="825" t="s">
        <v>492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142</v>
      </c>
      <c r="AB127" s="767"/>
      <c r="AC127" s="767"/>
      <c r="AD127" s="767"/>
      <c r="AE127" s="768"/>
      <c r="AF127" s="769" t="s">
        <v>142</v>
      </c>
      <c r="AG127" s="767"/>
      <c r="AH127" s="767"/>
      <c r="AI127" s="767"/>
      <c r="AJ127" s="768"/>
      <c r="AK127" s="769" t="s">
        <v>484</v>
      </c>
      <c r="AL127" s="767"/>
      <c r="AM127" s="767"/>
      <c r="AN127" s="767"/>
      <c r="AO127" s="768"/>
      <c r="AP127" s="811" t="s">
        <v>142</v>
      </c>
      <c r="AQ127" s="812"/>
      <c r="AR127" s="812"/>
      <c r="AS127" s="812"/>
      <c r="AT127" s="813"/>
      <c r="AU127" s="226"/>
      <c r="AV127" s="226"/>
      <c r="AW127" s="226"/>
      <c r="AX127" s="828" t="s">
        <v>493</v>
      </c>
      <c r="AY127" s="799"/>
      <c r="AZ127" s="799"/>
      <c r="BA127" s="799"/>
      <c r="BB127" s="799"/>
      <c r="BC127" s="799"/>
      <c r="BD127" s="799"/>
      <c r="BE127" s="800"/>
      <c r="BF127" s="798" t="s">
        <v>494</v>
      </c>
      <c r="BG127" s="799"/>
      <c r="BH127" s="799"/>
      <c r="BI127" s="799"/>
      <c r="BJ127" s="799"/>
      <c r="BK127" s="799"/>
      <c r="BL127" s="800"/>
      <c r="BM127" s="798" t="s">
        <v>495</v>
      </c>
      <c r="BN127" s="799"/>
      <c r="BO127" s="799"/>
      <c r="BP127" s="799"/>
      <c r="BQ127" s="799"/>
      <c r="BR127" s="799"/>
      <c r="BS127" s="800"/>
      <c r="BT127" s="798" t="s">
        <v>496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497</v>
      </c>
      <c r="CQ127" s="739"/>
      <c r="CR127" s="739"/>
      <c r="CS127" s="739"/>
      <c r="CT127" s="739"/>
      <c r="CU127" s="739"/>
      <c r="CV127" s="739"/>
      <c r="CW127" s="739"/>
      <c r="CX127" s="739"/>
      <c r="CY127" s="739"/>
      <c r="CZ127" s="739"/>
      <c r="DA127" s="739"/>
      <c r="DB127" s="739"/>
      <c r="DC127" s="739"/>
      <c r="DD127" s="739"/>
      <c r="DE127" s="739"/>
      <c r="DF127" s="740"/>
      <c r="DG127" s="803" t="s">
        <v>142</v>
      </c>
      <c r="DH127" s="804"/>
      <c r="DI127" s="804"/>
      <c r="DJ127" s="804"/>
      <c r="DK127" s="804"/>
      <c r="DL127" s="804" t="s">
        <v>142</v>
      </c>
      <c r="DM127" s="804"/>
      <c r="DN127" s="804"/>
      <c r="DO127" s="804"/>
      <c r="DP127" s="804"/>
      <c r="DQ127" s="804" t="s">
        <v>485</v>
      </c>
      <c r="DR127" s="804"/>
      <c r="DS127" s="804"/>
      <c r="DT127" s="804"/>
      <c r="DU127" s="804"/>
      <c r="DV127" s="781" t="s">
        <v>142</v>
      </c>
      <c r="DW127" s="781"/>
      <c r="DX127" s="781"/>
      <c r="DY127" s="781"/>
      <c r="DZ127" s="782"/>
    </row>
    <row r="128" spans="1:130" s="224" customFormat="1" ht="26.25" customHeight="1" thickBot="1" x14ac:dyDescent="0.2">
      <c r="A128" s="783" t="s">
        <v>498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499</v>
      </c>
      <c r="X128" s="785"/>
      <c r="Y128" s="785"/>
      <c r="Z128" s="786"/>
      <c r="AA128" s="787">
        <v>180741</v>
      </c>
      <c r="AB128" s="788"/>
      <c r="AC128" s="788"/>
      <c r="AD128" s="788"/>
      <c r="AE128" s="789"/>
      <c r="AF128" s="790">
        <v>159327</v>
      </c>
      <c r="AG128" s="788"/>
      <c r="AH128" s="788"/>
      <c r="AI128" s="788"/>
      <c r="AJ128" s="789"/>
      <c r="AK128" s="790">
        <v>163479</v>
      </c>
      <c r="AL128" s="788"/>
      <c r="AM128" s="788"/>
      <c r="AN128" s="788"/>
      <c r="AO128" s="789"/>
      <c r="AP128" s="791"/>
      <c r="AQ128" s="792"/>
      <c r="AR128" s="792"/>
      <c r="AS128" s="792"/>
      <c r="AT128" s="793"/>
      <c r="AU128" s="226"/>
      <c r="AV128" s="226"/>
      <c r="AW128" s="226"/>
      <c r="AX128" s="794" t="s">
        <v>500</v>
      </c>
      <c r="AY128" s="795"/>
      <c r="AZ128" s="795"/>
      <c r="BA128" s="795"/>
      <c r="BB128" s="795"/>
      <c r="BC128" s="795"/>
      <c r="BD128" s="795"/>
      <c r="BE128" s="796"/>
      <c r="BF128" s="773" t="s">
        <v>484</v>
      </c>
      <c r="BG128" s="774"/>
      <c r="BH128" s="774"/>
      <c r="BI128" s="774"/>
      <c r="BJ128" s="774"/>
      <c r="BK128" s="774"/>
      <c r="BL128" s="797"/>
      <c r="BM128" s="773">
        <v>12.68</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501</v>
      </c>
      <c r="CQ128" s="717"/>
      <c r="CR128" s="717"/>
      <c r="CS128" s="717"/>
      <c r="CT128" s="717"/>
      <c r="CU128" s="717"/>
      <c r="CV128" s="717"/>
      <c r="CW128" s="717"/>
      <c r="CX128" s="717"/>
      <c r="CY128" s="717"/>
      <c r="CZ128" s="717"/>
      <c r="DA128" s="717"/>
      <c r="DB128" s="717"/>
      <c r="DC128" s="717"/>
      <c r="DD128" s="717"/>
      <c r="DE128" s="717"/>
      <c r="DF128" s="718"/>
      <c r="DG128" s="777" t="s">
        <v>485</v>
      </c>
      <c r="DH128" s="778"/>
      <c r="DI128" s="778"/>
      <c r="DJ128" s="778"/>
      <c r="DK128" s="778"/>
      <c r="DL128" s="778" t="s">
        <v>485</v>
      </c>
      <c r="DM128" s="778"/>
      <c r="DN128" s="778"/>
      <c r="DO128" s="778"/>
      <c r="DP128" s="778"/>
      <c r="DQ128" s="778" t="s">
        <v>484</v>
      </c>
      <c r="DR128" s="778"/>
      <c r="DS128" s="778"/>
      <c r="DT128" s="778"/>
      <c r="DU128" s="778"/>
      <c r="DV128" s="779" t="s">
        <v>485</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502</v>
      </c>
      <c r="X129" s="764"/>
      <c r="Y129" s="764"/>
      <c r="Z129" s="765"/>
      <c r="AA129" s="766">
        <v>16440420</v>
      </c>
      <c r="AB129" s="767"/>
      <c r="AC129" s="767"/>
      <c r="AD129" s="767"/>
      <c r="AE129" s="768"/>
      <c r="AF129" s="769">
        <v>16986126</v>
      </c>
      <c r="AG129" s="767"/>
      <c r="AH129" s="767"/>
      <c r="AI129" s="767"/>
      <c r="AJ129" s="768"/>
      <c r="AK129" s="769">
        <v>16370375</v>
      </c>
      <c r="AL129" s="767"/>
      <c r="AM129" s="767"/>
      <c r="AN129" s="767"/>
      <c r="AO129" s="768"/>
      <c r="AP129" s="770"/>
      <c r="AQ129" s="771"/>
      <c r="AR129" s="771"/>
      <c r="AS129" s="771"/>
      <c r="AT129" s="772"/>
      <c r="AU129" s="227"/>
      <c r="AV129" s="227"/>
      <c r="AW129" s="227"/>
      <c r="AX129" s="738" t="s">
        <v>503</v>
      </c>
      <c r="AY129" s="739"/>
      <c r="AZ129" s="739"/>
      <c r="BA129" s="739"/>
      <c r="BB129" s="739"/>
      <c r="BC129" s="739"/>
      <c r="BD129" s="739"/>
      <c r="BE129" s="740"/>
      <c r="BF129" s="757" t="s">
        <v>485</v>
      </c>
      <c r="BG129" s="758"/>
      <c r="BH129" s="758"/>
      <c r="BI129" s="758"/>
      <c r="BJ129" s="758"/>
      <c r="BK129" s="758"/>
      <c r="BL129" s="759"/>
      <c r="BM129" s="757">
        <v>17.68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505</v>
      </c>
      <c r="X130" s="764"/>
      <c r="Y130" s="764"/>
      <c r="Z130" s="765"/>
      <c r="AA130" s="766">
        <v>2723851</v>
      </c>
      <c r="AB130" s="767"/>
      <c r="AC130" s="767"/>
      <c r="AD130" s="767"/>
      <c r="AE130" s="768"/>
      <c r="AF130" s="769">
        <v>2637188</v>
      </c>
      <c r="AG130" s="767"/>
      <c r="AH130" s="767"/>
      <c r="AI130" s="767"/>
      <c r="AJ130" s="768"/>
      <c r="AK130" s="769">
        <v>2592163</v>
      </c>
      <c r="AL130" s="767"/>
      <c r="AM130" s="767"/>
      <c r="AN130" s="767"/>
      <c r="AO130" s="768"/>
      <c r="AP130" s="770"/>
      <c r="AQ130" s="771"/>
      <c r="AR130" s="771"/>
      <c r="AS130" s="771"/>
      <c r="AT130" s="772"/>
      <c r="AU130" s="227"/>
      <c r="AV130" s="227"/>
      <c r="AW130" s="227"/>
      <c r="AX130" s="738" t="s">
        <v>506</v>
      </c>
      <c r="AY130" s="739"/>
      <c r="AZ130" s="739"/>
      <c r="BA130" s="739"/>
      <c r="BB130" s="739"/>
      <c r="BC130" s="739"/>
      <c r="BD130" s="739"/>
      <c r="BE130" s="740"/>
      <c r="BF130" s="741">
        <v>6.9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507</v>
      </c>
      <c r="X131" s="748"/>
      <c r="Y131" s="748"/>
      <c r="Z131" s="749"/>
      <c r="AA131" s="750">
        <v>13716569</v>
      </c>
      <c r="AB131" s="751"/>
      <c r="AC131" s="751"/>
      <c r="AD131" s="751"/>
      <c r="AE131" s="752"/>
      <c r="AF131" s="753">
        <v>14348938</v>
      </c>
      <c r="AG131" s="751"/>
      <c r="AH131" s="751"/>
      <c r="AI131" s="751"/>
      <c r="AJ131" s="752"/>
      <c r="AK131" s="753">
        <v>13778212</v>
      </c>
      <c r="AL131" s="751"/>
      <c r="AM131" s="751"/>
      <c r="AN131" s="751"/>
      <c r="AO131" s="752"/>
      <c r="AP131" s="754"/>
      <c r="AQ131" s="755"/>
      <c r="AR131" s="755"/>
      <c r="AS131" s="755"/>
      <c r="AT131" s="756"/>
      <c r="AU131" s="227"/>
      <c r="AV131" s="227"/>
      <c r="AW131" s="227"/>
      <c r="AX131" s="716" t="s">
        <v>508</v>
      </c>
      <c r="AY131" s="717"/>
      <c r="AZ131" s="717"/>
      <c r="BA131" s="717"/>
      <c r="BB131" s="717"/>
      <c r="BC131" s="717"/>
      <c r="BD131" s="717"/>
      <c r="BE131" s="718"/>
      <c r="BF131" s="719">
        <v>13.3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510</v>
      </c>
      <c r="W132" s="729"/>
      <c r="X132" s="729"/>
      <c r="Y132" s="729"/>
      <c r="Z132" s="730"/>
      <c r="AA132" s="731">
        <v>6.8217350860000003</v>
      </c>
      <c r="AB132" s="732"/>
      <c r="AC132" s="732"/>
      <c r="AD132" s="732"/>
      <c r="AE132" s="733"/>
      <c r="AF132" s="734">
        <v>6.602432877</v>
      </c>
      <c r="AG132" s="732"/>
      <c r="AH132" s="732"/>
      <c r="AI132" s="732"/>
      <c r="AJ132" s="733"/>
      <c r="AK132" s="734">
        <v>7.3638727580000003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511</v>
      </c>
      <c r="W133" s="708"/>
      <c r="X133" s="708"/>
      <c r="Y133" s="708"/>
      <c r="Z133" s="709"/>
      <c r="AA133" s="710">
        <v>6.4</v>
      </c>
      <c r="AB133" s="711"/>
      <c r="AC133" s="711"/>
      <c r="AD133" s="711"/>
      <c r="AE133" s="712"/>
      <c r="AF133" s="710">
        <v>6.7</v>
      </c>
      <c r="AG133" s="711"/>
      <c r="AH133" s="711"/>
      <c r="AI133" s="711"/>
      <c r="AJ133" s="712"/>
      <c r="AK133" s="710">
        <v>6.9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jtP0HVk6bmg7NofBYxFf6nacy90e/4b5FhRi3yr2nYqTCQKBRUu1BgnH12zRewer6jF5wzmyXvGaBrZkVB+bA==" saltValue="P08vBkxAG5FHagKmpiq6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54" customFormat="1" x14ac:dyDescent="0.15"/>
    <row r="82" spans="97:112" s="254" customFormat="1" x14ac:dyDescent="0.15"/>
    <row r="83" spans="97:112" s="254" customFormat="1" x14ac:dyDescent="0.15"/>
    <row r="84" spans="97:112" s="254" customFormat="1" x14ac:dyDescent="0.15"/>
    <row r="85" spans="97:112" s="254" customFormat="1" x14ac:dyDescent="0.15"/>
    <row r="86" spans="97:112" s="254" customFormat="1" x14ac:dyDescent="0.15"/>
    <row r="87" spans="97:112" s="254" customFormat="1" x14ac:dyDescent="0.15"/>
    <row r="88" spans="97:112" s="254" customFormat="1" x14ac:dyDescent="0.15"/>
    <row r="89" spans="97:112" s="254" customFormat="1" x14ac:dyDescent="0.15"/>
    <row r="90" spans="97:112" s="254" customFormat="1" x14ac:dyDescent="0.15"/>
    <row r="91" spans="97:112" s="254" customFormat="1" x14ac:dyDescent="0.15"/>
    <row r="92" spans="97:112" s="254" customFormat="1" x14ac:dyDescent="0.15"/>
    <row r="93" spans="97:112" s="254" customFormat="1" x14ac:dyDescent="0.15"/>
    <row r="94" spans="97:112" s="254" customFormat="1" x14ac:dyDescent="0.15"/>
    <row r="95" spans="97:112" s="254" customFormat="1" x14ac:dyDescent="0.15"/>
    <row r="96" spans="97:112" s="254" customFormat="1" x14ac:dyDescent="0.15">
      <c r="CS96" s="253"/>
      <c r="CX96" s="253"/>
      <c r="DC96" s="253"/>
      <c r="DH96" s="253"/>
    </row>
    <row r="97" spans="24:120" x14ac:dyDescent="0.15">
      <c r="CS97" s="253"/>
      <c r="CX97" s="253"/>
      <c r="DC97" s="253"/>
      <c r="DH97" s="253"/>
      <c r="DP97" s="254" t="s">
        <v>512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2P5QngJNwoyzfTcZEMXqo8dNO9SU1uh1Dj+jtrP6/35xhi2nkGy8RuJ4S168BfbtPcrrm9KgIBj9yyeUsNepQ==" saltValue="96FL6wFMvzGNHNqTXwOV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7XZF5g7F8beKRXx4QPZZiklUjCJ9S3B4nUPbv2Ss+lHKjEZ2Q+V+O4v99HOaP8AIAEUleneb0WT5LEffJmvqw==" saltValue="PoQsL9uEBEIicTNV+aIt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514</v>
      </c>
      <c r="AL6" s="260"/>
      <c r="AM6" s="260"/>
      <c r="AN6" s="260"/>
    </row>
    <row r="7" spans="1:46" ht="13.5" customHeight="1" x14ac:dyDescent="0.15">
      <c r="A7" s="259"/>
      <c r="AK7" s="262"/>
      <c r="AL7" s="263"/>
      <c r="AM7" s="263"/>
      <c r="AN7" s="264"/>
      <c r="AO7" s="1105" t="s">
        <v>515</v>
      </c>
      <c r="AP7" s="265"/>
      <c r="AQ7" s="266" t="s">
        <v>516</v>
      </c>
      <c r="AR7" s="267"/>
    </row>
    <row r="8" spans="1:46" x14ac:dyDescent="0.15">
      <c r="A8" s="259"/>
      <c r="AK8" s="268"/>
      <c r="AL8" s="269"/>
      <c r="AM8" s="269"/>
      <c r="AN8" s="270"/>
      <c r="AO8" s="1106"/>
      <c r="AP8" s="271" t="s">
        <v>517</v>
      </c>
      <c r="AQ8" s="272" t="s">
        <v>518</v>
      </c>
      <c r="AR8" s="273" t="s">
        <v>519</v>
      </c>
    </row>
    <row r="9" spans="1:46" x14ac:dyDescent="0.15">
      <c r="A9" s="259"/>
      <c r="AK9" s="1117" t="s">
        <v>520</v>
      </c>
      <c r="AL9" s="1118"/>
      <c r="AM9" s="1118"/>
      <c r="AN9" s="1119"/>
      <c r="AO9" s="274">
        <v>5681296</v>
      </c>
      <c r="AP9" s="274">
        <v>106401</v>
      </c>
      <c r="AQ9" s="275">
        <v>73449</v>
      </c>
      <c r="AR9" s="276">
        <v>44.9</v>
      </c>
    </row>
    <row r="10" spans="1:46" ht="13.5" customHeight="1" x14ac:dyDescent="0.15">
      <c r="A10" s="259"/>
      <c r="AK10" s="1117" t="s">
        <v>521</v>
      </c>
      <c r="AL10" s="1118"/>
      <c r="AM10" s="1118"/>
      <c r="AN10" s="1119"/>
      <c r="AO10" s="277">
        <v>1077</v>
      </c>
      <c r="AP10" s="277">
        <v>20</v>
      </c>
      <c r="AQ10" s="278">
        <v>5917</v>
      </c>
      <c r="AR10" s="279">
        <v>-99.7</v>
      </c>
    </row>
    <row r="11" spans="1:46" ht="13.5" customHeight="1" x14ac:dyDescent="0.15">
      <c r="A11" s="259"/>
      <c r="AK11" s="1117" t="s">
        <v>522</v>
      </c>
      <c r="AL11" s="1118"/>
      <c r="AM11" s="1118"/>
      <c r="AN11" s="1119"/>
      <c r="AO11" s="277">
        <v>1142</v>
      </c>
      <c r="AP11" s="277">
        <v>21</v>
      </c>
      <c r="AQ11" s="278">
        <v>1123</v>
      </c>
      <c r="AR11" s="279">
        <v>-98.1</v>
      </c>
    </row>
    <row r="12" spans="1:46" ht="13.5" customHeight="1" x14ac:dyDescent="0.15">
      <c r="A12" s="259"/>
      <c r="AK12" s="1117" t="s">
        <v>523</v>
      </c>
      <c r="AL12" s="1118"/>
      <c r="AM12" s="1118"/>
      <c r="AN12" s="1119"/>
      <c r="AO12" s="277" t="s">
        <v>524</v>
      </c>
      <c r="AP12" s="277" t="s">
        <v>524</v>
      </c>
      <c r="AQ12" s="278">
        <v>9</v>
      </c>
      <c r="AR12" s="279" t="s">
        <v>524</v>
      </c>
    </row>
    <row r="13" spans="1:46" ht="13.5" customHeight="1" x14ac:dyDescent="0.15">
      <c r="A13" s="259"/>
      <c r="AK13" s="1117" t="s">
        <v>525</v>
      </c>
      <c r="AL13" s="1118"/>
      <c r="AM13" s="1118"/>
      <c r="AN13" s="1119"/>
      <c r="AO13" s="277">
        <v>242710</v>
      </c>
      <c r="AP13" s="277">
        <v>4546</v>
      </c>
      <c r="AQ13" s="278">
        <v>2374</v>
      </c>
      <c r="AR13" s="279">
        <v>91.5</v>
      </c>
    </row>
    <row r="14" spans="1:46" ht="13.5" customHeight="1" x14ac:dyDescent="0.15">
      <c r="A14" s="259"/>
      <c r="AK14" s="1117" t="s">
        <v>526</v>
      </c>
      <c r="AL14" s="1118"/>
      <c r="AM14" s="1118"/>
      <c r="AN14" s="1119"/>
      <c r="AO14" s="277">
        <v>66600</v>
      </c>
      <c r="AP14" s="277">
        <v>1247</v>
      </c>
      <c r="AQ14" s="278">
        <v>1666</v>
      </c>
      <c r="AR14" s="279">
        <v>-25.2</v>
      </c>
    </row>
    <row r="15" spans="1:46" ht="13.5" customHeight="1" x14ac:dyDescent="0.15">
      <c r="A15" s="259"/>
      <c r="AK15" s="1120" t="s">
        <v>527</v>
      </c>
      <c r="AL15" s="1121"/>
      <c r="AM15" s="1121"/>
      <c r="AN15" s="1122"/>
      <c r="AO15" s="277">
        <v>-335229</v>
      </c>
      <c r="AP15" s="277">
        <v>-6278</v>
      </c>
      <c r="AQ15" s="278">
        <v>-4765</v>
      </c>
      <c r="AR15" s="279">
        <v>31.8</v>
      </c>
    </row>
    <row r="16" spans="1:46" x14ac:dyDescent="0.15">
      <c r="A16" s="259"/>
      <c r="AK16" s="1120" t="s">
        <v>195</v>
      </c>
      <c r="AL16" s="1121"/>
      <c r="AM16" s="1121"/>
      <c r="AN16" s="1122"/>
      <c r="AO16" s="277">
        <v>5657596</v>
      </c>
      <c r="AP16" s="277">
        <v>105957</v>
      </c>
      <c r="AQ16" s="278">
        <v>79774</v>
      </c>
      <c r="AR16" s="279">
        <v>32.799999999999997</v>
      </c>
    </row>
    <row r="17" spans="1:46" x14ac:dyDescent="0.15">
      <c r="A17" s="259"/>
    </row>
    <row r="18" spans="1:46" x14ac:dyDescent="0.15">
      <c r="A18" s="259"/>
      <c r="AQ18" s="280"/>
      <c r="AR18" s="280"/>
    </row>
    <row r="19" spans="1:46" x14ac:dyDescent="0.15">
      <c r="A19" s="259"/>
      <c r="AK19" s="255" t="s">
        <v>528</v>
      </c>
    </row>
    <row r="20" spans="1:46" x14ac:dyDescent="0.15">
      <c r="A20" s="259"/>
      <c r="AK20" s="281"/>
      <c r="AL20" s="282"/>
      <c r="AM20" s="282"/>
      <c r="AN20" s="283"/>
      <c r="AO20" s="284" t="s">
        <v>529</v>
      </c>
      <c r="AP20" s="285" t="s">
        <v>530</v>
      </c>
      <c r="AQ20" s="286" t="s">
        <v>531</v>
      </c>
      <c r="AR20" s="287"/>
    </row>
    <row r="21" spans="1:46" s="260" customFormat="1" x14ac:dyDescent="0.15">
      <c r="A21" s="288"/>
      <c r="AK21" s="1123" t="s">
        <v>532</v>
      </c>
      <c r="AL21" s="1124"/>
      <c r="AM21" s="1124"/>
      <c r="AN21" s="1125"/>
      <c r="AO21" s="289">
        <v>11.16</v>
      </c>
      <c r="AP21" s="290">
        <v>7.58</v>
      </c>
      <c r="AQ21" s="291">
        <v>3.58</v>
      </c>
      <c r="AS21" s="292"/>
      <c r="AT21" s="288"/>
    </row>
    <row r="22" spans="1:46" s="260" customFormat="1" x14ac:dyDescent="0.15">
      <c r="A22" s="288"/>
      <c r="AK22" s="1123" t="s">
        <v>533</v>
      </c>
      <c r="AL22" s="1124"/>
      <c r="AM22" s="1124"/>
      <c r="AN22" s="1125"/>
      <c r="AO22" s="293">
        <v>99.7</v>
      </c>
      <c r="AP22" s="294">
        <v>98.4</v>
      </c>
      <c r="AQ22" s="295">
        <v>1.3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536</v>
      </c>
      <c r="AL29" s="260"/>
      <c r="AM29" s="260"/>
      <c r="AN29" s="260"/>
      <c r="AS29" s="302"/>
    </row>
    <row r="30" spans="1:46" ht="13.5" customHeight="1" x14ac:dyDescent="0.15">
      <c r="A30" s="259"/>
      <c r="AK30" s="262"/>
      <c r="AL30" s="263"/>
      <c r="AM30" s="263"/>
      <c r="AN30" s="264"/>
      <c r="AO30" s="1105" t="s">
        <v>515</v>
      </c>
      <c r="AP30" s="265"/>
      <c r="AQ30" s="266" t="s">
        <v>516</v>
      </c>
      <c r="AR30" s="267"/>
    </row>
    <row r="31" spans="1:46" x14ac:dyDescent="0.15">
      <c r="A31" s="259"/>
      <c r="AK31" s="268"/>
      <c r="AL31" s="269"/>
      <c r="AM31" s="269"/>
      <c r="AN31" s="270"/>
      <c r="AO31" s="1106"/>
      <c r="AP31" s="271" t="s">
        <v>517</v>
      </c>
      <c r="AQ31" s="272" t="s">
        <v>518</v>
      </c>
      <c r="AR31" s="273" t="s">
        <v>519</v>
      </c>
    </row>
    <row r="32" spans="1:46" ht="27" customHeight="1" x14ac:dyDescent="0.15">
      <c r="A32" s="259"/>
      <c r="AK32" s="1107" t="s">
        <v>537</v>
      </c>
      <c r="AL32" s="1108"/>
      <c r="AM32" s="1108"/>
      <c r="AN32" s="1109"/>
      <c r="AO32" s="303">
        <v>3038279</v>
      </c>
      <c r="AP32" s="303">
        <v>56902</v>
      </c>
      <c r="AQ32" s="304">
        <v>42324</v>
      </c>
      <c r="AR32" s="305">
        <v>34.4</v>
      </c>
    </row>
    <row r="33" spans="1:46" ht="13.5" customHeight="1" x14ac:dyDescent="0.15">
      <c r="A33" s="259"/>
      <c r="AK33" s="1107" t="s">
        <v>538</v>
      </c>
      <c r="AL33" s="1108"/>
      <c r="AM33" s="1108"/>
      <c r="AN33" s="1109"/>
      <c r="AO33" s="303" t="s">
        <v>524</v>
      </c>
      <c r="AP33" s="303" t="s">
        <v>524</v>
      </c>
      <c r="AQ33" s="304" t="s">
        <v>524</v>
      </c>
      <c r="AR33" s="305" t="s">
        <v>524</v>
      </c>
    </row>
    <row r="34" spans="1:46" ht="27" customHeight="1" x14ac:dyDescent="0.15">
      <c r="A34" s="259"/>
      <c r="AK34" s="1107" t="s">
        <v>539</v>
      </c>
      <c r="AL34" s="1108"/>
      <c r="AM34" s="1108"/>
      <c r="AN34" s="1109"/>
      <c r="AO34" s="303" t="s">
        <v>524</v>
      </c>
      <c r="AP34" s="303" t="s">
        <v>524</v>
      </c>
      <c r="AQ34" s="304">
        <v>47</v>
      </c>
      <c r="AR34" s="305" t="s">
        <v>524</v>
      </c>
    </row>
    <row r="35" spans="1:46" ht="27" customHeight="1" x14ac:dyDescent="0.15">
      <c r="A35" s="259"/>
      <c r="AK35" s="1107" t="s">
        <v>540</v>
      </c>
      <c r="AL35" s="1108"/>
      <c r="AM35" s="1108"/>
      <c r="AN35" s="1109"/>
      <c r="AO35" s="303">
        <v>731973</v>
      </c>
      <c r="AP35" s="303">
        <v>13709</v>
      </c>
      <c r="AQ35" s="304">
        <v>12192</v>
      </c>
      <c r="AR35" s="305">
        <v>12.4</v>
      </c>
    </row>
    <row r="36" spans="1:46" ht="27" customHeight="1" x14ac:dyDescent="0.15">
      <c r="A36" s="259"/>
      <c r="AK36" s="1107" t="s">
        <v>541</v>
      </c>
      <c r="AL36" s="1108"/>
      <c r="AM36" s="1108"/>
      <c r="AN36" s="1109"/>
      <c r="AO36" s="303" t="s">
        <v>524</v>
      </c>
      <c r="AP36" s="303" t="s">
        <v>524</v>
      </c>
      <c r="AQ36" s="304">
        <v>2056</v>
      </c>
      <c r="AR36" s="305" t="s">
        <v>524</v>
      </c>
    </row>
    <row r="37" spans="1:46" ht="13.5" customHeight="1" x14ac:dyDescent="0.15">
      <c r="A37" s="259"/>
      <c r="AK37" s="1107" t="s">
        <v>542</v>
      </c>
      <c r="AL37" s="1108"/>
      <c r="AM37" s="1108"/>
      <c r="AN37" s="1109"/>
      <c r="AO37" s="303" t="s">
        <v>524</v>
      </c>
      <c r="AP37" s="303" t="s">
        <v>524</v>
      </c>
      <c r="AQ37" s="304">
        <v>621</v>
      </c>
      <c r="AR37" s="305" t="s">
        <v>524</v>
      </c>
    </row>
    <row r="38" spans="1:46" ht="27" customHeight="1" x14ac:dyDescent="0.15">
      <c r="A38" s="259"/>
      <c r="AK38" s="1110" t="s">
        <v>543</v>
      </c>
      <c r="AL38" s="1111"/>
      <c r="AM38" s="1111"/>
      <c r="AN38" s="1112"/>
      <c r="AO38" s="306" t="s">
        <v>524</v>
      </c>
      <c r="AP38" s="306" t="s">
        <v>524</v>
      </c>
      <c r="AQ38" s="307">
        <v>1</v>
      </c>
      <c r="AR38" s="295" t="s">
        <v>524</v>
      </c>
      <c r="AS38" s="302"/>
    </row>
    <row r="39" spans="1:46" x14ac:dyDescent="0.15">
      <c r="A39" s="259"/>
      <c r="AK39" s="1110" t="s">
        <v>544</v>
      </c>
      <c r="AL39" s="1111"/>
      <c r="AM39" s="1111"/>
      <c r="AN39" s="1112"/>
      <c r="AO39" s="303">
        <v>-163479</v>
      </c>
      <c r="AP39" s="303">
        <v>-3062</v>
      </c>
      <c r="AQ39" s="304">
        <v>-5206</v>
      </c>
      <c r="AR39" s="305">
        <v>-41.2</v>
      </c>
      <c r="AS39" s="302"/>
    </row>
    <row r="40" spans="1:46" ht="27" customHeight="1" x14ac:dyDescent="0.15">
      <c r="A40" s="259"/>
      <c r="AK40" s="1107" t="s">
        <v>545</v>
      </c>
      <c r="AL40" s="1108"/>
      <c r="AM40" s="1108"/>
      <c r="AN40" s="1109"/>
      <c r="AO40" s="303">
        <v>-2592163</v>
      </c>
      <c r="AP40" s="303">
        <v>-48547</v>
      </c>
      <c r="AQ40" s="304">
        <v>-36761</v>
      </c>
      <c r="AR40" s="305">
        <v>32.1</v>
      </c>
      <c r="AS40" s="302"/>
    </row>
    <row r="41" spans="1:46" x14ac:dyDescent="0.15">
      <c r="A41" s="259"/>
      <c r="AK41" s="1113" t="s">
        <v>310</v>
      </c>
      <c r="AL41" s="1114"/>
      <c r="AM41" s="1114"/>
      <c r="AN41" s="1115"/>
      <c r="AO41" s="303">
        <v>1014610</v>
      </c>
      <c r="AP41" s="303">
        <v>19002</v>
      </c>
      <c r="AQ41" s="304">
        <v>15273</v>
      </c>
      <c r="AR41" s="305">
        <v>24.4</v>
      </c>
      <c r="AS41" s="302"/>
    </row>
    <row r="42" spans="1:46" x14ac:dyDescent="0.15">
      <c r="A42" s="259"/>
      <c r="AK42" s="308" t="s">
        <v>546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547</v>
      </c>
    </row>
    <row r="48" spans="1:46" x14ac:dyDescent="0.15">
      <c r="A48" s="259"/>
      <c r="AK48" s="313" t="s">
        <v>548</v>
      </c>
      <c r="AL48" s="313"/>
      <c r="AM48" s="313"/>
      <c r="AN48" s="313"/>
      <c r="AO48" s="313"/>
      <c r="AP48" s="313"/>
      <c r="AQ48" s="314"/>
      <c r="AR48" s="313"/>
    </row>
    <row r="49" spans="1:44" ht="13.5" customHeight="1" x14ac:dyDescent="0.15">
      <c r="A49" s="259"/>
      <c r="AK49" s="315"/>
      <c r="AL49" s="316"/>
      <c r="AM49" s="1100" t="s">
        <v>515</v>
      </c>
      <c r="AN49" s="1102" t="s">
        <v>549</v>
      </c>
      <c r="AO49" s="1103"/>
      <c r="AP49" s="1103"/>
      <c r="AQ49" s="1103"/>
      <c r="AR49" s="1104"/>
    </row>
    <row r="50" spans="1:44" x14ac:dyDescent="0.15">
      <c r="A50" s="259"/>
      <c r="AK50" s="317"/>
      <c r="AL50" s="318"/>
      <c r="AM50" s="1101"/>
      <c r="AN50" s="319" t="s">
        <v>550</v>
      </c>
      <c r="AO50" s="320" t="s">
        <v>551</v>
      </c>
      <c r="AP50" s="321" t="s">
        <v>552</v>
      </c>
      <c r="AQ50" s="322" t="s">
        <v>553</v>
      </c>
      <c r="AR50" s="323" t="s">
        <v>554</v>
      </c>
    </row>
    <row r="51" spans="1:44" x14ac:dyDescent="0.15">
      <c r="A51" s="259"/>
      <c r="AK51" s="315" t="s">
        <v>555</v>
      </c>
      <c r="AL51" s="316"/>
      <c r="AM51" s="324">
        <v>4610239</v>
      </c>
      <c r="AN51" s="325">
        <v>81626</v>
      </c>
      <c r="AO51" s="326">
        <v>-11.3</v>
      </c>
      <c r="AP51" s="327">
        <v>69185</v>
      </c>
      <c r="AQ51" s="328">
        <v>-2</v>
      </c>
      <c r="AR51" s="329">
        <v>-9.3000000000000007</v>
      </c>
    </row>
    <row r="52" spans="1:44" x14ac:dyDescent="0.15">
      <c r="A52" s="259"/>
      <c r="AK52" s="330"/>
      <c r="AL52" s="331" t="s">
        <v>556</v>
      </c>
      <c r="AM52" s="332">
        <v>2182599</v>
      </c>
      <c r="AN52" s="333">
        <v>38644</v>
      </c>
      <c r="AO52" s="334">
        <v>-17.3</v>
      </c>
      <c r="AP52" s="335">
        <v>38519</v>
      </c>
      <c r="AQ52" s="336">
        <v>3</v>
      </c>
      <c r="AR52" s="337">
        <v>-20.3</v>
      </c>
    </row>
    <row r="53" spans="1:44" x14ac:dyDescent="0.15">
      <c r="A53" s="259"/>
      <c r="AK53" s="315" t="s">
        <v>557</v>
      </c>
      <c r="AL53" s="316"/>
      <c r="AM53" s="324">
        <v>9650723</v>
      </c>
      <c r="AN53" s="325">
        <v>173256</v>
      </c>
      <c r="AO53" s="326">
        <v>112.3</v>
      </c>
      <c r="AP53" s="327">
        <v>70166</v>
      </c>
      <c r="AQ53" s="328">
        <v>1.4</v>
      </c>
      <c r="AR53" s="329">
        <v>110.9</v>
      </c>
    </row>
    <row r="54" spans="1:44" x14ac:dyDescent="0.15">
      <c r="A54" s="259"/>
      <c r="AK54" s="330"/>
      <c r="AL54" s="331" t="s">
        <v>556</v>
      </c>
      <c r="AM54" s="332">
        <v>6528509</v>
      </c>
      <c r="AN54" s="333">
        <v>117204</v>
      </c>
      <c r="AO54" s="334">
        <v>203.3</v>
      </c>
      <c r="AP54" s="335">
        <v>36115</v>
      </c>
      <c r="AQ54" s="336">
        <v>-6.2</v>
      </c>
      <c r="AR54" s="337">
        <v>209.5</v>
      </c>
    </row>
    <row r="55" spans="1:44" x14ac:dyDescent="0.15">
      <c r="A55" s="259"/>
      <c r="AK55" s="315" t="s">
        <v>558</v>
      </c>
      <c r="AL55" s="316"/>
      <c r="AM55" s="324">
        <v>5145480</v>
      </c>
      <c r="AN55" s="325">
        <v>93819</v>
      </c>
      <c r="AO55" s="326">
        <v>-45.8</v>
      </c>
      <c r="AP55" s="327">
        <v>70329</v>
      </c>
      <c r="AQ55" s="328">
        <v>0.2</v>
      </c>
      <c r="AR55" s="329">
        <v>-46</v>
      </c>
    </row>
    <row r="56" spans="1:44" x14ac:dyDescent="0.15">
      <c r="A56" s="259"/>
      <c r="AK56" s="330"/>
      <c r="AL56" s="331" t="s">
        <v>556</v>
      </c>
      <c r="AM56" s="332">
        <v>2487950</v>
      </c>
      <c r="AN56" s="333">
        <v>45363</v>
      </c>
      <c r="AO56" s="334">
        <v>-61.3</v>
      </c>
      <c r="AP56" s="335">
        <v>39403</v>
      </c>
      <c r="AQ56" s="336">
        <v>9.1</v>
      </c>
      <c r="AR56" s="337">
        <v>-70.400000000000006</v>
      </c>
    </row>
    <row r="57" spans="1:44" x14ac:dyDescent="0.15">
      <c r="A57" s="259"/>
      <c r="AK57" s="315" t="s">
        <v>559</v>
      </c>
      <c r="AL57" s="316"/>
      <c r="AM57" s="324">
        <v>4083633</v>
      </c>
      <c r="AN57" s="325">
        <v>75623</v>
      </c>
      <c r="AO57" s="326">
        <v>-19.399999999999999</v>
      </c>
      <c r="AP57" s="327">
        <v>54225</v>
      </c>
      <c r="AQ57" s="328">
        <v>-22.9</v>
      </c>
      <c r="AR57" s="329">
        <v>3.5</v>
      </c>
    </row>
    <row r="58" spans="1:44" x14ac:dyDescent="0.15">
      <c r="A58" s="259"/>
      <c r="AK58" s="330"/>
      <c r="AL58" s="331" t="s">
        <v>556</v>
      </c>
      <c r="AM58" s="332">
        <v>1695495</v>
      </c>
      <c r="AN58" s="333">
        <v>31398</v>
      </c>
      <c r="AO58" s="334">
        <v>-30.8</v>
      </c>
      <c r="AP58" s="335">
        <v>27337</v>
      </c>
      <c r="AQ58" s="336">
        <v>-30.6</v>
      </c>
      <c r="AR58" s="337">
        <v>-0.2</v>
      </c>
    </row>
    <row r="59" spans="1:44" x14ac:dyDescent="0.15">
      <c r="A59" s="259"/>
      <c r="AK59" s="315" t="s">
        <v>560</v>
      </c>
      <c r="AL59" s="316"/>
      <c r="AM59" s="324">
        <v>3608581</v>
      </c>
      <c r="AN59" s="325">
        <v>67583</v>
      </c>
      <c r="AO59" s="326">
        <v>-10.6</v>
      </c>
      <c r="AP59" s="327">
        <v>54016</v>
      </c>
      <c r="AQ59" s="328">
        <v>-0.4</v>
      </c>
      <c r="AR59" s="329">
        <v>-10.199999999999999</v>
      </c>
    </row>
    <row r="60" spans="1:44" x14ac:dyDescent="0.15">
      <c r="A60" s="259"/>
      <c r="AK60" s="330"/>
      <c r="AL60" s="331" t="s">
        <v>556</v>
      </c>
      <c r="AM60" s="332">
        <v>1378012</v>
      </c>
      <c r="AN60" s="333">
        <v>25808</v>
      </c>
      <c r="AO60" s="334">
        <v>-17.8</v>
      </c>
      <c r="AP60" s="335">
        <v>28078</v>
      </c>
      <c r="AQ60" s="336">
        <v>2.7</v>
      </c>
      <c r="AR60" s="337">
        <v>-20.5</v>
      </c>
    </row>
    <row r="61" spans="1:44" x14ac:dyDescent="0.15">
      <c r="A61" s="259"/>
      <c r="AK61" s="315" t="s">
        <v>561</v>
      </c>
      <c r="AL61" s="338"/>
      <c r="AM61" s="324">
        <v>5419731</v>
      </c>
      <c r="AN61" s="325">
        <v>98381</v>
      </c>
      <c r="AO61" s="326">
        <v>5</v>
      </c>
      <c r="AP61" s="327">
        <v>63584</v>
      </c>
      <c r="AQ61" s="339">
        <v>-4.7</v>
      </c>
      <c r="AR61" s="329">
        <v>9.6999999999999993</v>
      </c>
    </row>
    <row r="62" spans="1:44" x14ac:dyDescent="0.15">
      <c r="A62" s="259"/>
      <c r="AK62" s="330"/>
      <c r="AL62" s="331" t="s">
        <v>556</v>
      </c>
      <c r="AM62" s="332">
        <v>2854513</v>
      </c>
      <c r="AN62" s="333">
        <v>51683</v>
      </c>
      <c r="AO62" s="334">
        <v>15.2</v>
      </c>
      <c r="AP62" s="335">
        <v>33890</v>
      </c>
      <c r="AQ62" s="336">
        <v>-4.4000000000000004</v>
      </c>
      <c r="AR62" s="337">
        <v>19.600000000000001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L2SuDoM1lko5MoSM5ctQ09jkI8uIY+l25MLOnWT/4cKAlR/Ktza7WCicmqBm+8Y3IEnkApv1b4cTOWmmDoYZg==" saltValue="SbMLcbdgP1SDRlaDdVoU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563</v>
      </c>
    </row>
    <row r="121" spans="125:125" ht="13.5" hidden="1" customHeight="1" x14ac:dyDescent="0.15">
      <c r="DU121" s="253"/>
    </row>
  </sheetData>
  <sheetProtection algorithmName="SHA-512" hashValue="3NATUw4iM6QtDH8XVxPdCmk1MIIv8zhUNjRkWui6GIUnfEv2nXBgO8oLBey+bg+Zhs4HG785dqRNZLwG+SbZTg==" saltValue="Eys6JPzXgSE7JS2shwMF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sheetData>
  <sheetProtection algorithmName="SHA-512" hashValue="1mgqn7A15YTdsXi0j7mQemHAed6uRu2Z3xP1brVDwjuQ/gCpL1WBb9OTdyXp6PkUHef9pPyPPa7v41vj6iooKg==" saltValue="+3P2xWhFWFD+6X/wx6Dq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5"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26" t="s">
        <v>3</v>
      </c>
      <c r="D47" s="1126"/>
      <c r="E47" s="1127"/>
      <c r="F47" s="11">
        <v>27.09</v>
      </c>
      <c r="G47" s="12">
        <v>23.32</v>
      </c>
      <c r="H47" s="12">
        <v>22.41</v>
      </c>
      <c r="I47" s="12">
        <v>21.81</v>
      </c>
      <c r="J47" s="13">
        <v>20.329999999999998</v>
      </c>
    </row>
    <row r="48" spans="2:10" ht="57.75" customHeight="1" x14ac:dyDescent="0.15">
      <c r="B48" s="14"/>
      <c r="C48" s="1128" t="s">
        <v>4</v>
      </c>
      <c r="D48" s="1128"/>
      <c r="E48" s="1129"/>
      <c r="F48" s="15">
        <v>7.88</v>
      </c>
      <c r="G48" s="16">
        <v>7.59</v>
      </c>
      <c r="H48" s="16">
        <v>5.72</v>
      </c>
      <c r="I48" s="16">
        <v>8.16</v>
      </c>
      <c r="J48" s="17">
        <v>10.029999999999999</v>
      </c>
    </row>
    <row r="49" spans="2:10" ht="57.75" customHeight="1" thickBot="1" x14ac:dyDescent="0.2">
      <c r="B49" s="18"/>
      <c r="C49" s="1130" t="s">
        <v>5</v>
      </c>
      <c r="D49" s="1130"/>
      <c r="E49" s="1131"/>
      <c r="F49" s="19" t="s">
        <v>570</v>
      </c>
      <c r="G49" s="20" t="s">
        <v>571</v>
      </c>
      <c r="H49" s="20" t="s">
        <v>572</v>
      </c>
      <c r="I49" s="20">
        <v>0.85</v>
      </c>
      <c r="J49" s="21" t="s">
        <v>573</v>
      </c>
    </row>
    <row r="50" spans="2:10" x14ac:dyDescent="0.15"/>
  </sheetData>
  <sheetProtection algorithmName="SHA-512" hashValue="mE7t/LwQBQs75wOJD02ej+YY9X/xRBSF2e9vnQG449BCVZDhxhaeJnvIdvPqLNsYsEA2YiBm8/VSbtc7ZcKzLw==" saltValue="hp2JB3k0A+P1ox2+NDKy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2024-03-22T03:09:26Z</cp:lastPrinted>
  <dcterms:created xsi:type="dcterms:W3CDTF">2024-02-05T03:48:34Z</dcterms:created>
  <dcterms:modified xsi:type="dcterms:W3CDTF">2024-03-22T03:09:31Z</dcterms:modified>
  <cp:category/>
</cp:coreProperties>
</file>