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<sst xmlns="http://schemas.openxmlformats.org/spreadsheetml/2006/main" count="75" uniqueCount="56">
  <si>
    <t>総数</t>
  </si>
  <si>
    <t>精神病院</t>
  </si>
  <si>
    <t>一般病院</t>
  </si>
  <si>
    <t>感染症病床</t>
  </si>
  <si>
    <t>一般病床</t>
  </si>
  <si>
    <t>国・公的医療機関</t>
  </si>
  <si>
    <t>その他</t>
  </si>
  <si>
    <t>都道府県</t>
  </si>
  <si>
    <t>市町村</t>
  </si>
  <si>
    <t>日赤</t>
  </si>
  <si>
    <t>済生会</t>
  </si>
  <si>
    <t>厚生連</t>
  </si>
  <si>
    <t>社会保険関係団体</t>
  </si>
  <si>
    <t>全国社会保険
協会連合会</t>
  </si>
  <si>
    <t>厚生年金
事業振興団</t>
  </si>
  <si>
    <t>共済組合およ
びその連合会</t>
  </si>
  <si>
    <t>医療法人</t>
  </si>
  <si>
    <t>個人</t>
  </si>
  <si>
    <t>公益法人</t>
  </si>
  <si>
    <t>その他の法人</t>
  </si>
  <si>
    <t>開　設　者</t>
  </si>
  <si>
    <t>病　　　院</t>
  </si>
  <si>
    <t>病　　　　床　　　　数</t>
  </si>
  <si>
    <t>施設の種類
開設者</t>
  </si>
  <si>
    <t>２０～
２９床</t>
  </si>
  <si>
    <t>施　　　　　設　　　　　数</t>
  </si>
  <si>
    <t>百　　　　　分　　　　　率</t>
  </si>
  <si>
    <t>医療施設</t>
  </si>
  <si>
    <t>７表</t>
  </si>
  <si>
    <t>医療施設</t>
  </si>
  <si>
    <t>８表</t>
  </si>
  <si>
    <t xml:space="preserve">        第８表　病院数，百分率，病床の規模・施設の
　　　　        種類・開設者別</t>
  </si>
  <si>
    <t xml:space="preserve">       第７表　病院数，病床数，施設及び病床の
              種類・開設者別</t>
  </si>
  <si>
    <t>精神病床</t>
  </si>
  <si>
    <t>結核病床</t>
  </si>
  <si>
    <t>療養病床</t>
  </si>
  <si>
    <t>その他の病床等</t>
  </si>
  <si>
    <t>経過的　　　　旧その他　　　　の病床</t>
  </si>
  <si>
    <t>（再掲）          経過的　　　　　旧療養型　　　　　病床群</t>
  </si>
  <si>
    <t>注)平成13年３月に「医療法等の一部を改正する法律」が施行され,「その他の病床」が「療養病床」と「一般病床」に区分されたこ</t>
  </si>
  <si>
    <t xml:space="preserve">   とに伴い,平成12年まで便宜上「一般病床」と表章していた「その他の病床」は、13年から「療養病床」,「一般病床」,「経過的</t>
  </si>
  <si>
    <t xml:space="preserve">   旧その他の病床」に表章を分割した。</t>
  </si>
  <si>
    <t>厚生労働省</t>
  </si>
  <si>
    <t>そ  の  他</t>
  </si>
  <si>
    <t xml:space="preserve"> </t>
  </si>
  <si>
    <t>３０～
　３９</t>
  </si>
  <si>
    <t>４０～
　４９</t>
  </si>
  <si>
    <t>５０～
　９９</t>
  </si>
  <si>
    <t>２００～２９９</t>
  </si>
  <si>
    <t>４００～４９９</t>
  </si>
  <si>
    <t>５００床
以上</t>
  </si>
  <si>
    <t>３００～３９９</t>
  </si>
  <si>
    <t>１５０～１９９</t>
  </si>
  <si>
    <t>１００～１４９</t>
  </si>
  <si>
    <t>平成14年10月１日</t>
  </si>
  <si>
    <t>平成14年10月1日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</si>
</sst>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;&quot;△&quot;#\ ##0.0;&quot;-&quot;;@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sz val="10.5"/>
      <name val="ＭＳ 明朝"/>
      <family val="1"/>
    </font>
    <font>
      <b/>
      <sz val="10.5"/>
      <color indexed="10"/>
      <name val="ＭＳ 明朝"/>
      <family val="1"/>
    </font>
    <font>
      <sz val="10.5"/>
      <color indexed="10"/>
      <name val="ＭＳ 明朝"/>
      <family val="1"/>
    </font>
    <font>
      <sz val="1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177" fontId="7" fillId="0" borderId="0" xfId="0" applyNumberFormat="1" applyFont="1" applyBorder="1" applyAlignment="1" applyProtection="1">
      <alignment horizontal="right" vertical="center"/>
      <protection locked="0"/>
    </xf>
    <xf numFmtId="177" fontId="6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left" vertical="center" wrapText="1" indent="8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 indent="7"/>
    </xf>
    <xf numFmtId="0" fontId="9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11" fillId="0" borderId="3" xfId="0" applyFont="1" applyBorder="1" applyAlignment="1">
      <alignment horizontal="center" vertical="distributed" textRotation="255" wrapText="1" shrinkToFi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177" fontId="7" fillId="0" borderId="5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>
      <alignment/>
    </xf>
    <xf numFmtId="177" fontId="6" fillId="0" borderId="5" xfId="0" applyNumberFormat="1" applyFont="1" applyBorder="1" applyAlignment="1" applyProtection="1">
      <alignment horizontal="right" vertical="center"/>
      <protection locked="0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49" fontId="2" fillId="0" borderId="1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 wrapText="1"/>
    </xf>
    <xf numFmtId="0" fontId="0" fillId="0" borderId="6" xfId="0" applyBorder="1" applyAlignment="1">
      <alignment/>
    </xf>
    <xf numFmtId="0" fontId="9" fillId="0" borderId="3" xfId="0" applyFont="1" applyBorder="1" applyAlignment="1">
      <alignment horizontal="center" vertical="distributed" textRotation="255"/>
    </xf>
    <xf numFmtId="0" fontId="9" fillId="0" borderId="10" xfId="0" applyFont="1" applyBorder="1" applyAlignment="1">
      <alignment horizontal="center" vertical="distributed" textRotation="255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distributed" textRotation="255"/>
    </xf>
    <xf numFmtId="0" fontId="2" fillId="0" borderId="10" xfId="0" applyFont="1" applyBorder="1" applyAlignment="1">
      <alignment horizontal="center" vertical="distributed" textRotation="255"/>
    </xf>
    <xf numFmtId="0" fontId="2" fillId="0" borderId="15" xfId="0" applyFont="1" applyBorder="1" applyAlignment="1">
      <alignment horizontal="center" vertical="distributed" textRotation="255"/>
    </xf>
    <xf numFmtId="0" fontId="2" fillId="0" borderId="16" xfId="0" applyFont="1" applyBorder="1" applyAlignment="1">
      <alignment horizontal="center" vertical="distributed" textRotation="255"/>
    </xf>
    <xf numFmtId="0" fontId="10" fillId="0" borderId="17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distributed" textRotation="255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9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6" fillId="0" borderId="0" xfId="0" applyNumberFormat="1" applyFont="1" applyFill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176" fontId="7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6" fillId="0" borderId="5" xfId="0" applyNumberFormat="1" applyFont="1" applyFill="1" applyBorder="1" applyAlignment="1" applyProtection="1">
      <alignment horizontal="right" vertical="center"/>
      <protection locked="0"/>
    </xf>
    <xf numFmtId="176" fontId="5" fillId="0" borderId="5" xfId="0" applyNumberFormat="1" applyFont="1" applyFill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12</xdr:row>
      <xdr:rowOff>66675</xdr:rowOff>
    </xdr:from>
    <xdr:to>
      <xdr:col>1</xdr:col>
      <xdr:colOff>314325</xdr:colOff>
      <xdr:row>13</xdr:row>
      <xdr:rowOff>323850</xdr:rowOff>
    </xdr:to>
    <xdr:grpSp>
      <xdr:nvGrpSpPr>
        <xdr:cNvPr id="1" name="Group 4"/>
        <xdr:cNvGrpSpPr>
          <a:grpSpLocks/>
        </xdr:cNvGrpSpPr>
      </xdr:nvGrpSpPr>
      <xdr:grpSpPr>
        <a:xfrm>
          <a:off x="323850" y="3581400"/>
          <a:ext cx="276225" cy="609600"/>
          <a:chOff x="34" y="363"/>
          <a:chExt cx="29" cy="63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55" y="363"/>
            <a:ext cx="8" cy="63"/>
          </a:xfrm>
          <a:prstGeom prst="lef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34" y="384"/>
            <a:ext cx="25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/>
              <a:t>国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"/>
  <sheetViews>
    <sheetView tabSelected="1" zoomScale="75" zoomScaleNormal="75" workbookViewId="0" topLeftCell="A1">
      <selection activeCell="A1" sqref="A1:B1"/>
    </sheetView>
  </sheetViews>
  <sheetFormatPr defaultColWidth="9.00390625" defaultRowHeight="13.5"/>
  <cols>
    <col min="1" max="1" width="3.75390625" style="1" customWidth="1"/>
    <col min="2" max="2" width="15.125" style="1" customWidth="1"/>
    <col min="3" max="5" width="6.75390625" style="1" customWidth="1"/>
    <col min="6" max="7" width="8.625" style="1" customWidth="1"/>
    <col min="8" max="8" width="7.625" style="1" customWidth="1"/>
    <col min="9" max="10" width="8.625" style="1" customWidth="1"/>
    <col min="11" max="11" width="9.125" style="1" bestFit="1" customWidth="1"/>
    <col min="12" max="12" width="9.25390625" style="1" bestFit="1" customWidth="1"/>
    <col min="13" max="13" width="9.125" style="1" bestFit="1" customWidth="1"/>
    <col min="14" max="14" width="5.125" style="1" customWidth="1"/>
    <col min="15" max="15" width="17.25390625" style="1" bestFit="1" customWidth="1"/>
    <col min="16" max="26" width="8.625" style="1" customWidth="1"/>
    <col min="27" max="27" width="8.25390625" style="1" customWidth="1"/>
    <col min="28" max="16384" width="9.00390625" style="1" customWidth="1"/>
  </cols>
  <sheetData>
    <row r="1" spans="1:26" ht="17.25" customHeight="1">
      <c r="A1" s="64" t="s">
        <v>27</v>
      </c>
      <c r="B1" s="64"/>
      <c r="C1" s="54" t="s">
        <v>32</v>
      </c>
      <c r="D1" s="55"/>
      <c r="E1" s="55"/>
      <c r="F1" s="55"/>
      <c r="G1" s="55"/>
      <c r="H1" s="55"/>
      <c r="I1" s="55"/>
      <c r="J1" s="55"/>
      <c r="K1" s="55"/>
      <c r="L1" s="55"/>
      <c r="M1" s="13"/>
      <c r="O1" s="16" t="s">
        <v>29</v>
      </c>
      <c r="P1" s="54" t="s">
        <v>31</v>
      </c>
      <c r="Q1" s="55"/>
      <c r="R1" s="55"/>
      <c r="S1" s="55"/>
      <c r="T1" s="55"/>
      <c r="U1" s="55"/>
      <c r="V1" s="55"/>
      <c r="W1" s="55"/>
      <c r="X1" s="55"/>
      <c r="Y1" s="15"/>
      <c r="Z1" s="15"/>
    </row>
    <row r="2" spans="1:26" ht="18.75" customHeight="1">
      <c r="A2" s="64" t="s">
        <v>28</v>
      </c>
      <c r="B2" s="64"/>
      <c r="C2" s="55"/>
      <c r="D2" s="55"/>
      <c r="E2" s="55"/>
      <c r="F2" s="55"/>
      <c r="G2" s="55"/>
      <c r="H2" s="55"/>
      <c r="I2" s="55"/>
      <c r="J2" s="55"/>
      <c r="K2" s="55"/>
      <c r="L2" s="55"/>
      <c r="M2" s="13"/>
      <c r="O2" s="16" t="s">
        <v>30</v>
      </c>
      <c r="P2" s="55"/>
      <c r="Q2" s="55"/>
      <c r="R2" s="55"/>
      <c r="S2" s="55"/>
      <c r="T2" s="55"/>
      <c r="U2" s="55"/>
      <c r="V2" s="55"/>
      <c r="W2" s="55"/>
      <c r="X2" s="55"/>
      <c r="Y2" s="15"/>
      <c r="Z2" s="15"/>
    </row>
    <row r="3" spans="1:26" ht="18.75">
      <c r="A3" s="1" t="s">
        <v>44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14"/>
      <c r="P3" s="55"/>
      <c r="Q3" s="55"/>
      <c r="R3" s="55"/>
      <c r="S3" s="55"/>
      <c r="T3" s="55"/>
      <c r="U3" s="55"/>
      <c r="V3" s="55"/>
      <c r="W3" s="55"/>
      <c r="X3" s="55"/>
      <c r="Y3" s="14"/>
      <c r="Z3" s="14"/>
    </row>
    <row r="4" spans="3:24" ht="13.5">
      <c r="C4" s="55"/>
      <c r="D4" s="55"/>
      <c r="E4" s="55"/>
      <c r="F4" s="55"/>
      <c r="G4" s="55"/>
      <c r="H4" s="55"/>
      <c r="I4" s="55"/>
      <c r="J4" s="55"/>
      <c r="K4" s="55"/>
      <c r="L4" s="55"/>
      <c r="P4" s="55"/>
      <c r="Q4" s="55"/>
      <c r="R4" s="55"/>
      <c r="S4" s="55"/>
      <c r="T4" s="55"/>
      <c r="U4" s="55"/>
      <c r="V4" s="55"/>
      <c r="W4" s="55"/>
      <c r="X4" s="55"/>
    </row>
    <row r="5" spans="1:26" ht="14.2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17" t="s">
        <v>54</v>
      </c>
      <c r="O5" s="3"/>
      <c r="P5" s="3"/>
      <c r="Q5" s="3"/>
      <c r="R5" s="3"/>
      <c r="S5" s="3"/>
      <c r="T5" s="3"/>
      <c r="U5" s="3"/>
      <c r="V5" s="3"/>
      <c r="W5" s="3"/>
      <c r="X5" s="3"/>
      <c r="Y5" s="32" t="s">
        <v>55</v>
      </c>
      <c r="Z5" s="32"/>
    </row>
    <row r="6" spans="1:27" ht="29.25" customHeight="1">
      <c r="A6" s="50" t="s">
        <v>20</v>
      </c>
      <c r="B6" s="40"/>
      <c r="C6" s="65" t="s">
        <v>21</v>
      </c>
      <c r="D6" s="66"/>
      <c r="E6" s="66"/>
      <c r="F6" s="40" t="s">
        <v>22</v>
      </c>
      <c r="G6" s="40"/>
      <c r="H6" s="40"/>
      <c r="I6" s="40"/>
      <c r="J6" s="40"/>
      <c r="K6" s="40"/>
      <c r="L6" s="40"/>
      <c r="M6" s="41"/>
      <c r="N6" s="4"/>
      <c r="O6" s="34" t="s">
        <v>23</v>
      </c>
      <c r="P6" s="67" t="s">
        <v>0</v>
      </c>
      <c r="Q6" s="38" t="s">
        <v>24</v>
      </c>
      <c r="R6" s="38" t="s">
        <v>45</v>
      </c>
      <c r="S6" s="38" t="s">
        <v>46</v>
      </c>
      <c r="T6" s="38" t="s">
        <v>47</v>
      </c>
      <c r="U6" s="38" t="s">
        <v>53</v>
      </c>
      <c r="V6" s="38" t="s">
        <v>52</v>
      </c>
      <c r="W6" s="38" t="s">
        <v>48</v>
      </c>
      <c r="X6" s="38" t="s">
        <v>51</v>
      </c>
      <c r="Y6" s="38" t="s">
        <v>49</v>
      </c>
      <c r="Z6" s="30" t="s">
        <v>50</v>
      </c>
      <c r="AA6" s="4"/>
    </row>
    <row r="7" spans="1:26" ht="21" customHeight="1">
      <c r="A7" s="51"/>
      <c r="B7" s="52"/>
      <c r="C7" s="53" t="s">
        <v>0</v>
      </c>
      <c r="D7" s="43" t="s">
        <v>1</v>
      </c>
      <c r="E7" s="43" t="s">
        <v>2</v>
      </c>
      <c r="F7" s="42" t="s">
        <v>0</v>
      </c>
      <c r="G7" s="44" t="s">
        <v>33</v>
      </c>
      <c r="H7" s="42" t="s">
        <v>3</v>
      </c>
      <c r="I7" s="42" t="s">
        <v>34</v>
      </c>
      <c r="J7" s="48" t="s">
        <v>36</v>
      </c>
      <c r="K7" s="49"/>
      <c r="L7" s="49"/>
      <c r="M7" s="49"/>
      <c r="N7" s="18"/>
      <c r="O7" s="35"/>
      <c r="P7" s="39"/>
      <c r="Q7" s="39"/>
      <c r="R7" s="39"/>
      <c r="S7" s="39"/>
      <c r="T7" s="39"/>
      <c r="U7" s="39"/>
      <c r="V7" s="39"/>
      <c r="W7" s="39"/>
      <c r="X7" s="39"/>
      <c r="Y7" s="39"/>
      <c r="Z7" s="31"/>
    </row>
    <row r="8" spans="1:26" ht="6" customHeight="1">
      <c r="A8" s="51"/>
      <c r="B8" s="52"/>
      <c r="C8" s="53"/>
      <c r="D8" s="43"/>
      <c r="E8" s="43"/>
      <c r="F8" s="42"/>
      <c r="G8" s="45"/>
      <c r="H8" s="42"/>
      <c r="I8" s="42"/>
      <c r="J8" s="43" t="s">
        <v>35</v>
      </c>
      <c r="K8" s="43" t="s">
        <v>4</v>
      </c>
      <c r="L8" s="36" t="s">
        <v>37</v>
      </c>
      <c r="M8" s="23"/>
      <c r="N8" s="18"/>
      <c r="O8" s="46" t="s">
        <v>25</v>
      </c>
      <c r="P8" s="46"/>
      <c r="Q8" s="46"/>
      <c r="R8" s="46"/>
      <c r="S8" s="46"/>
      <c r="T8" s="46"/>
      <c r="U8" s="46"/>
      <c r="V8" s="46"/>
      <c r="W8" s="46"/>
      <c r="X8" s="46"/>
      <c r="Y8" s="46"/>
      <c r="Z8" s="21"/>
    </row>
    <row r="9" spans="1:25" ht="56.25" customHeight="1">
      <c r="A9" s="51"/>
      <c r="B9" s="52"/>
      <c r="C9" s="53"/>
      <c r="D9" s="43"/>
      <c r="E9" s="43"/>
      <c r="F9" s="43"/>
      <c r="G9" s="42"/>
      <c r="H9" s="43"/>
      <c r="I9" s="43"/>
      <c r="J9" s="43"/>
      <c r="K9" s="43"/>
      <c r="L9" s="37"/>
      <c r="M9" s="22" t="s">
        <v>38</v>
      </c>
      <c r="N9" s="4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6" s="10" customFormat="1" ht="26.25" customHeight="1">
      <c r="A10" s="62" t="s">
        <v>0</v>
      </c>
      <c r="B10" s="63"/>
      <c r="C10" s="68">
        <f>D10+E10</f>
        <v>164</v>
      </c>
      <c r="D10" s="68">
        <f>D12+D21+D26+D28+D30</f>
        <v>24</v>
      </c>
      <c r="E10" s="68">
        <f aca="true" t="shared" si="0" ref="E10:M10">E12+E21+E26+E28+E30</f>
        <v>140</v>
      </c>
      <c r="F10" s="68">
        <f>SUM(G10:L10)</f>
        <v>20974</v>
      </c>
      <c r="G10" s="68">
        <f>G12+G21+G26+G28+G30</f>
        <v>5440</v>
      </c>
      <c r="H10" s="68">
        <f>H12+H21+H26+H28+H30</f>
        <v>38</v>
      </c>
      <c r="I10" s="68">
        <f t="shared" si="0"/>
        <v>176</v>
      </c>
      <c r="J10" s="68">
        <f t="shared" si="0"/>
        <v>1030</v>
      </c>
      <c r="K10" s="68">
        <f>K12+K21+K26+K28+K30</f>
        <v>2920</v>
      </c>
      <c r="L10" s="68">
        <f t="shared" si="0"/>
        <v>11370</v>
      </c>
      <c r="M10" s="68">
        <f t="shared" si="0"/>
        <v>1886</v>
      </c>
      <c r="N10" s="20"/>
      <c r="O10" s="20" t="s">
        <v>0</v>
      </c>
      <c r="P10" s="68">
        <f>SUM(Q10:AA10)</f>
        <v>164</v>
      </c>
      <c r="Q10" s="68">
        <f aca="true" t="shared" si="1" ref="Q10:Z10">SUM(Q12:Q13)</f>
        <v>2</v>
      </c>
      <c r="R10" s="68">
        <f t="shared" si="1"/>
        <v>7</v>
      </c>
      <c r="S10" s="68">
        <f t="shared" si="1"/>
        <v>35</v>
      </c>
      <c r="T10" s="68">
        <f t="shared" si="1"/>
        <v>43</v>
      </c>
      <c r="U10" s="68">
        <f t="shared" si="1"/>
        <v>28</v>
      </c>
      <c r="V10" s="68">
        <f t="shared" si="1"/>
        <v>20</v>
      </c>
      <c r="W10" s="68">
        <f t="shared" si="1"/>
        <v>18</v>
      </c>
      <c r="X10" s="68">
        <f t="shared" si="1"/>
        <v>4</v>
      </c>
      <c r="Y10" s="68">
        <f t="shared" si="1"/>
        <v>4</v>
      </c>
      <c r="Z10" s="68">
        <f t="shared" si="1"/>
        <v>3</v>
      </c>
    </row>
    <row r="11" spans="1:26" s="2" customFormat="1" ht="27.75" customHeight="1">
      <c r="A11" s="5"/>
      <c r="B11" s="6"/>
      <c r="C11" s="68"/>
      <c r="D11" s="69"/>
      <c r="E11" s="69"/>
      <c r="F11" s="68"/>
      <c r="G11" s="69"/>
      <c r="H11" s="69"/>
      <c r="I11" s="69"/>
      <c r="J11" s="69"/>
      <c r="K11" s="69"/>
      <c r="L11" s="69"/>
      <c r="M11" s="69"/>
      <c r="N11" s="19"/>
      <c r="O11" s="19"/>
      <c r="P11" s="68"/>
      <c r="Q11" s="69"/>
      <c r="R11" s="69"/>
      <c r="S11" s="69"/>
      <c r="T11" s="69"/>
      <c r="U11" s="69"/>
      <c r="V11" s="69"/>
      <c r="W11" s="69"/>
      <c r="X11" s="69"/>
      <c r="Y11" s="69"/>
      <c r="Z11" s="72"/>
    </row>
    <row r="12" spans="1:26" s="2" customFormat="1" ht="27.75" customHeight="1">
      <c r="A12" s="58" t="s">
        <v>5</v>
      </c>
      <c r="B12" s="59"/>
      <c r="C12" s="68">
        <f aca="true" t="shared" si="2" ref="C12:C32">D12+E12</f>
        <v>16</v>
      </c>
      <c r="D12" s="70">
        <f>SUM(D13:D19)</f>
        <v>0</v>
      </c>
      <c r="E12" s="70">
        <f aca="true" t="shared" si="3" ref="E12:M12">SUM(E13:E19)</f>
        <v>16</v>
      </c>
      <c r="F12" s="68">
        <f>SUM(G12:L12)</f>
        <v>4905</v>
      </c>
      <c r="G12" s="70">
        <f>SUM(G13:G19)</f>
        <v>270</v>
      </c>
      <c r="H12" s="70">
        <f>SUM(H13:H19)</f>
        <v>26</v>
      </c>
      <c r="I12" s="70">
        <f t="shared" si="3"/>
        <v>150</v>
      </c>
      <c r="J12" s="70">
        <f t="shared" si="3"/>
        <v>0</v>
      </c>
      <c r="K12" s="70">
        <f>SUM(K13:K19)</f>
        <v>1144</v>
      </c>
      <c r="L12" s="70">
        <f t="shared" si="3"/>
        <v>3315</v>
      </c>
      <c r="M12" s="70">
        <f t="shared" si="3"/>
        <v>131</v>
      </c>
      <c r="N12" s="19"/>
      <c r="O12" s="19" t="s">
        <v>1</v>
      </c>
      <c r="P12" s="68">
        <f>SUM(Q12:AA12)</f>
        <v>24</v>
      </c>
      <c r="Q12" s="69">
        <v>0</v>
      </c>
      <c r="R12" s="69">
        <v>0</v>
      </c>
      <c r="S12" s="69">
        <v>0</v>
      </c>
      <c r="T12" s="69">
        <v>0</v>
      </c>
      <c r="U12" s="69">
        <v>6</v>
      </c>
      <c r="V12" s="69">
        <v>8</v>
      </c>
      <c r="W12" s="69">
        <v>7</v>
      </c>
      <c r="X12" s="69">
        <v>1</v>
      </c>
      <c r="Y12" s="69">
        <v>2</v>
      </c>
      <c r="Z12" s="71">
        <v>0</v>
      </c>
    </row>
    <row r="13" spans="1:26" s="2" customFormat="1" ht="27.75" customHeight="1">
      <c r="A13" s="5"/>
      <c r="B13" s="7" t="s">
        <v>42</v>
      </c>
      <c r="C13" s="68">
        <f t="shared" si="2"/>
        <v>3</v>
      </c>
      <c r="D13" s="69">
        <v>0</v>
      </c>
      <c r="E13" s="69">
        <v>3</v>
      </c>
      <c r="F13" s="68">
        <f aca="true" t="shared" si="4" ref="F13:F32">SUM(G13:L13)</f>
        <v>1380</v>
      </c>
      <c r="G13" s="69">
        <v>40</v>
      </c>
      <c r="H13" s="69">
        <v>0</v>
      </c>
      <c r="I13" s="69">
        <v>150</v>
      </c>
      <c r="J13" s="69">
        <v>0</v>
      </c>
      <c r="K13" s="69">
        <v>0</v>
      </c>
      <c r="L13" s="69">
        <v>1190</v>
      </c>
      <c r="M13" s="69">
        <v>0</v>
      </c>
      <c r="N13" s="19"/>
      <c r="O13" s="19" t="s">
        <v>2</v>
      </c>
      <c r="P13" s="68">
        <f>SUM(Q13:AA13)</f>
        <v>140</v>
      </c>
      <c r="Q13" s="69">
        <v>2</v>
      </c>
      <c r="R13" s="69">
        <v>7</v>
      </c>
      <c r="S13" s="69">
        <v>35</v>
      </c>
      <c r="T13" s="69">
        <v>43</v>
      </c>
      <c r="U13" s="69">
        <v>22</v>
      </c>
      <c r="V13" s="69">
        <v>12</v>
      </c>
      <c r="W13" s="69">
        <v>11</v>
      </c>
      <c r="X13" s="69">
        <v>3</v>
      </c>
      <c r="Y13" s="69">
        <v>2</v>
      </c>
      <c r="Z13" s="71">
        <v>3</v>
      </c>
    </row>
    <row r="14" spans="1:26" s="2" customFormat="1" ht="27.75" customHeight="1">
      <c r="A14" s="5"/>
      <c r="B14" s="7" t="s">
        <v>43</v>
      </c>
      <c r="C14" s="68">
        <f t="shared" si="2"/>
        <v>3</v>
      </c>
      <c r="D14" s="69">
        <v>0</v>
      </c>
      <c r="E14" s="69">
        <v>3</v>
      </c>
      <c r="F14" s="68">
        <f t="shared" si="4"/>
        <v>794</v>
      </c>
      <c r="G14" s="69">
        <v>30</v>
      </c>
      <c r="H14" s="69">
        <v>0</v>
      </c>
      <c r="I14" s="69">
        <v>0</v>
      </c>
      <c r="J14" s="69">
        <v>0</v>
      </c>
      <c r="K14" s="69">
        <v>574</v>
      </c>
      <c r="L14" s="69">
        <v>190</v>
      </c>
      <c r="M14" s="69">
        <v>0</v>
      </c>
      <c r="N14" s="19"/>
      <c r="O14" s="19"/>
      <c r="P14" s="68"/>
      <c r="Q14" s="69"/>
      <c r="R14" s="69"/>
      <c r="S14" s="69"/>
      <c r="T14" s="69"/>
      <c r="U14" s="69"/>
      <c r="V14" s="69"/>
      <c r="W14" s="69"/>
      <c r="X14" s="69"/>
      <c r="Y14" s="69"/>
      <c r="Z14" s="72"/>
    </row>
    <row r="15" spans="1:26" s="2" customFormat="1" ht="27.75" customHeight="1">
      <c r="A15" s="5"/>
      <c r="B15" s="8" t="s">
        <v>7</v>
      </c>
      <c r="C15" s="68">
        <f t="shared" si="2"/>
        <v>2</v>
      </c>
      <c r="D15" s="69">
        <v>0</v>
      </c>
      <c r="E15" s="69">
        <v>2</v>
      </c>
      <c r="F15" s="68">
        <f t="shared" si="4"/>
        <v>781</v>
      </c>
      <c r="G15" s="69">
        <v>0</v>
      </c>
      <c r="H15" s="69">
        <v>6</v>
      </c>
      <c r="I15" s="69">
        <v>0</v>
      </c>
      <c r="J15" s="69">
        <v>0</v>
      </c>
      <c r="K15" s="69">
        <v>0</v>
      </c>
      <c r="L15" s="69">
        <v>775</v>
      </c>
      <c r="M15" s="69">
        <v>0</v>
      </c>
      <c r="N15" s="19"/>
      <c r="O15" s="19" t="s">
        <v>5</v>
      </c>
      <c r="P15" s="68">
        <f>SUM(Q15:AA15)</f>
        <v>16</v>
      </c>
      <c r="Q15" s="69">
        <v>0</v>
      </c>
      <c r="R15" s="69">
        <v>0</v>
      </c>
      <c r="S15" s="69">
        <v>0</v>
      </c>
      <c r="T15" s="69">
        <v>1</v>
      </c>
      <c r="U15" s="69">
        <v>3</v>
      </c>
      <c r="V15" s="69">
        <v>2</v>
      </c>
      <c r="W15" s="69">
        <v>3</v>
      </c>
      <c r="X15" s="69">
        <v>2</v>
      </c>
      <c r="Y15" s="69">
        <v>2</v>
      </c>
      <c r="Z15" s="71">
        <v>3</v>
      </c>
    </row>
    <row r="16" spans="1:26" s="2" customFormat="1" ht="27.75" customHeight="1">
      <c r="A16" s="5"/>
      <c r="B16" s="8" t="s">
        <v>8</v>
      </c>
      <c r="C16" s="68">
        <f t="shared" si="2"/>
        <v>5</v>
      </c>
      <c r="D16" s="69">
        <v>0</v>
      </c>
      <c r="E16" s="69">
        <v>5</v>
      </c>
      <c r="F16" s="68">
        <f t="shared" si="4"/>
        <v>972</v>
      </c>
      <c r="G16" s="69">
        <v>0</v>
      </c>
      <c r="H16" s="69">
        <v>12</v>
      </c>
      <c r="I16" s="69">
        <v>0</v>
      </c>
      <c r="J16" s="69">
        <v>0</v>
      </c>
      <c r="K16" s="69">
        <v>0</v>
      </c>
      <c r="L16" s="69">
        <v>960</v>
      </c>
      <c r="M16" s="69">
        <v>131</v>
      </c>
      <c r="N16" s="19"/>
      <c r="O16" s="19" t="s">
        <v>12</v>
      </c>
      <c r="P16" s="68">
        <f>SUM(Q16:AA16)</f>
        <v>3</v>
      </c>
      <c r="Q16" s="69">
        <v>0</v>
      </c>
      <c r="R16" s="69">
        <v>0</v>
      </c>
      <c r="S16" s="69">
        <v>0</v>
      </c>
      <c r="T16" s="69">
        <v>0</v>
      </c>
      <c r="U16" s="69">
        <v>0</v>
      </c>
      <c r="V16" s="69">
        <v>0</v>
      </c>
      <c r="W16" s="69">
        <v>3</v>
      </c>
      <c r="X16" s="69">
        <v>0</v>
      </c>
      <c r="Y16" s="69">
        <v>0</v>
      </c>
      <c r="Z16" s="71">
        <v>0</v>
      </c>
    </row>
    <row r="17" spans="1:26" s="2" customFormat="1" ht="27.75" customHeight="1">
      <c r="A17" s="5"/>
      <c r="B17" s="8" t="s">
        <v>9</v>
      </c>
      <c r="C17" s="68">
        <f t="shared" si="2"/>
        <v>1</v>
      </c>
      <c r="D17" s="69">
        <v>0</v>
      </c>
      <c r="E17" s="69">
        <v>1</v>
      </c>
      <c r="F17" s="68">
        <f t="shared" si="4"/>
        <v>344</v>
      </c>
      <c r="G17" s="69">
        <v>0</v>
      </c>
      <c r="H17" s="69">
        <v>0</v>
      </c>
      <c r="I17" s="69">
        <v>0</v>
      </c>
      <c r="J17" s="69">
        <v>0</v>
      </c>
      <c r="K17" s="69">
        <v>344</v>
      </c>
      <c r="L17" s="69"/>
      <c r="M17" s="69">
        <v>0</v>
      </c>
      <c r="N17" s="19"/>
      <c r="O17" s="19" t="s">
        <v>16</v>
      </c>
      <c r="P17" s="68">
        <f>SUM(Q17:AA17)</f>
        <v>119</v>
      </c>
      <c r="Q17" s="69">
        <v>1</v>
      </c>
      <c r="R17" s="69">
        <v>5</v>
      </c>
      <c r="S17" s="69">
        <v>27</v>
      </c>
      <c r="T17" s="69">
        <v>36</v>
      </c>
      <c r="U17" s="69">
        <v>19</v>
      </c>
      <c r="V17" s="69">
        <v>17</v>
      </c>
      <c r="W17" s="69">
        <v>11</v>
      </c>
      <c r="X17" s="69">
        <v>1</v>
      </c>
      <c r="Y17" s="69">
        <v>2</v>
      </c>
      <c r="Z17" s="71">
        <v>0</v>
      </c>
    </row>
    <row r="18" spans="1:26" s="2" customFormat="1" ht="27.75" customHeight="1">
      <c r="A18" s="5"/>
      <c r="B18" s="8" t="s">
        <v>10</v>
      </c>
      <c r="C18" s="68">
        <f t="shared" si="2"/>
        <v>1</v>
      </c>
      <c r="D18" s="69">
        <v>0</v>
      </c>
      <c r="E18" s="69">
        <v>1</v>
      </c>
      <c r="F18" s="68">
        <f t="shared" si="4"/>
        <v>204</v>
      </c>
      <c r="G18" s="69">
        <v>0</v>
      </c>
      <c r="H18" s="69">
        <v>4</v>
      </c>
      <c r="I18" s="69">
        <v>0</v>
      </c>
      <c r="J18" s="69">
        <v>0</v>
      </c>
      <c r="K18" s="69">
        <v>0</v>
      </c>
      <c r="L18" s="69">
        <v>200</v>
      </c>
      <c r="M18" s="69">
        <v>0</v>
      </c>
      <c r="N18" s="19"/>
      <c r="O18" s="19" t="s">
        <v>17</v>
      </c>
      <c r="P18" s="68">
        <f>SUM(Q18:AA18)</f>
        <v>15</v>
      </c>
      <c r="Q18" s="69">
        <v>1</v>
      </c>
      <c r="R18" s="69">
        <v>2</v>
      </c>
      <c r="S18" s="69">
        <v>6</v>
      </c>
      <c r="T18" s="69">
        <v>4</v>
      </c>
      <c r="U18" s="69">
        <v>1</v>
      </c>
      <c r="V18" s="69">
        <v>1</v>
      </c>
      <c r="W18" s="69">
        <v>0</v>
      </c>
      <c r="X18" s="69">
        <v>0</v>
      </c>
      <c r="Y18" s="69">
        <v>0</v>
      </c>
      <c r="Z18" s="71">
        <v>0</v>
      </c>
    </row>
    <row r="19" spans="1:26" s="2" customFormat="1" ht="27.75" customHeight="1">
      <c r="A19" s="5"/>
      <c r="B19" s="8" t="s">
        <v>11</v>
      </c>
      <c r="C19" s="68">
        <f t="shared" si="2"/>
        <v>1</v>
      </c>
      <c r="D19" s="69">
        <v>0</v>
      </c>
      <c r="E19" s="69">
        <v>1</v>
      </c>
      <c r="F19" s="68">
        <f t="shared" si="4"/>
        <v>430</v>
      </c>
      <c r="G19" s="69">
        <v>200</v>
      </c>
      <c r="H19" s="69">
        <v>4</v>
      </c>
      <c r="I19" s="69">
        <v>0</v>
      </c>
      <c r="J19" s="69">
        <v>0</v>
      </c>
      <c r="K19" s="69">
        <v>226</v>
      </c>
      <c r="L19" s="69">
        <v>0</v>
      </c>
      <c r="M19" s="69">
        <v>0</v>
      </c>
      <c r="N19" s="19"/>
      <c r="O19" s="19" t="s">
        <v>6</v>
      </c>
      <c r="P19" s="68">
        <f>SUM(Q19:AA19)</f>
        <v>11</v>
      </c>
      <c r="Q19" s="69">
        <v>0</v>
      </c>
      <c r="R19" s="69">
        <v>0</v>
      </c>
      <c r="S19" s="69">
        <v>2</v>
      </c>
      <c r="T19" s="69">
        <v>2</v>
      </c>
      <c r="U19" s="69">
        <v>5</v>
      </c>
      <c r="V19" s="69">
        <v>0</v>
      </c>
      <c r="W19" s="69">
        <v>1</v>
      </c>
      <c r="X19" s="69">
        <v>1</v>
      </c>
      <c r="Y19" s="69">
        <v>0</v>
      </c>
      <c r="Z19" s="71">
        <v>0</v>
      </c>
    </row>
    <row r="20" spans="1:25" s="2" customFormat="1" ht="27.75" customHeight="1">
      <c r="A20" s="5"/>
      <c r="B20" s="6"/>
      <c r="C20" s="68"/>
      <c r="D20" s="69"/>
      <c r="E20" s="69"/>
      <c r="F20" s="68"/>
      <c r="G20" s="69"/>
      <c r="H20" s="69"/>
      <c r="I20" s="69"/>
      <c r="J20" s="69"/>
      <c r="K20" s="69"/>
      <c r="L20" s="69"/>
      <c r="M20" s="69"/>
      <c r="N20" s="19"/>
      <c r="O20" s="33" t="s">
        <v>26</v>
      </c>
      <c r="P20" s="33"/>
      <c r="Q20" s="33"/>
      <c r="R20" s="33"/>
      <c r="S20" s="33"/>
      <c r="T20" s="33"/>
      <c r="U20" s="33"/>
      <c r="V20" s="33"/>
      <c r="W20" s="33"/>
      <c r="X20" s="33"/>
      <c r="Y20" s="33"/>
    </row>
    <row r="21" spans="1:25" s="2" customFormat="1" ht="31.5" customHeight="1">
      <c r="A21" s="58" t="s">
        <v>12</v>
      </c>
      <c r="B21" s="59"/>
      <c r="C21" s="68">
        <f t="shared" si="2"/>
        <v>3</v>
      </c>
      <c r="D21" s="70">
        <f>SUM(D22:D24)</f>
        <v>0</v>
      </c>
      <c r="E21" s="70">
        <f aca="true" t="shared" si="5" ref="E21:M21">SUM(E22:E24)</f>
        <v>3</v>
      </c>
      <c r="F21" s="68">
        <f t="shared" si="4"/>
        <v>826</v>
      </c>
      <c r="G21" s="70">
        <f>SUM(G22:G24)</f>
        <v>0</v>
      </c>
      <c r="H21" s="70">
        <f>SUM(H22:H24)</f>
        <v>4</v>
      </c>
      <c r="I21" s="70">
        <f t="shared" si="5"/>
        <v>0</v>
      </c>
      <c r="J21" s="70">
        <f t="shared" si="5"/>
        <v>0</v>
      </c>
      <c r="K21" s="70">
        <f>SUM(K22:K24)</f>
        <v>256</v>
      </c>
      <c r="L21" s="70">
        <f t="shared" si="5"/>
        <v>566</v>
      </c>
      <c r="M21" s="70">
        <f t="shared" si="5"/>
        <v>0</v>
      </c>
      <c r="N21" s="19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</row>
    <row r="22" spans="1:25" s="2" customFormat="1" ht="31.5" customHeight="1">
      <c r="A22" s="5"/>
      <c r="B22" s="9" t="s">
        <v>13</v>
      </c>
      <c r="C22" s="68">
        <f t="shared" si="2"/>
        <v>1</v>
      </c>
      <c r="D22" s="69">
        <v>0</v>
      </c>
      <c r="E22" s="69">
        <v>1</v>
      </c>
      <c r="F22" s="68">
        <f t="shared" si="4"/>
        <v>260</v>
      </c>
      <c r="G22" s="69">
        <v>0</v>
      </c>
      <c r="H22" s="69">
        <v>4</v>
      </c>
      <c r="I22" s="69">
        <v>0</v>
      </c>
      <c r="J22" s="69">
        <v>0</v>
      </c>
      <c r="K22" s="69">
        <v>256</v>
      </c>
      <c r="L22" s="69">
        <v>0</v>
      </c>
      <c r="M22" s="69">
        <v>0</v>
      </c>
      <c r="N22" s="19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</row>
    <row r="23" spans="1:26" s="2" customFormat="1" ht="31.5" customHeight="1">
      <c r="A23" s="5"/>
      <c r="B23" s="9" t="s">
        <v>14</v>
      </c>
      <c r="C23" s="68">
        <f t="shared" si="2"/>
        <v>1</v>
      </c>
      <c r="D23" s="69">
        <v>0</v>
      </c>
      <c r="E23" s="69">
        <v>1</v>
      </c>
      <c r="F23" s="68">
        <f t="shared" si="4"/>
        <v>297</v>
      </c>
      <c r="G23" s="69">
        <v>0</v>
      </c>
      <c r="H23" s="69">
        <v>0</v>
      </c>
      <c r="I23" s="69">
        <v>0</v>
      </c>
      <c r="J23" s="69">
        <v>0</v>
      </c>
      <c r="K23" s="69">
        <v>0</v>
      </c>
      <c r="L23" s="69">
        <v>297</v>
      </c>
      <c r="M23" s="69">
        <v>0</v>
      </c>
      <c r="N23" s="20"/>
      <c r="O23" s="20" t="s">
        <v>0</v>
      </c>
      <c r="P23" s="12">
        <v>100</v>
      </c>
      <c r="Q23" s="12">
        <f aca="true" t="shared" si="6" ref="Q23:Z23">IF($P10=0,0,ROUND(Q10/$P10*100,1))</f>
        <v>1.2</v>
      </c>
      <c r="R23" s="12">
        <f t="shared" si="6"/>
        <v>4.3</v>
      </c>
      <c r="S23" s="12">
        <f t="shared" si="6"/>
        <v>21.3</v>
      </c>
      <c r="T23" s="12">
        <f t="shared" si="6"/>
        <v>26.2</v>
      </c>
      <c r="U23" s="12">
        <f t="shared" si="6"/>
        <v>17.1</v>
      </c>
      <c r="V23" s="12">
        <f t="shared" si="6"/>
        <v>12.2</v>
      </c>
      <c r="W23" s="12">
        <f t="shared" si="6"/>
        <v>11</v>
      </c>
      <c r="X23" s="12">
        <f t="shared" si="6"/>
        <v>2.4</v>
      </c>
      <c r="Y23" s="12">
        <f t="shared" si="6"/>
        <v>2.4</v>
      </c>
      <c r="Z23" s="12">
        <f t="shared" si="6"/>
        <v>1.8</v>
      </c>
    </row>
    <row r="24" spans="1:26" s="2" customFormat="1" ht="31.5" customHeight="1">
      <c r="A24" s="5"/>
      <c r="B24" s="9" t="s">
        <v>15</v>
      </c>
      <c r="C24" s="68">
        <f t="shared" si="2"/>
        <v>1</v>
      </c>
      <c r="D24" s="69">
        <v>0</v>
      </c>
      <c r="E24" s="69">
        <v>1</v>
      </c>
      <c r="F24" s="68">
        <f t="shared" si="4"/>
        <v>269</v>
      </c>
      <c r="G24" s="69">
        <v>0</v>
      </c>
      <c r="H24" s="69">
        <v>0</v>
      </c>
      <c r="I24" s="69">
        <v>0</v>
      </c>
      <c r="J24" s="69">
        <v>0</v>
      </c>
      <c r="K24" s="69">
        <v>0</v>
      </c>
      <c r="L24" s="69">
        <v>269</v>
      </c>
      <c r="M24" s="69">
        <v>0</v>
      </c>
      <c r="N24" s="19"/>
      <c r="O24" s="19"/>
      <c r="P24" s="12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s="2" customFormat="1" ht="31.5" customHeight="1">
      <c r="A25" s="5"/>
      <c r="B25" s="6"/>
      <c r="C25" s="68"/>
      <c r="D25" s="69"/>
      <c r="E25" s="69"/>
      <c r="F25" s="68"/>
      <c r="G25" s="69"/>
      <c r="H25" s="69"/>
      <c r="I25" s="69"/>
      <c r="J25" s="69"/>
      <c r="K25" s="69"/>
      <c r="L25" s="69"/>
      <c r="M25" s="69"/>
      <c r="N25" s="19"/>
      <c r="O25" s="19" t="s">
        <v>1</v>
      </c>
      <c r="P25" s="12">
        <v>100</v>
      </c>
      <c r="Q25" s="11">
        <f aca="true" t="shared" si="7" ref="Q25:Z25">IF($P12=0,0,ROUND(Q12/$P12*100,1))</f>
        <v>0</v>
      </c>
      <c r="R25" s="11">
        <f t="shared" si="7"/>
        <v>0</v>
      </c>
      <c r="S25" s="11">
        <f t="shared" si="7"/>
        <v>0</v>
      </c>
      <c r="T25" s="11">
        <f t="shared" si="7"/>
        <v>0</v>
      </c>
      <c r="U25" s="11">
        <f t="shared" si="7"/>
        <v>25</v>
      </c>
      <c r="V25" s="11">
        <f t="shared" si="7"/>
        <v>33.3</v>
      </c>
      <c r="W25" s="11">
        <f t="shared" si="7"/>
        <v>29.2</v>
      </c>
      <c r="X25" s="11">
        <f t="shared" si="7"/>
        <v>4.2</v>
      </c>
      <c r="Y25" s="11">
        <f t="shared" si="7"/>
        <v>8.3</v>
      </c>
      <c r="Z25" s="11">
        <f t="shared" si="7"/>
        <v>0</v>
      </c>
    </row>
    <row r="26" spans="1:26" s="2" customFormat="1" ht="27.75" customHeight="1">
      <c r="A26" s="60" t="s">
        <v>16</v>
      </c>
      <c r="B26" s="61"/>
      <c r="C26" s="68">
        <f t="shared" si="2"/>
        <v>119</v>
      </c>
      <c r="D26" s="69">
        <v>23</v>
      </c>
      <c r="E26" s="69">
        <v>96</v>
      </c>
      <c r="F26" s="68">
        <f t="shared" si="4"/>
        <v>12968</v>
      </c>
      <c r="G26" s="69">
        <v>5068</v>
      </c>
      <c r="H26" s="69">
        <v>0</v>
      </c>
      <c r="I26" s="69">
        <v>26</v>
      </c>
      <c r="J26" s="69">
        <v>983</v>
      </c>
      <c r="K26" s="69">
        <v>1116</v>
      </c>
      <c r="L26" s="69">
        <v>5775</v>
      </c>
      <c r="M26" s="69">
        <v>1478</v>
      </c>
      <c r="N26" s="19"/>
      <c r="O26" s="19" t="s">
        <v>2</v>
      </c>
      <c r="P26" s="12">
        <v>100</v>
      </c>
      <c r="Q26" s="11">
        <f aca="true" t="shared" si="8" ref="Q26:Z26">IF($P13=0,0,ROUND(Q13/$P13*100,1))</f>
        <v>1.4</v>
      </c>
      <c r="R26" s="11">
        <f t="shared" si="8"/>
        <v>5</v>
      </c>
      <c r="S26" s="11">
        <f t="shared" si="8"/>
        <v>25</v>
      </c>
      <c r="T26" s="11">
        <f t="shared" si="8"/>
        <v>30.7</v>
      </c>
      <c r="U26" s="11">
        <f t="shared" si="8"/>
        <v>15.7</v>
      </c>
      <c r="V26" s="11">
        <f t="shared" si="8"/>
        <v>8.6</v>
      </c>
      <c r="W26" s="11">
        <f t="shared" si="8"/>
        <v>7.9</v>
      </c>
      <c r="X26" s="11">
        <f t="shared" si="8"/>
        <v>2.1</v>
      </c>
      <c r="Y26" s="11">
        <f t="shared" si="8"/>
        <v>1.4</v>
      </c>
      <c r="Z26" s="11">
        <f t="shared" si="8"/>
        <v>2.1</v>
      </c>
    </row>
    <row r="27" spans="1:26" s="2" customFormat="1" ht="27.75" customHeight="1">
      <c r="A27" s="5"/>
      <c r="B27" s="6"/>
      <c r="C27" s="68"/>
      <c r="D27" s="69"/>
      <c r="E27" s="69"/>
      <c r="F27" s="68"/>
      <c r="G27" s="69"/>
      <c r="H27" s="69"/>
      <c r="I27" s="69"/>
      <c r="J27" s="69"/>
      <c r="K27" s="69"/>
      <c r="L27" s="69"/>
      <c r="M27" s="69"/>
      <c r="N27" s="19"/>
      <c r="O27" s="19"/>
      <c r="P27" s="12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s="2" customFormat="1" ht="27.75" customHeight="1">
      <c r="A28" s="60" t="s">
        <v>17</v>
      </c>
      <c r="B28" s="61"/>
      <c r="C28" s="68">
        <f t="shared" si="2"/>
        <v>15</v>
      </c>
      <c r="D28" s="69">
        <v>1</v>
      </c>
      <c r="E28" s="69">
        <v>14</v>
      </c>
      <c r="F28" s="68">
        <f t="shared" si="4"/>
        <v>837</v>
      </c>
      <c r="G28" s="69">
        <v>102</v>
      </c>
      <c r="H28" s="69">
        <v>0</v>
      </c>
      <c r="I28" s="69">
        <v>0</v>
      </c>
      <c r="J28" s="69">
        <v>38</v>
      </c>
      <c r="K28" s="69">
        <v>193</v>
      </c>
      <c r="L28" s="69">
        <v>504</v>
      </c>
      <c r="M28" s="69">
        <v>114</v>
      </c>
      <c r="N28" s="19"/>
      <c r="O28" s="19" t="s">
        <v>5</v>
      </c>
      <c r="P28" s="12">
        <v>100</v>
      </c>
      <c r="Q28" s="11">
        <f aca="true" t="shared" si="9" ref="Q28:Z28">IF($P15=0,0,ROUND(Q15/$P15*100,1))</f>
        <v>0</v>
      </c>
      <c r="R28" s="11">
        <f t="shared" si="9"/>
        <v>0</v>
      </c>
      <c r="S28" s="11">
        <f t="shared" si="9"/>
        <v>0</v>
      </c>
      <c r="T28" s="11">
        <f t="shared" si="9"/>
        <v>6.3</v>
      </c>
      <c r="U28" s="11">
        <f t="shared" si="9"/>
        <v>18.8</v>
      </c>
      <c r="V28" s="11">
        <f t="shared" si="9"/>
        <v>12.5</v>
      </c>
      <c r="W28" s="11">
        <f t="shared" si="9"/>
        <v>18.8</v>
      </c>
      <c r="X28" s="11">
        <f t="shared" si="9"/>
        <v>12.5</v>
      </c>
      <c r="Y28" s="11">
        <f t="shared" si="9"/>
        <v>12.5</v>
      </c>
      <c r="Z28" s="11">
        <f t="shared" si="9"/>
        <v>18.8</v>
      </c>
    </row>
    <row r="29" spans="1:26" s="2" customFormat="1" ht="27.75" customHeight="1">
      <c r="A29" s="5"/>
      <c r="B29" s="6"/>
      <c r="C29" s="68"/>
      <c r="D29" s="69"/>
      <c r="E29" s="69"/>
      <c r="F29" s="68"/>
      <c r="G29" s="69"/>
      <c r="H29" s="69"/>
      <c r="I29" s="69"/>
      <c r="J29" s="69"/>
      <c r="K29" s="69"/>
      <c r="L29" s="69"/>
      <c r="M29" s="69"/>
      <c r="N29" s="19"/>
      <c r="O29" s="19" t="s">
        <v>12</v>
      </c>
      <c r="P29" s="12">
        <v>100</v>
      </c>
      <c r="Q29" s="11">
        <f aca="true" t="shared" si="10" ref="Q29:Z29">IF($P16=0,0,ROUND(Q16/$P16*100,1))</f>
        <v>0</v>
      </c>
      <c r="R29" s="11">
        <f t="shared" si="10"/>
        <v>0</v>
      </c>
      <c r="S29" s="11">
        <f t="shared" si="10"/>
        <v>0</v>
      </c>
      <c r="T29" s="11">
        <f t="shared" si="10"/>
        <v>0</v>
      </c>
      <c r="U29" s="11">
        <f t="shared" si="10"/>
        <v>0</v>
      </c>
      <c r="V29" s="11">
        <f t="shared" si="10"/>
        <v>0</v>
      </c>
      <c r="W29" s="11">
        <f t="shared" si="10"/>
        <v>100</v>
      </c>
      <c r="X29" s="11">
        <f t="shared" si="10"/>
        <v>0</v>
      </c>
      <c r="Y29" s="11">
        <f t="shared" si="10"/>
        <v>0</v>
      </c>
      <c r="Z29" s="11">
        <f t="shared" si="10"/>
        <v>0</v>
      </c>
    </row>
    <row r="30" spans="1:26" s="2" customFormat="1" ht="27.75" customHeight="1">
      <c r="A30" s="56" t="s">
        <v>6</v>
      </c>
      <c r="B30" s="57"/>
      <c r="C30" s="68">
        <f t="shared" si="2"/>
        <v>11</v>
      </c>
      <c r="D30" s="70">
        <f>SUM(D31:D32)</f>
        <v>0</v>
      </c>
      <c r="E30" s="70">
        <f aca="true" t="shared" si="11" ref="E30:M30">SUM(E31:E32)</f>
        <v>11</v>
      </c>
      <c r="F30" s="68">
        <f t="shared" si="4"/>
        <v>1438</v>
      </c>
      <c r="G30" s="70">
        <f>SUM(G31:G32)</f>
        <v>0</v>
      </c>
      <c r="H30" s="70">
        <f>SUM(H31:H32)</f>
        <v>8</v>
      </c>
      <c r="I30" s="70">
        <f t="shared" si="11"/>
        <v>0</v>
      </c>
      <c r="J30" s="70">
        <f t="shared" si="11"/>
        <v>9</v>
      </c>
      <c r="K30" s="70">
        <f>SUM(K31:K32)</f>
        <v>211</v>
      </c>
      <c r="L30" s="70">
        <f t="shared" si="11"/>
        <v>1210</v>
      </c>
      <c r="M30" s="70">
        <f t="shared" si="11"/>
        <v>163</v>
      </c>
      <c r="N30" s="19"/>
      <c r="O30" s="19" t="s">
        <v>16</v>
      </c>
      <c r="P30" s="12">
        <v>100</v>
      </c>
      <c r="Q30" s="11">
        <f aca="true" t="shared" si="12" ref="Q30:Z30">IF($P17=0,0,ROUND(Q17/$P17*100,1))</f>
        <v>0.8</v>
      </c>
      <c r="R30" s="11">
        <f t="shared" si="12"/>
        <v>4.2</v>
      </c>
      <c r="S30" s="11">
        <f t="shared" si="12"/>
        <v>22.7</v>
      </c>
      <c r="T30" s="11">
        <f t="shared" si="12"/>
        <v>30.3</v>
      </c>
      <c r="U30" s="11">
        <f t="shared" si="12"/>
        <v>16</v>
      </c>
      <c r="V30" s="11">
        <f t="shared" si="12"/>
        <v>14.3</v>
      </c>
      <c r="W30" s="11">
        <f t="shared" si="12"/>
        <v>9.2</v>
      </c>
      <c r="X30" s="11">
        <f t="shared" si="12"/>
        <v>0.8</v>
      </c>
      <c r="Y30" s="11">
        <f t="shared" si="12"/>
        <v>1.7</v>
      </c>
      <c r="Z30" s="11">
        <f t="shared" si="12"/>
        <v>0</v>
      </c>
    </row>
    <row r="31" spans="1:26" s="2" customFormat="1" ht="27.75" customHeight="1">
      <c r="A31" s="5"/>
      <c r="B31" s="8" t="s">
        <v>18</v>
      </c>
      <c r="C31" s="68">
        <f t="shared" si="2"/>
        <v>5</v>
      </c>
      <c r="D31" s="69">
        <v>0</v>
      </c>
      <c r="E31" s="69">
        <v>5</v>
      </c>
      <c r="F31" s="68">
        <f t="shared" si="4"/>
        <v>937</v>
      </c>
      <c r="G31" s="69">
        <v>0</v>
      </c>
      <c r="H31" s="69">
        <v>8</v>
      </c>
      <c r="I31" s="69">
        <v>0</v>
      </c>
      <c r="J31" s="69">
        <v>0</v>
      </c>
      <c r="K31" s="69">
        <v>106</v>
      </c>
      <c r="L31" s="69">
        <v>823</v>
      </c>
      <c r="M31" s="69">
        <v>36</v>
      </c>
      <c r="N31" s="19"/>
      <c r="O31" s="19" t="s">
        <v>17</v>
      </c>
      <c r="P31" s="12">
        <v>100</v>
      </c>
      <c r="Q31" s="11">
        <f aca="true" t="shared" si="13" ref="Q31:Z31">IF($P18=0,0,ROUND(Q18/$P18*100,1))</f>
        <v>6.7</v>
      </c>
      <c r="R31" s="11">
        <f t="shared" si="13"/>
        <v>13.3</v>
      </c>
      <c r="S31" s="11">
        <f t="shared" si="13"/>
        <v>40</v>
      </c>
      <c r="T31" s="11">
        <f t="shared" si="13"/>
        <v>26.7</v>
      </c>
      <c r="U31" s="11">
        <f t="shared" si="13"/>
        <v>6.7</v>
      </c>
      <c r="V31" s="11">
        <f t="shared" si="13"/>
        <v>6.7</v>
      </c>
      <c r="W31" s="11">
        <f t="shared" si="13"/>
        <v>0</v>
      </c>
      <c r="X31" s="11">
        <f t="shared" si="13"/>
        <v>0</v>
      </c>
      <c r="Y31" s="11">
        <f t="shared" si="13"/>
        <v>0</v>
      </c>
      <c r="Z31" s="11">
        <f t="shared" si="13"/>
        <v>0</v>
      </c>
    </row>
    <row r="32" spans="1:26" s="2" customFormat="1" ht="27.75" customHeight="1">
      <c r="A32" s="24"/>
      <c r="B32" s="25" t="s">
        <v>19</v>
      </c>
      <c r="C32" s="73">
        <f t="shared" si="2"/>
        <v>6</v>
      </c>
      <c r="D32" s="74">
        <v>0</v>
      </c>
      <c r="E32" s="74">
        <v>6</v>
      </c>
      <c r="F32" s="73">
        <f t="shared" si="4"/>
        <v>501</v>
      </c>
      <c r="G32" s="74">
        <v>0</v>
      </c>
      <c r="H32" s="74">
        <v>0</v>
      </c>
      <c r="I32" s="74">
        <v>0</v>
      </c>
      <c r="J32" s="74">
        <v>9</v>
      </c>
      <c r="K32" s="74">
        <v>105</v>
      </c>
      <c r="L32" s="74">
        <v>387</v>
      </c>
      <c r="M32" s="74">
        <v>127</v>
      </c>
      <c r="N32" s="19"/>
      <c r="O32" s="26" t="s">
        <v>6</v>
      </c>
      <c r="P32" s="29">
        <v>100</v>
      </c>
      <c r="Q32" s="27">
        <f aca="true" t="shared" si="14" ref="Q32:Z32">IF($P19=0,0,ROUND(Q19/$P19*100,1))</f>
        <v>0</v>
      </c>
      <c r="R32" s="27">
        <f t="shared" si="14"/>
        <v>0</v>
      </c>
      <c r="S32" s="27">
        <f t="shared" si="14"/>
        <v>18.2</v>
      </c>
      <c r="T32" s="27">
        <f t="shared" si="14"/>
        <v>18.2</v>
      </c>
      <c r="U32" s="27">
        <f t="shared" si="14"/>
        <v>45.5</v>
      </c>
      <c r="V32" s="27">
        <f t="shared" si="14"/>
        <v>0</v>
      </c>
      <c r="W32" s="27">
        <f t="shared" si="14"/>
        <v>9.1</v>
      </c>
      <c r="X32" s="27">
        <f t="shared" si="14"/>
        <v>9.1</v>
      </c>
      <c r="Y32" s="27">
        <f t="shared" si="14"/>
        <v>0</v>
      </c>
      <c r="Z32" s="27">
        <f t="shared" si="14"/>
        <v>0</v>
      </c>
    </row>
    <row r="33" ht="14.25" customHeight="1">
      <c r="A33" s="28" t="s">
        <v>39</v>
      </c>
    </row>
    <row r="34" ht="14.25" customHeight="1">
      <c r="A34" s="28" t="s">
        <v>40</v>
      </c>
    </row>
    <row r="35" ht="14.25" customHeight="1">
      <c r="A35" s="28" t="s">
        <v>41</v>
      </c>
    </row>
  </sheetData>
  <mergeCells count="39">
    <mergeCell ref="Z6:Z7"/>
    <mergeCell ref="Y5:Z5"/>
    <mergeCell ref="O20:Y22"/>
    <mergeCell ref="A28:B28"/>
    <mergeCell ref="O6:O7"/>
    <mergeCell ref="P6:P7"/>
    <mergeCell ref="Q6:Q7"/>
    <mergeCell ref="R6:R7"/>
    <mergeCell ref="S6:S7"/>
    <mergeCell ref="T6:T7"/>
    <mergeCell ref="P1:X4"/>
    <mergeCell ref="A30:B30"/>
    <mergeCell ref="A21:B21"/>
    <mergeCell ref="A26:B26"/>
    <mergeCell ref="A10:B10"/>
    <mergeCell ref="A12:B12"/>
    <mergeCell ref="A1:B1"/>
    <mergeCell ref="A2:B2"/>
    <mergeCell ref="C1:L4"/>
    <mergeCell ref="C6:E6"/>
    <mergeCell ref="A6:B9"/>
    <mergeCell ref="E7:E9"/>
    <mergeCell ref="D7:D9"/>
    <mergeCell ref="C7:C9"/>
    <mergeCell ref="Y6:Y7"/>
    <mergeCell ref="G7:G9"/>
    <mergeCell ref="H7:H9"/>
    <mergeCell ref="I7:I9"/>
    <mergeCell ref="X6:X7"/>
    <mergeCell ref="O8:Y9"/>
    <mergeCell ref="J7:M7"/>
    <mergeCell ref="J8:J9"/>
    <mergeCell ref="W6:W7"/>
    <mergeCell ref="K8:K9"/>
    <mergeCell ref="L8:L9"/>
    <mergeCell ref="U6:U7"/>
    <mergeCell ref="V6:V7"/>
    <mergeCell ref="F6:M6"/>
    <mergeCell ref="F7:F9"/>
  </mergeCells>
  <printOptions horizontalCentered="1"/>
  <pageMargins left="0.58" right="0.3937007874015748" top="0.63" bottom="0.5" header="0" footer="0"/>
  <pageSetup blackAndWhite="1" fitToHeight="1" fitToWidth="1" horizontalDpi="300" verticalDpi="300" orientation="landscape" paperSize="9" scale="61" r:id="rId2"/>
  <ignoredErrors>
    <ignoredError sqref="Q23:Z32 H10:H18 C10:E19 E29:E32 V19 S19 T18:T19 U10:U14 U18:U19 V10:V14 L29:L30 W10:W14 Q18:Q19 R18:R19 R10:R15 P10:P19 Q10:Q16 W18:W19 S10:S16 T10:T16 U16 V16 M29:M30 C21:D32 E21:E25 E27 M17:M19 I16:I19 I10:I14 M27 K18 L10:L13 M10:M15 G10:G19 H32 I29:I32 K21 J29:J31 I27 G21:G25 G27:G32 J27 K27 L27 K15:K16 I21:I25 J21:J25 K23:K25 L25 M21:M25 J10:J19 L18 K10:K13 L21:L22 H21:H30 K29:K30 Y10:Z19 X10:X15 X17:X19" unlockedFormula="1"/>
    <ignoredError sqref="F10:F12 F21 F13:F19 F22:F32" formula="1" unlockedFormula="1"/>
    <ignoredError sqref="F13:F19 F22:F32" formula="1" formulaRange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 </cp:lastModifiedBy>
  <cp:lastPrinted>2004-06-07T06:10:26Z</cp:lastPrinted>
  <dcterms:created xsi:type="dcterms:W3CDTF">2002-01-15T05:34:55Z</dcterms:created>
  <dcterms:modified xsi:type="dcterms:W3CDTF">2004-06-07T06:53:38Z</dcterms:modified>
  <cp:category/>
  <cp:version/>
  <cp:contentType/>
  <cp:contentStatus/>
</cp:coreProperties>
</file>