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525" activeTab="0"/>
  </bookViews>
  <sheets>
    <sheet name="人口の推移" sheetId="1" r:id="rId1"/>
  </sheets>
  <definedNames>
    <definedName name="_Regression_Int" localSheetId="0" hidden="1">1</definedName>
    <definedName name="_xlnm.Print_Area" localSheetId="0">'人口の推移'!$A$1:$I$86</definedName>
    <definedName name="Print_Area_MI" localSheetId="0">'人口の推移'!$A$1:$I$43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<sst xmlns="http://schemas.openxmlformats.org/spreadsheetml/2006/main" count="94" uniqueCount="85">
  <si>
    <t>年     次</t>
  </si>
  <si>
    <t xml:space="preserve">        人    口    (人)</t>
  </si>
  <si>
    <t>性  比</t>
  </si>
  <si>
    <t xml:space="preserve"> 指数（大正</t>
  </si>
  <si>
    <t>(各年10月1日現在)</t>
  </si>
  <si>
    <t xml:space="preserve">  総    数</t>
  </si>
  <si>
    <t>男</t>
  </si>
  <si>
    <t>女</t>
  </si>
  <si>
    <t xml:space="preserve"> 実    数</t>
  </si>
  <si>
    <t xml:space="preserve"> 率(%)</t>
  </si>
  <si>
    <t xml:space="preserve"> ９年＝100）</t>
  </si>
  <si>
    <t>大正 9年( 国　調 )</t>
  </si>
  <si>
    <t>昭和35  ( 国　調 )</t>
  </si>
  <si>
    <t xml:space="preserve">    10</t>
  </si>
  <si>
    <t xml:space="preserve">    36</t>
  </si>
  <si>
    <t xml:space="preserve">    11</t>
  </si>
  <si>
    <t xml:space="preserve">    37</t>
  </si>
  <si>
    <t xml:space="preserve">    12</t>
  </si>
  <si>
    <t xml:space="preserve">    38</t>
  </si>
  <si>
    <t xml:space="preserve">    13</t>
  </si>
  <si>
    <t xml:space="preserve">    39</t>
  </si>
  <si>
    <t xml:space="preserve">    14　( 国　調 )</t>
  </si>
  <si>
    <t xml:space="preserve">    40  ( 国　調 )</t>
  </si>
  <si>
    <t>　　15</t>
  </si>
  <si>
    <t xml:space="preserve">    41</t>
  </si>
  <si>
    <t>昭和 2年</t>
  </si>
  <si>
    <t xml:space="preserve">    42</t>
  </si>
  <si>
    <t xml:space="preserve">     3</t>
  </si>
  <si>
    <t xml:space="preserve">    43</t>
  </si>
  <si>
    <t xml:space="preserve">     4</t>
  </si>
  <si>
    <t xml:space="preserve">    44</t>
  </si>
  <si>
    <t xml:space="preserve">     5  ( 国　調 )</t>
  </si>
  <si>
    <t xml:space="preserve">    45  ( 国　調 )</t>
  </si>
  <si>
    <t xml:space="preserve">     6</t>
  </si>
  <si>
    <t xml:space="preserve">    46</t>
  </si>
  <si>
    <t xml:space="preserve">     7</t>
  </si>
  <si>
    <t xml:space="preserve">    47</t>
  </si>
  <si>
    <t xml:space="preserve">     8</t>
  </si>
  <si>
    <t xml:space="preserve">    48</t>
  </si>
  <si>
    <t xml:space="preserve">     9</t>
  </si>
  <si>
    <t xml:space="preserve">    49</t>
  </si>
  <si>
    <t xml:space="preserve">    10  ( 国　調 )</t>
  </si>
  <si>
    <t xml:space="preserve">    50  ( 国　調 )</t>
  </si>
  <si>
    <t xml:space="preserve">    51</t>
  </si>
  <si>
    <t xml:space="preserve">    52</t>
  </si>
  <si>
    <t xml:space="preserve">    53</t>
  </si>
  <si>
    <t xml:space="preserve">    14</t>
  </si>
  <si>
    <t xml:space="preserve">    54</t>
  </si>
  <si>
    <t xml:space="preserve">    15  ( 国　調 )</t>
  </si>
  <si>
    <t xml:space="preserve">    55  ( 国　調 )</t>
  </si>
  <si>
    <t xml:space="preserve">    16</t>
  </si>
  <si>
    <t xml:space="preserve">    56</t>
  </si>
  <si>
    <t xml:space="preserve">    17</t>
  </si>
  <si>
    <t xml:space="preserve">    57</t>
  </si>
  <si>
    <t xml:space="preserve">    18</t>
  </si>
  <si>
    <t xml:space="preserve">    58</t>
  </si>
  <si>
    <t xml:space="preserve">    19( 2月22日人口調査)</t>
  </si>
  <si>
    <t xml:space="preserve">    59</t>
  </si>
  <si>
    <t xml:space="preserve">    20(11月 1日人口調査)</t>
  </si>
  <si>
    <t xml:space="preserve">    60  ( 国　調 )</t>
  </si>
  <si>
    <t>　　21( 4月26日人口調査)</t>
  </si>
  <si>
    <t xml:space="preserve">    61</t>
  </si>
  <si>
    <t xml:space="preserve">    22  ( 臨国調 )</t>
  </si>
  <si>
    <t xml:space="preserve">    62</t>
  </si>
  <si>
    <t xml:space="preserve">    23</t>
  </si>
  <si>
    <t xml:space="preserve">    63</t>
  </si>
  <si>
    <t xml:space="preserve">    24</t>
  </si>
  <si>
    <t>平成元年</t>
  </si>
  <si>
    <t xml:space="preserve">    25  ( 国　調 )</t>
  </si>
  <si>
    <t xml:space="preserve">     2  ( 国　調 )</t>
  </si>
  <si>
    <t xml:space="preserve">    26</t>
  </si>
  <si>
    <t xml:space="preserve">    27</t>
  </si>
  <si>
    <t xml:space="preserve">    28</t>
  </si>
  <si>
    <t xml:space="preserve">     5</t>
  </si>
  <si>
    <t xml:space="preserve">    29</t>
  </si>
  <si>
    <t>昭和30年( 国　調 )</t>
  </si>
  <si>
    <t xml:space="preserve">     7  ( 国　調 )</t>
  </si>
  <si>
    <t xml:space="preserve">    31</t>
  </si>
  <si>
    <t xml:space="preserve">    32</t>
  </si>
  <si>
    <t xml:space="preserve">    33</t>
  </si>
  <si>
    <t xml:space="preserve">    34</t>
  </si>
  <si>
    <t xml:space="preserve"> 注）国勢調査等の間の推計人口は、54年までは総務庁｢都道府県人口の推計(改訂)｣により､56年以降は</t>
  </si>
  <si>
    <t xml:space="preserve">     大分県毎月流動人口調査の数値を補間補正したものである。</t>
  </si>
  <si>
    <t>　　　　　第１表　本県人口の推移（大正９年～平成10年）</t>
  </si>
  <si>
    <t>人 口 増 減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</si>
</sst>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left"/>
      <protection/>
    </xf>
    <xf numFmtId="0" fontId="3" fillId="0" borderId="3" xfId="0" applyFont="1" applyBorder="1" applyAlignment="1">
      <alignment/>
    </xf>
    <xf numFmtId="0" fontId="3" fillId="0" borderId="4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6" xfId="0" applyFont="1" applyBorder="1" applyAlignment="1">
      <alignment/>
    </xf>
    <xf numFmtId="0" fontId="3" fillId="0" borderId="6" xfId="0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176" fontId="3" fillId="0" borderId="0" xfId="0" applyNumberFormat="1" applyFon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/>
      <protection/>
    </xf>
    <xf numFmtId="176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5" xfId="0" applyFont="1" applyBorder="1" applyAlignment="1" applyProtection="1">
      <alignment horizontal="left"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5" xfId="0" applyNumberFormat="1" applyFont="1" applyBorder="1" applyAlignment="1" applyProtection="1">
      <alignment/>
      <protection/>
    </xf>
    <xf numFmtId="176" fontId="3" fillId="0" borderId="5" xfId="0" applyNumberFormat="1" applyFont="1" applyBorder="1" applyAlignment="1" applyProtection="1">
      <alignment/>
      <protection/>
    </xf>
    <xf numFmtId="0" fontId="3" fillId="0" borderId="5" xfId="0" applyFont="1" applyBorder="1" applyAlignment="1">
      <alignment/>
    </xf>
    <xf numFmtId="0" fontId="3" fillId="0" borderId="2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5"/>
  <sheetViews>
    <sheetView showGridLines="0" tabSelected="1" workbookViewId="0" topLeftCell="A1">
      <selection activeCell="A6" sqref="A6"/>
    </sheetView>
  </sheetViews>
  <sheetFormatPr defaultColWidth="11.66015625" defaultRowHeight="18"/>
  <cols>
    <col min="1" max="1" width="17.16015625" style="3" customWidth="1"/>
    <col min="2" max="2" width="10.83203125" style="3" customWidth="1"/>
    <col min="3" max="4" width="7" style="3" customWidth="1"/>
    <col min="5" max="5" width="8" style="3" customWidth="1"/>
    <col min="6" max="6" width="5.5" style="3" customWidth="1"/>
    <col min="7" max="7" width="4.91015625" style="3" bestFit="1" customWidth="1"/>
    <col min="8" max="8" width="8.33203125" style="3" customWidth="1"/>
    <col min="9" max="9" width="1.66015625" style="3" customWidth="1"/>
    <col min="10" max="11" width="3.66015625" style="3" customWidth="1"/>
    <col min="12" max="12" width="24.66015625" style="3" customWidth="1"/>
    <col min="13" max="13" width="12.66015625" style="3" customWidth="1"/>
    <col min="14" max="16" width="10.66015625" style="3" customWidth="1"/>
    <col min="17" max="18" width="8.66015625" style="3" customWidth="1"/>
    <col min="19" max="19" width="12.66015625" style="3" customWidth="1"/>
    <col min="20" max="20" width="1.66015625" style="3" customWidth="1"/>
    <col min="21" max="21" width="3.66015625" style="3" customWidth="1"/>
    <col min="22" max="16384" width="11.66015625" style="3" customWidth="1"/>
  </cols>
  <sheetData>
    <row r="1" spans="1:21" ht="17.25">
      <c r="A1" s="1" t="s">
        <v>83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11" ht="17.25">
      <c r="A2" s="4" t="s">
        <v>0</v>
      </c>
      <c r="B2" s="5" t="s">
        <v>1</v>
      </c>
      <c r="C2" s="6"/>
      <c r="D2" s="6"/>
      <c r="E2" s="25" t="s">
        <v>84</v>
      </c>
      <c r="F2" s="26"/>
      <c r="G2" s="7" t="s">
        <v>2</v>
      </c>
      <c r="H2" s="7" t="s">
        <v>3</v>
      </c>
      <c r="I2" s="2"/>
      <c r="J2" s="2"/>
      <c r="K2" s="2"/>
    </row>
    <row r="3" spans="1:11" ht="17.25">
      <c r="A3" s="8" t="s">
        <v>4</v>
      </c>
      <c r="B3" s="9" t="s">
        <v>5</v>
      </c>
      <c r="C3" s="10" t="s">
        <v>6</v>
      </c>
      <c r="D3" s="10" t="s">
        <v>7</v>
      </c>
      <c r="E3" s="9" t="s">
        <v>8</v>
      </c>
      <c r="F3" s="10" t="s">
        <v>9</v>
      </c>
      <c r="G3" s="11"/>
      <c r="H3" s="12" t="s">
        <v>10</v>
      </c>
      <c r="I3" s="2"/>
      <c r="J3" s="2"/>
      <c r="K3" s="2"/>
    </row>
    <row r="4" spans="1:11" ht="17.25">
      <c r="A4" s="1" t="s">
        <v>11</v>
      </c>
      <c r="B4" s="13">
        <f>C4+D4</f>
        <v>860282</v>
      </c>
      <c r="C4" s="14">
        <v>422708</v>
      </c>
      <c r="D4" s="14">
        <v>437574</v>
      </c>
      <c r="E4" s="2"/>
      <c r="F4" s="2"/>
      <c r="G4" s="15">
        <f aca="true" t="shared" si="0" ref="G4:G35">ROUND(C4/D4,3)*100</f>
        <v>96.6</v>
      </c>
      <c r="H4" s="15">
        <f>ROUND(B4/B4,3)*100</f>
        <v>100</v>
      </c>
      <c r="I4" s="2"/>
      <c r="J4" s="2"/>
      <c r="K4" s="2"/>
    </row>
    <row r="5" spans="1:11" ht="17.25">
      <c r="A5" s="1" t="s">
        <v>13</v>
      </c>
      <c r="B5" s="13">
        <v>869200</v>
      </c>
      <c r="C5" s="14">
        <v>427300</v>
      </c>
      <c r="D5" s="14">
        <v>442000</v>
      </c>
      <c r="E5" s="14">
        <f aca="true" t="shared" si="1" ref="E5:E43">B5-B4</f>
        <v>8918</v>
      </c>
      <c r="F5" s="15">
        <f aca="true" t="shared" si="2" ref="F5:F38">ROUND(E5/B4,3)*100</f>
        <v>1</v>
      </c>
      <c r="G5" s="15">
        <f t="shared" si="0"/>
        <v>96.7</v>
      </c>
      <c r="H5" s="15">
        <f>ROUND(B5/B4,3)*100</f>
        <v>101</v>
      </c>
      <c r="I5" s="2"/>
      <c r="J5" s="2"/>
      <c r="K5" s="2"/>
    </row>
    <row r="6" spans="1:11" ht="17.25">
      <c r="A6" s="1" t="s">
        <v>15</v>
      </c>
      <c r="B6" s="13">
        <f>C6+D6</f>
        <v>879500</v>
      </c>
      <c r="C6" s="14">
        <v>433000</v>
      </c>
      <c r="D6" s="14">
        <v>446500</v>
      </c>
      <c r="E6" s="14">
        <f t="shared" si="1"/>
        <v>10300</v>
      </c>
      <c r="F6" s="15">
        <f t="shared" si="2"/>
        <v>1.2</v>
      </c>
      <c r="G6" s="15">
        <f t="shared" si="0"/>
        <v>97</v>
      </c>
      <c r="H6" s="15">
        <f>ROUND(B6/B4,3)*100</f>
        <v>102.2</v>
      </c>
      <c r="I6" s="2"/>
      <c r="J6" s="2"/>
      <c r="K6" s="2"/>
    </row>
    <row r="7" spans="1:11" ht="17.25">
      <c r="A7" s="1" t="s">
        <v>17</v>
      </c>
      <c r="B7" s="13">
        <v>895100</v>
      </c>
      <c r="C7" s="14">
        <v>441300</v>
      </c>
      <c r="D7" s="14">
        <v>453700</v>
      </c>
      <c r="E7" s="14">
        <f t="shared" si="1"/>
        <v>15600</v>
      </c>
      <c r="F7" s="15">
        <f t="shared" si="2"/>
        <v>1.7999999999999998</v>
      </c>
      <c r="G7" s="15">
        <f t="shared" si="0"/>
        <v>97.3</v>
      </c>
      <c r="H7" s="15">
        <f>ROUND(B7/B4,3)*100</f>
        <v>104</v>
      </c>
      <c r="I7" s="2"/>
      <c r="J7" s="2"/>
      <c r="K7" s="2"/>
    </row>
    <row r="8" spans="1:11" ht="17.25">
      <c r="A8" s="1" t="s">
        <v>19</v>
      </c>
      <c r="B8" s="13">
        <f>C8+D8</f>
        <v>902500</v>
      </c>
      <c r="C8" s="14">
        <v>445100</v>
      </c>
      <c r="D8" s="14">
        <v>457400</v>
      </c>
      <c r="E8" s="14">
        <f t="shared" si="1"/>
        <v>7400</v>
      </c>
      <c r="F8" s="15">
        <f t="shared" si="2"/>
        <v>0.8</v>
      </c>
      <c r="G8" s="15">
        <f t="shared" si="0"/>
        <v>97.3</v>
      </c>
      <c r="H8" s="15">
        <f>ROUND(B8/B4,3)*100</f>
        <v>104.89999999999999</v>
      </c>
      <c r="I8" s="2"/>
      <c r="J8" s="2"/>
      <c r="K8" s="2"/>
    </row>
    <row r="9" spans="1:11" ht="17.25">
      <c r="A9" s="1" t="s">
        <v>21</v>
      </c>
      <c r="B9" s="13">
        <f>C9+D9</f>
        <v>915136</v>
      </c>
      <c r="C9" s="14">
        <v>451298</v>
      </c>
      <c r="D9" s="14">
        <v>463838</v>
      </c>
      <c r="E9" s="14">
        <f t="shared" si="1"/>
        <v>12636</v>
      </c>
      <c r="F9" s="15">
        <f t="shared" si="2"/>
        <v>1.4000000000000001</v>
      </c>
      <c r="G9" s="15">
        <f t="shared" si="0"/>
        <v>97.3</v>
      </c>
      <c r="H9" s="15">
        <f>ROUND(B9/B4,3)*100</f>
        <v>106.4</v>
      </c>
      <c r="I9" s="2"/>
      <c r="J9" s="2"/>
      <c r="K9" s="2"/>
    </row>
    <row r="10" spans="1:11" ht="17.25">
      <c r="A10" s="1" t="s">
        <v>23</v>
      </c>
      <c r="B10" s="13">
        <v>927300</v>
      </c>
      <c r="C10" s="14">
        <v>457200</v>
      </c>
      <c r="D10" s="14">
        <v>470000</v>
      </c>
      <c r="E10" s="14">
        <f t="shared" si="1"/>
        <v>12164</v>
      </c>
      <c r="F10" s="15">
        <f t="shared" si="2"/>
        <v>1.3</v>
      </c>
      <c r="G10" s="15">
        <f t="shared" si="0"/>
        <v>97.3</v>
      </c>
      <c r="H10" s="15">
        <f>ROUND(B10/B4,3)*100</f>
        <v>107.80000000000001</v>
      </c>
      <c r="I10" s="2"/>
      <c r="J10" s="2"/>
      <c r="K10" s="2"/>
    </row>
    <row r="11" spans="1:11" ht="17.25">
      <c r="A11" s="1" t="s">
        <v>25</v>
      </c>
      <c r="B11" s="13">
        <f>C11+D11</f>
        <v>932800</v>
      </c>
      <c r="C11" s="14">
        <v>459200</v>
      </c>
      <c r="D11" s="14">
        <v>473600</v>
      </c>
      <c r="E11" s="14">
        <f t="shared" si="1"/>
        <v>5500</v>
      </c>
      <c r="F11" s="15">
        <f t="shared" si="2"/>
        <v>0.6</v>
      </c>
      <c r="G11" s="15">
        <f t="shared" si="0"/>
        <v>97</v>
      </c>
      <c r="H11" s="15">
        <f>ROUND(B11/B4,3)*100</f>
        <v>108.4</v>
      </c>
      <c r="I11" s="2"/>
      <c r="J11" s="2"/>
      <c r="K11" s="2"/>
    </row>
    <row r="12" spans="1:11" ht="17.25">
      <c r="A12" s="1" t="s">
        <v>27</v>
      </c>
      <c r="B12" s="13">
        <f>C12+D12</f>
        <v>939400</v>
      </c>
      <c r="C12" s="14">
        <v>463300</v>
      </c>
      <c r="D12" s="14">
        <v>476100</v>
      </c>
      <c r="E12" s="14">
        <f t="shared" si="1"/>
        <v>6600</v>
      </c>
      <c r="F12" s="15">
        <f t="shared" si="2"/>
        <v>0.7000000000000001</v>
      </c>
      <c r="G12" s="15">
        <f t="shared" si="0"/>
        <v>97.3</v>
      </c>
      <c r="H12" s="15">
        <f>ROUND(B12/B4,3)*100</f>
        <v>109.2</v>
      </c>
      <c r="I12" s="2"/>
      <c r="J12" s="2"/>
      <c r="K12" s="2"/>
    </row>
    <row r="13" spans="1:11" ht="17.25">
      <c r="A13" s="1" t="s">
        <v>29</v>
      </c>
      <c r="B13" s="13">
        <v>940500</v>
      </c>
      <c r="C13" s="14">
        <v>463600</v>
      </c>
      <c r="D13" s="14">
        <v>477000</v>
      </c>
      <c r="E13" s="14">
        <f t="shared" si="1"/>
        <v>1100</v>
      </c>
      <c r="F13" s="15">
        <f t="shared" si="2"/>
        <v>0.1</v>
      </c>
      <c r="G13" s="15">
        <f t="shared" si="0"/>
        <v>97.2</v>
      </c>
      <c r="H13" s="15">
        <f>ROUND(B13/B4,3)*100</f>
        <v>109.3</v>
      </c>
      <c r="I13" s="2"/>
      <c r="J13" s="2"/>
      <c r="K13" s="2"/>
    </row>
    <row r="14" spans="1:11" ht="17.25">
      <c r="A14" s="1" t="s">
        <v>31</v>
      </c>
      <c r="B14" s="13">
        <f>C14+D14</f>
        <v>945771</v>
      </c>
      <c r="C14" s="14">
        <v>465994</v>
      </c>
      <c r="D14" s="14">
        <v>479777</v>
      </c>
      <c r="E14" s="14">
        <f t="shared" si="1"/>
        <v>5271</v>
      </c>
      <c r="F14" s="15">
        <f t="shared" si="2"/>
        <v>0.6</v>
      </c>
      <c r="G14" s="15">
        <f t="shared" si="0"/>
        <v>97.1</v>
      </c>
      <c r="H14" s="15">
        <f>ROUND(B14/B4,3)*100</f>
        <v>109.89999999999999</v>
      </c>
      <c r="I14" s="2"/>
      <c r="J14" s="2"/>
      <c r="K14" s="2"/>
    </row>
    <row r="15" spans="1:11" ht="17.25">
      <c r="A15" s="1" t="s">
        <v>33</v>
      </c>
      <c r="B15" s="13">
        <v>957900</v>
      </c>
      <c r="C15" s="14">
        <v>472000</v>
      </c>
      <c r="D15" s="14">
        <v>486000</v>
      </c>
      <c r="E15" s="14">
        <f t="shared" si="1"/>
        <v>12129</v>
      </c>
      <c r="F15" s="15">
        <f t="shared" si="2"/>
        <v>1.3</v>
      </c>
      <c r="G15" s="15">
        <f t="shared" si="0"/>
        <v>97.1</v>
      </c>
      <c r="H15" s="15">
        <f>ROUND(B15/B4,3)*100</f>
        <v>111.3</v>
      </c>
      <c r="I15" s="2"/>
      <c r="J15" s="2"/>
      <c r="K15" s="2"/>
    </row>
    <row r="16" spans="1:11" ht="17.25">
      <c r="A16" s="1" t="s">
        <v>35</v>
      </c>
      <c r="B16" s="13">
        <f aca="true" t="shared" si="3" ref="B16:B43">C16+D16</f>
        <v>966000</v>
      </c>
      <c r="C16" s="14">
        <v>476000</v>
      </c>
      <c r="D16" s="14">
        <v>490000</v>
      </c>
      <c r="E16" s="14">
        <f t="shared" si="1"/>
        <v>8100</v>
      </c>
      <c r="F16" s="15">
        <f t="shared" si="2"/>
        <v>0.8</v>
      </c>
      <c r="G16" s="15">
        <f t="shared" si="0"/>
        <v>97.1</v>
      </c>
      <c r="H16" s="15">
        <f>ROUND(B16/B4,3)*100</f>
        <v>112.3</v>
      </c>
      <c r="I16" s="2"/>
      <c r="J16" s="2"/>
      <c r="K16" s="2"/>
    </row>
    <row r="17" spans="1:11" ht="17.25">
      <c r="A17" s="1" t="s">
        <v>37</v>
      </c>
      <c r="B17" s="13">
        <f t="shared" si="3"/>
        <v>971200</v>
      </c>
      <c r="C17" s="14">
        <v>478100</v>
      </c>
      <c r="D17" s="14">
        <v>493100</v>
      </c>
      <c r="E17" s="14">
        <f t="shared" si="1"/>
        <v>5200</v>
      </c>
      <c r="F17" s="15">
        <f t="shared" si="2"/>
        <v>0.5</v>
      </c>
      <c r="G17" s="15">
        <f t="shared" si="0"/>
        <v>97</v>
      </c>
      <c r="H17" s="15">
        <f>ROUND(B17/B4,3)*100</f>
        <v>112.9</v>
      </c>
      <c r="I17" s="2"/>
      <c r="J17" s="2"/>
      <c r="K17" s="2"/>
    </row>
    <row r="18" spans="1:11" ht="17.25">
      <c r="A18" s="1" t="s">
        <v>39</v>
      </c>
      <c r="B18" s="13">
        <f t="shared" si="3"/>
        <v>973100</v>
      </c>
      <c r="C18" s="14">
        <v>478300</v>
      </c>
      <c r="D18" s="14">
        <v>494800</v>
      </c>
      <c r="E18" s="14">
        <f t="shared" si="1"/>
        <v>1900</v>
      </c>
      <c r="F18" s="15">
        <f t="shared" si="2"/>
        <v>0.2</v>
      </c>
      <c r="G18" s="15">
        <f t="shared" si="0"/>
        <v>96.7</v>
      </c>
      <c r="H18" s="15">
        <f>ROUND(B18/B4,3)*100</f>
        <v>113.1</v>
      </c>
      <c r="I18" s="2"/>
      <c r="J18" s="2"/>
      <c r="K18" s="2"/>
    </row>
    <row r="19" spans="1:11" ht="17.25">
      <c r="A19" s="1" t="s">
        <v>41</v>
      </c>
      <c r="B19" s="13">
        <f t="shared" si="3"/>
        <v>980458</v>
      </c>
      <c r="C19" s="14">
        <v>481549</v>
      </c>
      <c r="D19" s="14">
        <v>498909</v>
      </c>
      <c r="E19" s="14">
        <f t="shared" si="1"/>
        <v>7358</v>
      </c>
      <c r="F19" s="15">
        <f t="shared" si="2"/>
        <v>0.8</v>
      </c>
      <c r="G19" s="15">
        <f t="shared" si="0"/>
        <v>96.5</v>
      </c>
      <c r="H19" s="15">
        <f>ROUND(B19/B4,3)*100</f>
        <v>113.99999999999999</v>
      </c>
      <c r="I19" s="2"/>
      <c r="J19" s="2"/>
      <c r="K19" s="2"/>
    </row>
    <row r="20" spans="1:11" ht="17.25">
      <c r="A20" s="1" t="s">
        <v>15</v>
      </c>
      <c r="B20" s="13">
        <f t="shared" si="3"/>
        <v>973400</v>
      </c>
      <c r="C20" s="14">
        <v>474400</v>
      </c>
      <c r="D20" s="14">
        <v>499000</v>
      </c>
      <c r="E20" s="14">
        <f t="shared" si="1"/>
        <v>-7058</v>
      </c>
      <c r="F20" s="15">
        <f t="shared" si="2"/>
        <v>-0.7000000000000001</v>
      </c>
      <c r="G20" s="15">
        <f t="shared" si="0"/>
        <v>95.1</v>
      </c>
      <c r="H20" s="15">
        <f>ROUND(B20/B4,3)*100</f>
        <v>113.1</v>
      </c>
      <c r="I20" s="2"/>
      <c r="J20" s="2"/>
      <c r="K20" s="2"/>
    </row>
    <row r="21" spans="1:11" ht="17.25">
      <c r="A21" s="1" t="s">
        <v>17</v>
      </c>
      <c r="B21" s="13">
        <f t="shared" si="3"/>
        <v>963300</v>
      </c>
      <c r="C21" s="14">
        <v>464100</v>
      </c>
      <c r="D21" s="14">
        <v>499200</v>
      </c>
      <c r="E21" s="14">
        <f t="shared" si="1"/>
        <v>-10100</v>
      </c>
      <c r="F21" s="15">
        <f t="shared" si="2"/>
        <v>-1</v>
      </c>
      <c r="G21" s="15">
        <f t="shared" si="0"/>
        <v>93</v>
      </c>
      <c r="H21" s="15">
        <f>ROUND(B21/B4,3)*100</f>
        <v>112.00000000000001</v>
      </c>
      <c r="I21" s="2"/>
      <c r="J21" s="2"/>
      <c r="K21" s="2"/>
    </row>
    <row r="22" spans="1:11" ht="17.25">
      <c r="A22" s="1" t="s">
        <v>19</v>
      </c>
      <c r="B22" s="13">
        <f t="shared" si="3"/>
        <v>963700</v>
      </c>
      <c r="C22" s="14">
        <v>464500</v>
      </c>
      <c r="D22" s="14">
        <v>499200</v>
      </c>
      <c r="E22" s="14">
        <f t="shared" si="1"/>
        <v>400</v>
      </c>
      <c r="F22" s="15">
        <f t="shared" si="2"/>
        <v>0</v>
      </c>
      <c r="G22" s="15">
        <f t="shared" si="0"/>
        <v>93</v>
      </c>
      <c r="H22" s="15">
        <f>ROUND(B22/B4,3)*100</f>
        <v>112.00000000000001</v>
      </c>
      <c r="I22" s="2"/>
      <c r="J22" s="2"/>
      <c r="K22" s="2"/>
    </row>
    <row r="23" spans="1:11" ht="17.25">
      <c r="A23" s="1" t="s">
        <v>46</v>
      </c>
      <c r="B23" s="13">
        <f t="shared" si="3"/>
        <v>959500</v>
      </c>
      <c r="C23" s="14">
        <v>460200</v>
      </c>
      <c r="D23" s="14">
        <v>499300</v>
      </c>
      <c r="E23" s="14">
        <f t="shared" si="1"/>
        <v>-4200</v>
      </c>
      <c r="F23" s="15">
        <f t="shared" si="2"/>
        <v>-0.4</v>
      </c>
      <c r="G23" s="15">
        <f t="shared" si="0"/>
        <v>92.2</v>
      </c>
      <c r="H23" s="15">
        <f>ROUND(B23/B4,3)*100</f>
        <v>111.5</v>
      </c>
      <c r="I23" s="2"/>
      <c r="J23" s="2"/>
      <c r="K23" s="2"/>
    </row>
    <row r="24" spans="1:11" ht="17.25">
      <c r="A24" s="1" t="s">
        <v>48</v>
      </c>
      <c r="B24" s="13">
        <f t="shared" si="3"/>
        <v>972975</v>
      </c>
      <c r="C24" s="14">
        <v>473521</v>
      </c>
      <c r="D24" s="14">
        <v>499454</v>
      </c>
      <c r="E24" s="14">
        <f t="shared" si="1"/>
        <v>13475</v>
      </c>
      <c r="F24" s="15">
        <f t="shared" si="2"/>
        <v>1.4000000000000001</v>
      </c>
      <c r="G24" s="15">
        <f t="shared" si="0"/>
        <v>94.8</v>
      </c>
      <c r="H24" s="15">
        <f>ROUND(B24/B4,3)*100</f>
        <v>113.1</v>
      </c>
      <c r="I24" s="2"/>
      <c r="J24" s="2"/>
      <c r="K24" s="2"/>
    </row>
    <row r="25" spans="1:11" ht="17.25">
      <c r="A25" s="1" t="s">
        <v>50</v>
      </c>
      <c r="B25" s="13">
        <f t="shared" si="3"/>
        <v>949700</v>
      </c>
      <c r="C25" s="14">
        <v>443200</v>
      </c>
      <c r="D25" s="14">
        <v>506500</v>
      </c>
      <c r="E25" s="14">
        <f t="shared" si="1"/>
        <v>-23275</v>
      </c>
      <c r="F25" s="15">
        <f t="shared" si="2"/>
        <v>-2.4</v>
      </c>
      <c r="G25" s="15">
        <f t="shared" si="0"/>
        <v>87.5</v>
      </c>
      <c r="H25" s="15">
        <f>ROUND(B25/B4,3)*100</f>
        <v>110.4</v>
      </c>
      <c r="I25" s="2"/>
      <c r="J25" s="2"/>
      <c r="K25" s="2"/>
    </row>
    <row r="26" spans="1:11" ht="17.25">
      <c r="A26" s="1" t="s">
        <v>52</v>
      </c>
      <c r="B26" s="13">
        <f t="shared" si="3"/>
        <v>955900</v>
      </c>
      <c r="C26" s="14">
        <v>442900</v>
      </c>
      <c r="D26" s="14">
        <v>513000</v>
      </c>
      <c r="E26" s="14">
        <f t="shared" si="1"/>
        <v>6200</v>
      </c>
      <c r="F26" s="15">
        <f t="shared" si="2"/>
        <v>0.7000000000000001</v>
      </c>
      <c r="G26" s="15">
        <f t="shared" si="0"/>
        <v>86.3</v>
      </c>
      <c r="H26" s="15">
        <f>ROUND(B26/B4,3)*100</f>
        <v>111.1</v>
      </c>
      <c r="I26" s="2"/>
      <c r="J26" s="2"/>
      <c r="K26" s="2"/>
    </row>
    <row r="27" spans="1:11" ht="17.25">
      <c r="A27" s="1" t="s">
        <v>54</v>
      </c>
      <c r="B27" s="13">
        <f t="shared" si="3"/>
        <v>970000</v>
      </c>
      <c r="C27" s="14">
        <v>443500</v>
      </c>
      <c r="D27" s="14">
        <v>526500</v>
      </c>
      <c r="E27" s="14">
        <f t="shared" si="1"/>
        <v>14100</v>
      </c>
      <c r="F27" s="15">
        <f t="shared" si="2"/>
        <v>1.5</v>
      </c>
      <c r="G27" s="15">
        <f t="shared" si="0"/>
        <v>84.2</v>
      </c>
      <c r="H27" s="15">
        <f>ROUND(B27/B4,3)*100</f>
        <v>112.79999999999998</v>
      </c>
      <c r="I27" s="2"/>
      <c r="J27" s="2"/>
      <c r="K27" s="2"/>
    </row>
    <row r="28" spans="1:11" ht="17.25">
      <c r="A28" s="1" t="s">
        <v>56</v>
      </c>
      <c r="B28" s="13">
        <f t="shared" si="3"/>
        <v>973707</v>
      </c>
      <c r="C28" s="14">
        <v>445180</v>
      </c>
      <c r="D28" s="14">
        <v>528527</v>
      </c>
      <c r="E28" s="14">
        <f t="shared" si="1"/>
        <v>3707</v>
      </c>
      <c r="F28" s="15">
        <f t="shared" si="2"/>
        <v>0.4</v>
      </c>
      <c r="G28" s="15">
        <f t="shared" si="0"/>
        <v>84.2</v>
      </c>
      <c r="H28" s="15">
        <f>ROUND(B28/B4,3)*100</f>
        <v>113.19999999999999</v>
      </c>
      <c r="I28" s="2"/>
      <c r="J28" s="2"/>
      <c r="K28" s="2"/>
    </row>
    <row r="29" spans="1:11" ht="17.25">
      <c r="A29" s="1" t="s">
        <v>58</v>
      </c>
      <c r="B29" s="13">
        <f t="shared" si="3"/>
        <v>1124513</v>
      </c>
      <c r="C29" s="14">
        <v>520470</v>
      </c>
      <c r="D29" s="14">
        <v>604043</v>
      </c>
      <c r="E29" s="14">
        <f t="shared" si="1"/>
        <v>150806</v>
      </c>
      <c r="F29" s="15">
        <f t="shared" si="2"/>
        <v>15.5</v>
      </c>
      <c r="G29" s="15">
        <f t="shared" si="0"/>
        <v>86.2</v>
      </c>
      <c r="H29" s="15">
        <f>ROUND(B29/B4,3)*100</f>
        <v>130.7</v>
      </c>
      <c r="I29" s="2"/>
      <c r="J29" s="2"/>
      <c r="K29" s="2"/>
    </row>
    <row r="30" spans="1:11" ht="17.25">
      <c r="A30" s="1" t="s">
        <v>60</v>
      </c>
      <c r="B30" s="13">
        <f t="shared" si="3"/>
        <v>1149501</v>
      </c>
      <c r="C30" s="14">
        <v>539153</v>
      </c>
      <c r="D30" s="14">
        <v>610348</v>
      </c>
      <c r="E30" s="14">
        <f t="shared" si="1"/>
        <v>24988</v>
      </c>
      <c r="F30" s="15">
        <f t="shared" si="2"/>
        <v>2.1999999999999997</v>
      </c>
      <c r="G30" s="15">
        <f t="shared" si="0"/>
        <v>88.3</v>
      </c>
      <c r="H30" s="15">
        <f>ROUND(B30/B4,3)*100</f>
        <v>133.6</v>
      </c>
      <c r="I30" s="2"/>
      <c r="J30" s="2"/>
      <c r="K30" s="2"/>
    </row>
    <row r="31" spans="1:11" ht="17.25">
      <c r="A31" s="1" t="s">
        <v>62</v>
      </c>
      <c r="B31" s="13">
        <f t="shared" si="3"/>
        <v>1233651</v>
      </c>
      <c r="C31" s="14">
        <v>593075</v>
      </c>
      <c r="D31" s="14">
        <v>640576</v>
      </c>
      <c r="E31" s="14">
        <f t="shared" si="1"/>
        <v>84150</v>
      </c>
      <c r="F31" s="15">
        <f t="shared" si="2"/>
        <v>7.3</v>
      </c>
      <c r="G31" s="15">
        <f t="shared" si="0"/>
        <v>92.60000000000001</v>
      </c>
      <c r="H31" s="15">
        <f>ROUND(B31/B4,3)*100</f>
        <v>143.4</v>
      </c>
      <c r="I31" s="2"/>
      <c r="J31" s="2"/>
      <c r="K31" s="2"/>
    </row>
    <row r="32" spans="1:11" ht="17.25">
      <c r="A32" s="1" t="s">
        <v>64</v>
      </c>
      <c r="B32" s="13">
        <f t="shared" si="3"/>
        <v>1264600</v>
      </c>
      <c r="C32" s="14">
        <v>608200</v>
      </c>
      <c r="D32" s="14">
        <v>656400</v>
      </c>
      <c r="E32" s="14">
        <f t="shared" si="1"/>
        <v>30949</v>
      </c>
      <c r="F32" s="15">
        <f t="shared" si="2"/>
        <v>2.5</v>
      </c>
      <c r="G32" s="15">
        <f t="shared" si="0"/>
        <v>92.7</v>
      </c>
      <c r="H32" s="15">
        <f>ROUND(B32/B4,3)*100</f>
        <v>147</v>
      </c>
      <c r="I32" s="2"/>
      <c r="J32" s="2"/>
      <c r="K32" s="2"/>
    </row>
    <row r="33" spans="1:11" ht="17.25">
      <c r="A33" s="1" t="s">
        <v>66</v>
      </c>
      <c r="B33" s="13">
        <f t="shared" si="3"/>
        <v>1257900</v>
      </c>
      <c r="C33" s="14">
        <v>606100</v>
      </c>
      <c r="D33" s="14">
        <v>651800</v>
      </c>
      <c r="E33" s="14">
        <f t="shared" si="1"/>
        <v>-6700</v>
      </c>
      <c r="F33" s="15">
        <f t="shared" si="2"/>
        <v>-0.5</v>
      </c>
      <c r="G33" s="15">
        <f t="shared" si="0"/>
        <v>93</v>
      </c>
      <c r="H33" s="15">
        <f>ROUND(B33/B4,3)*100</f>
        <v>146.2</v>
      </c>
      <c r="I33" s="2"/>
      <c r="J33" s="2"/>
      <c r="K33" s="2"/>
    </row>
    <row r="34" spans="1:11" ht="17.25">
      <c r="A34" s="1" t="s">
        <v>68</v>
      </c>
      <c r="B34" s="13">
        <f t="shared" si="3"/>
        <v>1252999</v>
      </c>
      <c r="C34" s="14">
        <v>604825</v>
      </c>
      <c r="D34" s="14">
        <v>648174</v>
      </c>
      <c r="E34" s="14">
        <f t="shared" si="1"/>
        <v>-4901</v>
      </c>
      <c r="F34" s="15">
        <f t="shared" si="2"/>
        <v>-0.4</v>
      </c>
      <c r="G34" s="15">
        <f t="shared" si="0"/>
        <v>93.30000000000001</v>
      </c>
      <c r="H34" s="15">
        <f>ROUND(B34/B4,3)*100</f>
        <v>145.6</v>
      </c>
      <c r="I34" s="2"/>
      <c r="J34" s="2"/>
      <c r="K34" s="2"/>
    </row>
    <row r="35" spans="1:11" ht="17.25">
      <c r="A35" s="1" t="s">
        <v>70</v>
      </c>
      <c r="B35" s="13">
        <f t="shared" si="3"/>
        <v>1253464</v>
      </c>
      <c r="C35" s="14">
        <v>605165</v>
      </c>
      <c r="D35" s="14">
        <v>648299</v>
      </c>
      <c r="E35" s="14">
        <f t="shared" si="1"/>
        <v>465</v>
      </c>
      <c r="F35" s="15">
        <f t="shared" si="2"/>
        <v>0</v>
      </c>
      <c r="G35" s="15">
        <f t="shared" si="0"/>
        <v>93.30000000000001</v>
      </c>
      <c r="H35" s="15">
        <f>ROUND(B35/B4,3)*100</f>
        <v>145.70000000000002</v>
      </c>
      <c r="I35" s="2"/>
      <c r="J35" s="2"/>
      <c r="K35" s="2"/>
    </row>
    <row r="36" spans="1:11" ht="17.25">
      <c r="A36" s="1" t="s">
        <v>71</v>
      </c>
      <c r="B36" s="13">
        <f t="shared" si="3"/>
        <v>1251840</v>
      </c>
      <c r="C36" s="14">
        <v>603873</v>
      </c>
      <c r="D36" s="14">
        <v>647967</v>
      </c>
      <c r="E36" s="14">
        <f t="shared" si="1"/>
        <v>-1624</v>
      </c>
      <c r="F36" s="15">
        <f t="shared" si="2"/>
        <v>-0.1</v>
      </c>
      <c r="G36" s="15">
        <v>93.2</v>
      </c>
      <c r="H36" s="15">
        <f>ROUND(B36/$B$4,3)*100</f>
        <v>145.5</v>
      </c>
      <c r="I36" s="2"/>
      <c r="J36" s="2"/>
      <c r="K36" s="2"/>
    </row>
    <row r="37" spans="1:11" ht="17.25">
      <c r="A37" s="1" t="s">
        <v>72</v>
      </c>
      <c r="B37" s="13">
        <f t="shared" si="3"/>
        <v>1256430</v>
      </c>
      <c r="C37" s="14">
        <v>605836</v>
      </c>
      <c r="D37" s="14">
        <v>650594</v>
      </c>
      <c r="E37" s="14">
        <f t="shared" si="1"/>
        <v>4590</v>
      </c>
      <c r="F37" s="15">
        <f t="shared" si="2"/>
        <v>0.4</v>
      </c>
      <c r="G37" s="15">
        <v>93.1</v>
      </c>
      <c r="H37" s="15">
        <f>ROUND(B37/$B$4,3)*100</f>
        <v>146</v>
      </c>
      <c r="I37" s="2"/>
      <c r="J37" s="2"/>
      <c r="K37" s="2"/>
    </row>
    <row r="38" spans="1:11" ht="17.25">
      <c r="A38" s="1" t="s">
        <v>74</v>
      </c>
      <c r="B38" s="13">
        <f t="shared" si="3"/>
        <v>1266476</v>
      </c>
      <c r="C38" s="14">
        <v>611348</v>
      </c>
      <c r="D38" s="14">
        <v>655128</v>
      </c>
      <c r="E38" s="14">
        <f t="shared" si="1"/>
        <v>10046</v>
      </c>
      <c r="F38" s="15">
        <f t="shared" si="2"/>
        <v>0.8</v>
      </c>
      <c r="G38" s="15">
        <v>93.3</v>
      </c>
      <c r="H38" s="15">
        <f>ROUND(B38/$B$4,3)*100</f>
        <v>147.2</v>
      </c>
      <c r="I38" s="2"/>
      <c r="J38" s="2"/>
      <c r="K38" s="2"/>
    </row>
    <row r="39" spans="1:11" ht="17.25">
      <c r="A39" s="1" t="s">
        <v>75</v>
      </c>
      <c r="B39" s="13">
        <f t="shared" si="3"/>
        <v>1277199</v>
      </c>
      <c r="C39" s="14">
        <v>616402</v>
      </c>
      <c r="D39" s="14">
        <v>660797</v>
      </c>
      <c r="E39" s="14">
        <f t="shared" si="1"/>
        <v>10723</v>
      </c>
      <c r="F39" s="15">
        <f>ROUND(E39/B38*100,1)</f>
        <v>0.8</v>
      </c>
      <c r="G39" s="15">
        <f>C39/D39*100</f>
        <v>93.28159782807731</v>
      </c>
      <c r="H39" s="15">
        <f>(B39/$B$4)*100</f>
        <v>148.46282963028403</v>
      </c>
      <c r="I39" s="2"/>
      <c r="J39" s="2"/>
      <c r="K39" s="2"/>
    </row>
    <row r="40" spans="1:11" ht="17.25">
      <c r="A40" s="1" t="s">
        <v>77</v>
      </c>
      <c r="B40" s="13">
        <f t="shared" si="3"/>
        <v>1276270</v>
      </c>
      <c r="C40" s="14">
        <v>615066</v>
      </c>
      <c r="D40" s="14">
        <v>661204</v>
      </c>
      <c r="E40" s="14">
        <f t="shared" si="1"/>
        <v>-929</v>
      </c>
      <c r="F40" s="15">
        <v>-0.1</v>
      </c>
      <c r="G40" s="15">
        <f>C40/D40*100</f>
        <v>93.0221232781411</v>
      </c>
      <c r="H40" s="15">
        <f>(B40/$B$4)*100</f>
        <v>148.35484178443812</v>
      </c>
      <c r="I40" s="2"/>
      <c r="J40" s="2"/>
      <c r="K40" s="2"/>
    </row>
    <row r="41" spans="1:11" ht="17.25">
      <c r="A41" s="1" t="s">
        <v>78</v>
      </c>
      <c r="B41" s="13">
        <f t="shared" si="3"/>
        <v>1267083</v>
      </c>
      <c r="C41" s="14">
        <v>609653</v>
      </c>
      <c r="D41" s="14">
        <v>657430</v>
      </c>
      <c r="E41" s="14">
        <f t="shared" si="1"/>
        <v>-9187</v>
      </c>
      <c r="F41" s="15">
        <v>-0.7</v>
      </c>
      <c r="G41" s="15">
        <f>C41/D41*100</f>
        <v>92.73276242337587</v>
      </c>
      <c r="H41" s="15">
        <f>(B41/$B$4)*100</f>
        <v>147.28693614419456</v>
      </c>
      <c r="I41" s="2"/>
      <c r="J41" s="2"/>
      <c r="K41" s="2"/>
    </row>
    <row r="42" spans="1:11" ht="17.25">
      <c r="A42" s="1" t="s">
        <v>79</v>
      </c>
      <c r="B42" s="13">
        <f t="shared" si="3"/>
        <v>1257841</v>
      </c>
      <c r="C42" s="14">
        <v>602814</v>
      </c>
      <c r="D42" s="14">
        <v>655027</v>
      </c>
      <c r="E42" s="14">
        <f t="shared" si="1"/>
        <v>-9242</v>
      </c>
      <c r="F42" s="15">
        <v>-0.7</v>
      </c>
      <c r="G42" s="15">
        <f>C42/D42*100</f>
        <v>92.02887819891393</v>
      </c>
      <c r="H42" s="15">
        <f>(B42/$B$4)*100</f>
        <v>146.2126372515059</v>
      </c>
      <c r="I42" s="2"/>
      <c r="J42" s="2"/>
      <c r="K42" s="2"/>
    </row>
    <row r="43" spans="1:11" ht="17.25">
      <c r="A43" s="16" t="s">
        <v>80</v>
      </c>
      <c r="B43" s="13">
        <f t="shared" si="3"/>
        <v>1251699</v>
      </c>
      <c r="C43" s="17">
        <v>598735</v>
      </c>
      <c r="D43" s="17">
        <v>652964</v>
      </c>
      <c r="E43" s="17">
        <f t="shared" si="1"/>
        <v>-6142</v>
      </c>
      <c r="F43" s="18">
        <v>-0.5</v>
      </c>
      <c r="G43" s="18">
        <f>C43/D43*100</f>
        <v>91.6949479603776</v>
      </c>
      <c r="H43" s="18">
        <f>(B43/$B$4)*100</f>
        <v>145.4986853148154</v>
      </c>
      <c r="I43" s="19"/>
      <c r="J43" s="19"/>
      <c r="K43" s="2"/>
    </row>
    <row r="44" spans="1:10" ht="17.25">
      <c r="A44" s="1" t="s">
        <v>12</v>
      </c>
      <c r="B44" s="13">
        <v>1239655</v>
      </c>
      <c r="C44" s="14">
        <v>590963</v>
      </c>
      <c r="D44" s="14">
        <v>648692</v>
      </c>
      <c r="E44" s="14">
        <f>B44-B43</f>
        <v>-12044</v>
      </c>
      <c r="F44" s="15">
        <v>-1</v>
      </c>
      <c r="G44" s="15">
        <f aca="true" t="shared" si="4" ref="G44:G82">C44/D44*100</f>
        <v>91.1007072693975</v>
      </c>
      <c r="H44" s="15">
        <f aca="true" t="shared" si="5" ref="H44:H82">(B44/$B$4)*100</f>
        <v>144.0986792702858</v>
      </c>
      <c r="I44" s="2"/>
      <c r="J44" s="2"/>
    </row>
    <row r="45" spans="1:10" ht="17.25">
      <c r="A45" s="1" t="s">
        <v>14</v>
      </c>
      <c r="B45" s="13">
        <f aca="true" t="shared" si="6" ref="B45:B82">C45+D45</f>
        <v>1229895</v>
      </c>
      <c r="C45" s="14">
        <v>584564</v>
      </c>
      <c r="D45" s="14">
        <v>645331</v>
      </c>
      <c r="E45" s="14">
        <f aca="true" t="shared" si="7" ref="E45:E82">B45-B44</f>
        <v>-9760</v>
      </c>
      <c r="F45" s="15">
        <v>-0.8</v>
      </c>
      <c r="G45" s="15">
        <f t="shared" si="4"/>
        <v>90.58359198612806</v>
      </c>
      <c r="H45" s="15">
        <f t="shared" si="5"/>
        <v>142.96416756365934</v>
      </c>
      <c r="I45" s="2"/>
      <c r="J45" s="2"/>
    </row>
    <row r="46" spans="1:10" ht="17.25">
      <c r="A46" s="1" t="s">
        <v>16</v>
      </c>
      <c r="B46" s="13">
        <f t="shared" si="6"/>
        <v>1217007</v>
      </c>
      <c r="C46" s="14">
        <v>576527</v>
      </c>
      <c r="D46" s="14">
        <v>640480</v>
      </c>
      <c r="E46" s="14">
        <f t="shared" si="7"/>
        <v>-12888</v>
      </c>
      <c r="F46" s="15">
        <v>-1.1</v>
      </c>
      <c r="G46" s="15">
        <f t="shared" si="4"/>
        <v>90.01483262553084</v>
      </c>
      <c r="H46" s="15">
        <f t="shared" si="5"/>
        <v>141.46605415433544</v>
      </c>
      <c r="I46" s="2"/>
      <c r="J46" s="2"/>
    </row>
    <row r="47" spans="1:10" ht="17.25">
      <c r="A47" s="1" t="s">
        <v>18</v>
      </c>
      <c r="B47" s="13">
        <f t="shared" si="6"/>
        <v>1209069</v>
      </c>
      <c r="C47" s="14">
        <v>572044</v>
      </c>
      <c r="D47" s="14">
        <v>637025</v>
      </c>
      <c r="E47" s="14">
        <f t="shared" si="7"/>
        <v>-7938</v>
      </c>
      <c r="F47" s="15">
        <v>-0.7</v>
      </c>
      <c r="G47" s="15">
        <f t="shared" si="4"/>
        <v>89.79930144028884</v>
      </c>
      <c r="H47" s="15">
        <f t="shared" si="5"/>
        <v>140.5433334650731</v>
      </c>
      <c r="I47" s="2"/>
      <c r="J47" s="2"/>
    </row>
    <row r="48" spans="1:10" ht="17.25">
      <c r="A48" s="1" t="s">
        <v>20</v>
      </c>
      <c r="B48" s="13">
        <f t="shared" si="6"/>
        <v>1197571</v>
      </c>
      <c r="C48" s="14">
        <v>565507</v>
      </c>
      <c r="D48" s="14">
        <v>632064</v>
      </c>
      <c r="E48" s="14">
        <f t="shared" si="7"/>
        <v>-11498</v>
      </c>
      <c r="F48" s="15">
        <v>-0.9</v>
      </c>
      <c r="G48" s="15">
        <f t="shared" si="4"/>
        <v>89.46989545362494</v>
      </c>
      <c r="H48" s="15">
        <f t="shared" si="5"/>
        <v>139.2067949811806</v>
      </c>
      <c r="I48" s="2"/>
      <c r="J48" s="2"/>
    </row>
    <row r="49" spans="1:10" ht="17.25">
      <c r="A49" s="1" t="s">
        <v>22</v>
      </c>
      <c r="B49" s="13">
        <f t="shared" si="6"/>
        <v>1187480</v>
      </c>
      <c r="C49" s="14">
        <v>559433</v>
      </c>
      <c r="D49" s="14">
        <v>628047</v>
      </c>
      <c r="E49" s="14">
        <f t="shared" si="7"/>
        <v>-10091</v>
      </c>
      <c r="F49" s="15">
        <v>-0.9</v>
      </c>
      <c r="G49" s="15">
        <f t="shared" si="4"/>
        <v>89.07502145540063</v>
      </c>
      <c r="H49" s="15">
        <f t="shared" si="5"/>
        <v>138.03380751892985</v>
      </c>
      <c r="I49" s="2"/>
      <c r="J49" s="2"/>
    </row>
    <row r="50" spans="1:10" ht="17.25">
      <c r="A50" s="1" t="s">
        <v>24</v>
      </c>
      <c r="B50" s="13">
        <f t="shared" si="6"/>
        <v>1176700</v>
      </c>
      <c r="C50" s="14">
        <v>553172</v>
      </c>
      <c r="D50" s="14">
        <v>623528</v>
      </c>
      <c r="E50" s="14">
        <f t="shared" si="7"/>
        <v>-10780</v>
      </c>
      <c r="F50" s="15">
        <v>-0.9</v>
      </c>
      <c r="G50" s="15">
        <f t="shared" si="4"/>
        <v>88.71646501841136</v>
      </c>
      <c r="H50" s="15">
        <f t="shared" si="5"/>
        <v>136.78073003968467</v>
      </c>
      <c r="I50" s="2"/>
      <c r="J50" s="2"/>
    </row>
    <row r="51" spans="1:10" ht="17.25">
      <c r="A51" s="1" t="s">
        <v>26</v>
      </c>
      <c r="B51" s="13">
        <f t="shared" si="6"/>
        <v>1170949</v>
      </c>
      <c r="C51" s="14">
        <v>549406</v>
      </c>
      <c r="D51" s="14">
        <v>621543</v>
      </c>
      <c r="E51" s="14">
        <f t="shared" si="7"/>
        <v>-5751</v>
      </c>
      <c r="F51" s="15">
        <v>-0.5</v>
      </c>
      <c r="G51" s="15">
        <f t="shared" si="4"/>
        <v>88.39388425257786</v>
      </c>
      <c r="H51" s="15">
        <f t="shared" si="5"/>
        <v>136.11222831583132</v>
      </c>
      <c r="I51" s="2"/>
      <c r="J51" s="2"/>
    </row>
    <row r="52" spans="1:10" ht="17.25">
      <c r="A52" s="1" t="s">
        <v>28</v>
      </c>
      <c r="B52" s="13">
        <f t="shared" si="6"/>
        <v>1164236</v>
      </c>
      <c r="C52" s="14">
        <v>545335</v>
      </c>
      <c r="D52" s="14">
        <v>618901</v>
      </c>
      <c r="E52" s="14">
        <f t="shared" si="7"/>
        <v>-6713</v>
      </c>
      <c r="F52" s="15">
        <v>-0.6</v>
      </c>
      <c r="G52" s="15">
        <f t="shared" si="4"/>
        <v>88.1134462539243</v>
      </c>
      <c r="H52" s="15">
        <f t="shared" si="5"/>
        <v>135.331902794665</v>
      </c>
      <c r="I52" s="2"/>
      <c r="J52" s="2"/>
    </row>
    <row r="53" spans="1:10" ht="17.25">
      <c r="A53" s="1" t="s">
        <v>30</v>
      </c>
      <c r="B53" s="13">
        <f t="shared" si="6"/>
        <v>1157701</v>
      </c>
      <c r="C53" s="14">
        <v>541557</v>
      </c>
      <c r="D53" s="14">
        <v>616144</v>
      </c>
      <c r="E53" s="14">
        <f t="shared" si="7"/>
        <v>-6535</v>
      </c>
      <c r="F53" s="15">
        <v>-0.5</v>
      </c>
      <c r="G53" s="15">
        <f t="shared" si="4"/>
        <v>87.89455062452933</v>
      </c>
      <c r="H53" s="15">
        <f t="shared" si="5"/>
        <v>134.5722681632302</v>
      </c>
      <c r="I53" s="2"/>
      <c r="J53" s="2"/>
    </row>
    <row r="54" spans="1:10" ht="17.25">
      <c r="A54" s="1" t="s">
        <v>32</v>
      </c>
      <c r="B54" s="13">
        <f t="shared" si="6"/>
        <v>1155566</v>
      </c>
      <c r="C54" s="14">
        <v>540541</v>
      </c>
      <c r="D54" s="14">
        <v>615025</v>
      </c>
      <c r="E54" s="14">
        <f t="shared" si="7"/>
        <v>-2135</v>
      </c>
      <c r="F54" s="15">
        <v>-0.2</v>
      </c>
      <c r="G54" s="15">
        <f t="shared" si="4"/>
        <v>87.88927279378888</v>
      </c>
      <c r="H54" s="15">
        <f t="shared" si="5"/>
        <v>134.32409372740565</v>
      </c>
      <c r="I54" s="2"/>
      <c r="J54" s="2"/>
    </row>
    <row r="55" spans="1:10" ht="17.25">
      <c r="A55" s="1" t="s">
        <v>34</v>
      </c>
      <c r="B55" s="13">
        <f t="shared" si="6"/>
        <v>1163431</v>
      </c>
      <c r="C55" s="14">
        <v>545467</v>
      </c>
      <c r="D55" s="14">
        <v>617964</v>
      </c>
      <c r="E55" s="14">
        <f t="shared" si="7"/>
        <v>7865</v>
      </c>
      <c r="F55" s="15">
        <v>0.6</v>
      </c>
      <c r="G55" s="15">
        <f t="shared" si="4"/>
        <v>88.2684104575671</v>
      </c>
      <c r="H55" s="15">
        <f t="shared" si="5"/>
        <v>135.23832882705904</v>
      </c>
      <c r="I55" s="2"/>
      <c r="J55" s="2"/>
    </row>
    <row r="56" spans="1:10" ht="17.25">
      <c r="A56" s="1" t="s">
        <v>36</v>
      </c>
      <c r="B56" s="13">
        <f t="shared" si="6"/>
        <v>1166964</v>
      </c>
      <c r="C56" s="14">
        <v>548137</v>
      </c>
      <c r="D56" s="14">
        <v>618827</v>
      </c>
      <c r="E56" s="14">
        <f t="shared" si="7"/>
        <v>3533</v>
      </c>
      <c r="F56" s="15">
        <v>0.3</v>
      </c>
      <c r="G56" s="15">
        <f t="shared" si="4"/>
        <v>88.57677509223095</v>
      </c>
      <c r="H56" s="15">
        <f t="shared" si="5"/>
        <v>135.6490081159434</v>
      </c>
      <c r="I56" s="2"/>
      <c r="J56" s="2"/>
    </row>
    <row r="57" spans="1:10" ht="17.25">
      <c r="A57" s="1" t="s">
        <v>38</v>
      </c>
      <c r="B57" s="13">
        <f t="shared" si="6"/>
        <v>1170893</v>
      </c>
      <c r="C57" s="14">
        <v>550854</v>
      </c>
      <c r="D57" s="14">
        <v>620039</v>
      </c>
      <c r="E57" s="14">
        <f t="shared" si="7"/>
        <v>3929</v>
      </c>
      <c r="F57" s="15">
        <v>0.3</v>
      </c>
      <c r="G57" s="15">
        <f t="shared" si="4"/>
        <v>88.84183091708748</v>
      </c>
      <c r="H57" s="15">
        <f t="shared" si="5"/>
        <v>136.10571882243266</v>
      </c>
      <c r="I57" s="2"/>
      <c r="J57" s="2"/>
    </row>
    <row r="58" spans="1:10" ht="17.25">
      <c r="A58" s="1" t="s">
        <v>40</v>
      </c>
      <c r="B58" s="13">
        <f t="shared" si="6"/>
        <v>1179334</v>
      </c>
      <c r="C58" s="14">
        <v>555484</v>
      </c>
      <c r="D58" s="14">
        <v>623850</v>
      </c>
      <c r="E58" s="14">
        <f t="shared" si="7"/>
        <v>8441</v>
      </c>
      <c r="F58" s="15">
        <v>0.7</v>
      </c>
      <c r="G58" s="15">
        <f t="shared" si="4"/>
        <v>89.04127594774384</v>
      </c>
      <c r="H58" s="15">
        <f t="shared" si="5"/>
        <v>137.08690871132953</v>
      </c>
      <c r="I58" s="2"/>
      <c r="J58" s="2"/>
    </row>
    <row r="59" spans="1:10" ht="17.25">
      <c r="A59" s="1" t="s">
        <v>42</v>
      </c>
      <c r="B59" s="13">
        <f t="shared" si="6"/>
        <v>1190314</v>
      </c>
      <c r="C59" s="14">
        <v>561760</v>
      </c>
      <c r="D59" s="14">
        <v>628554</v>
      </c>
      <c r="E59" s="14">
        <f t="shared" si="7"/>
        <v>10980</v>
      </c>
      <c r="F59" s="15">
        <v>1</v>
      </c>
      <c r="G59" s="15">
        <f t="shared" si="4"/>
        <v>89.37338717118975</v>
      </c>
      <c r="H59" s="15">
        <f t="shared" si="5"/>
        <v>138.3632343812843</v>
      </c>
      <c r="I59" s="2"/>
      <c r="J59" s="2"/>
    </row>
    <row r="60" spans="1:10" ht="17.25">
      <c r="A60" s="1" t="s">
        <v>43</v>
      </c>
      <c r="B60" s="13">
        <f t="shared" si="6"/>
        <v>1199450</v>
      </c>
      <c r="C60" s="14">
        <v>567171</v>
      </c>
      <c r="D60" s="14">
        <v>632279</v>
      </c>
      <c r="E60" s="14">
        <f t="shared" si="7"/>
        <v>9136</v>
      </c>
      <c r="F60" s="15">
        <v>0.7</v>
      </c>
      <c r="G60" s="15">
        <f t="shared" si="4"/>
        <v>89.70264709092031</v>
      </c>
      <c r="H60" s="15">
        <f t="shared" si="5"/>
        <v>139.42521173289688</v>
      </c>
      <c r="I60" s="2"/>
      <c r="J60" s="2"/>
    </row>
    <row r="61" spans="1:10" ht="17.25">
      <c r="A61" s="1" t="s">
        <v>44</v>
      </c>
      <c r="B61" s="13">
        <f t="shared" si="6"/>
        <v>1207017</v>
      </c>
      <c r="C61" s="14">
        <v>571523</v>
      </c>
      <c r="D61" s="14">
        <v>635494</v>
      </c>
      <c r="E61" s="14">
        <f t="shared" si="7"/>
        <v>7567</v>
      </c>
      <c r="F61" s="15">
        <v>0.7</v>
      </c>
      <c r="G61" s="15">
        <f t="shared" si="4"/>
        <v>89.93365791022417</v>
      </c>
      <c r="H61" s="15">
        <f t="shared" si="5"/>
        <v>140.30480702839301</v>
      </c>
      <c r="I61" s="2"/>
      <c r="J61" s="2"/>
    </row>
    <row r="62" spans="1:10" ht="17.25">
      <c r="A62" s="1" t="s">
        <v>45</v>
      </c>
      <c r="B62" s="13">
        <f t="shared" si="6"/>
        <v>1214682</v>
      </c>
      <c r="C62" s="14">
        <v>575489</v>
      </c>
      <c r="D62" s="14">
        <v>639193</v>
      </c>
      <c r="E62" s="14">
        <f t="shared" si="7"/>
        <v>7665</v>
      </c>
      <c r="F62" s="15">
        <v>0.7</v>
      </c>
      <c r="G62" s="15">
        <f t="shared" si="4"/>
        <v>90.03368309728049</v>
      </c>
      <c r="H62" s="15">
        <f t="shared" si="5"/>
        <v>141.19579393733684</v>
      </c>
      <c r="I62" s="2"/>
      <c r="J62" s="2"/>
    </row>
    <row r="63" spans="1:10" ht="17.25">
      <c r="A63" s="1" t="s">
        <v>47</v>
      </c>
      <c r="B63" s="13">
        <f t="shared" si="6"/>
        <v>1223358</v>
      </c>
      <c r="C63" s="14">
        <v>580103</v>
      </c>
      <c r="D63" s="14">
        <v>643255</v>
      </c>
      <c r="E63" s="14">
        <f t="shared" si="7"/>
        <v>8676</v>
      </c>
      <c r="F63" s="15">
        <v>0.7</v>
      </c>
      <c r="G63" s="15">
        <f t="shared" si="4"/>
        <v>90.18243153959162</v>
      </c>
      <c r="H63" s="15">
        <f t="shared" si="5"/>
        <v>142.20430045031745</v>
      </c>
      <c r="I63" s="2"/>
      <c r="J63" s="2"/>
    </row>
    <row r="64" spans="1:10" ht="17.25">
      <c r="A64" s="1" t="s">
        <v>49</v>
      </c>
      <c r="B64" s="13">
        <f t="shared" si="6"/>
        <v>1228913</v>
      </c>
      <c r="C64" s="14">
        <v>583097</v>
      </c>
      <c r="D64" s="14">
        <v>645816</v>
      </c>
      <c r="E64" s="14">
        <f t="shared" si="7"/>
        <v>5555</v>
      </c>
      <c r="F64" s="15">
        <f aca="true" t="shared" si="8" ref="F64:F82">ROUND(E64/B63,3)*100</f>
        <v>0.5</v>
      </c>
      <c r="G64" s="15">
        <f t="shared" si="4"/>
        <v>90.28841032120603</v>
      </c>
      <c r="H64" s="15">
        <f t="shared" si="5"/>
        <v>142.85001894727543</v>
      </c>
      <c r="I64" s="2"/>
      <c r="J64" s="2"/>
    </row>
    <row r="65" spans="1:10" ht="17.25">
      <c r="A65" s="1" t="s">
        <v>51</v>
      </c>
      <c r="B65" s="13">
        <f t="shared" si="6"/>
        <v>1234466</v>
      </c>
      <c r="C65" s="14">
        <v>585854</v>
      </c>
      <c r="D65" s="14">
        <v>648612</v>
      </c>
      <c r="E65" s="14">
        <f t="shared" si="7"/>
        <v>5553</v>
      </c>
      <c r="F65" s="15">
        <f t="shared" si="8"/>
        <v>0.5</v>
      </c>
      <c r="G65" s="15">
        <f t="shared" si="4"/>
        <v>90.32426165411678</v>
      </c>
      <c r="H65" s="15">
        <f t="shared" si="5"/>
        <v>143.4955049623263</v>
      </c>
      <c r="I65" s="2"/>
      <c r="J65" s="2"/>
    </row>
    <row r="66" spans="1:10" ht="17.25">
      <c r="A66" s="1" t="s">
        <v>53</v>
      </c>
      <c r="B66" s="13">
        <f t="shared" si="6"/>
        <v>1238879</v>
      </c>
      <c r="C66" s="14">
        <v>588104</v>
      </c>
      <c r="D66" s="14">
        <v>650775</v>
      </c>
      <c r="E66" s="14">
        <f t="shared" si="7"/>
        <v>4413</v>
      </c>
      <c r="F66" s="15">
        <f t="shared" si="8"/>
        <v>0.4</v>
      </c>
      <c r="G66" s="15">
        <f t="shared" si="4"/>
        <v>90.36978986592908</v>
      </c>
      <c r="H66" s="15">
        <f t="shared" si="5"/>
        <v>144.0084762903327</v>
      </c>
      <c r="I66" s="2"/>
      <c r="J66" s="2"/>
    </row>
    <row r="67" spans="1:10" ht="17.25">
      <c r="A67" s="1" t="s">
        <v>55</v>
      </c>
      <c r="B67" s="13">
        <f t="shared" si="6"/>
        <v>1243107</v>
      </c>
      <c r="C67" s="14">
        <v>590160</v>
      </c>
      <c r="D67" s="14">
        <v>652947</v>
      </c>
      <c r="E67" s="14">
        <f t="shared" si="7"/>
        <v>4228</v>
      </c>
      <c r="F67" s="15">
        <f t="shared" si="8"/>
        <v>0.3</v>
      </c>
      <c r="G67" s="15">
        <f t="shared" si="4"/>
        <v>90.38405873677343</v>
      </c>
      <c r="H67" s="15">
        <f t="shared" si="5"/>
        <v>144.49994304193277</v>
      </c>
      <c r="I67" s="2"/>
      <c r="J67" s="2"/>
    </row>
    <row r="68" spans="1:10" ht="17.25">
      <c r="A68" s="1" t="s">
        <v>57</v>
      </c>
      <c r="B68" s="13">
        <f t="shared" si="6"/>
        <v>1247318</v>
      </c>
      <c r="C68" s="14">
        <v>591889</v>
      </c>
      <c r="D68" s="14">
        <v>655429</v>
      </c>
      <c r="E68" s="14">
        <f t="shared" si="7"/>
        <v>4211</v>
      </c>
      <c r="F68" s="15">
        <f t="shared" si="8"/>
        <v>0.3</v>
      </c>
      <c r="G68" s="15">
        <f t="shared" si="4"/>
        <v>90.30558611230202</v>
      </c>
      <c r="H68" s="15">
        <f t="shared" si="5"/>
        <v>144.9894336973225</v>
      </c>
      <c r="I68" s="2"/>
      <c r="J68" s="2"/>
    </row>
    <row r="69" spans="1:10" ht="17.25">
      <c r="A69" s="1" t="s">
        <v>59</v>
      </c>
      <c r="B69" s="13">
        <f t="shared" si="6"/>
        <v>1250214</v>
      </c>
      <c r="C69" s="14">
        <v>593014</v>
      </c>
      <c r="D69" s="14">
        <v>657200</v>
      </c>
      <c r="E69" s="14">
        <f t="shared" si="7"/>
        <v>2896</v>
      </c>
      <c r="F69" s="15">
        <f t="shared" si="8"/>
        <v>0.2</v>
      </c>
      <c r="G69" s="15">
        <f t="shared" si="4"/>
        <v>90.2334144856969</v>
      </c>
      <c r="H69" s="15">
        <f t="shared" si="5"/>
        <v>145.3260674987969</v>
      </c>
      <c r="I69" s="2"/>
      <c r="J69" s="2"/>
    </row>
    <row r="70" spans="1:10" ht="17.25">
      <c r="A70" s="1" t="s">
        <v>61</v>
      </c>
      <c r="B70" s="13">
        <f t="shared" si="6"/>
        <v>1248628</v>
      </c>
      <c r="C70" s="14">
        <v>591581</v>
      </c>
      <c r="D70" s="14">
        <v>657047</v>
      </c>
      <c r="E70" s="14">
        <f t="shared" si="7"/>
        <v>-1586</v>
      </c>
      <c r="F70" s="15">
        <f t="shared" si="8"/>
        <v>-0.1</v>
      </c>
      <c r="G70" s="15">
        <f t="shared" si="4"/>
        <v>90.03632921236989</v>
      </c>
      <c r="H70" s="15">
        <f t="shared" si="5"/>
        <v>145.1417093464701</v>
      </c>
      <c r="I70" s="2"/>
      <c r="J70" s="2"/>
    </row>
    <row r="71" spans="1:10" ht="17.25">
      <c r="A71" s="1" t="s">
        <v>63</v>
      </c>
      <c r="B71" s="13">
        <f t="shared" si="6"/>
        <v>1246181</v>
      </c>
      <c r="C71" s="14">
        <v>589480</v>
      </c>
      <c r="D71" s="14">
        <v>656701</v>
      </c>
      <c r="E71" s="14">
        <f t="shared" si="7"/>
        <v>-2447</v>
      </c>
      <c r="F71" s="15">
        <f t="shared" si="8"/>
        <v>-0.2</v>
      </c>
      <c r="G71" s="15">
        <f t="shared" si="4"/>
        <v>89.76383468275516</v>
      </c>
      <c r="H71" s="15">
        <f t="shared" si="5"/>
        <v>144.85726773313868</v>
      </c>
      <c r="I71" s="2"/>
      <c r="J71" s="2"/>
    </row>
    <row r="72" spans="1:10" ht="17.25">
      <c r="A72" s="1" t="s">
        <v>65</v>
      </c>
      <c r="B72" s="13">
        <f t="shared" si="6"/>
        <v>1243243</v>
      </c>
      <c r="C72" s="14">
        <v>587648</v>
      </c>
      <c r="D72" s="14">
        <v>655595</v>
      </c>
      <c r="E72" s="14">
        <f t="shared" si="7"/>
        <v>-2938</v>
      </c>
      <c r="F72" s="15">
        <f t="shared" si="8"/>
        <v>-0.2</v>
      </c>
      <c r="G72" s="15">
        <f t="shared" si="4"/>
        <v>89.63582699685018</v>
      </c>
      <c r="H72" s="15">
        <f t="shared" si="5"/>
        <v>144.51575181161527</v>
      </c>
      <c r="I72" s="2"/>
      <c r="J72" s="2"/>
    </row>
    <row r="73" spans="1:10" ht="17.25">
      <c r="A73" s="1" t="s">
        <v>67</v>
      </c>
      <c r="B73" s="13">
        <f t="shared" si="6"/>
        <v>1239807</v>
      </c>
      <c r="C73" s="14">
        <v>586013</v>
      </c>
      <c r="D73" s="14">
        <v>653794</v>
      </c>
      <c r="E73" s="14">
        <f t="shared" si="7"/>
        <v>-3436</v>
      </c>
      <c r="F73" s="15">
        <f t="shared" si="8"/>
        <v>-0.3</v>
      </c>
      <c r="G73" s="15">
        <f t="shared" si="4"/>
        <v>89.63266717039312</v>
      </c>
      <c r="H73" s="15">
        <f t="shared" si="5"/>
        <v>144.11634789522506</v>
      </c>
      <c r="I73" s="2"/>
      <c r="J73" s="2"/>
    </row>
    <row r="74" spans="1:10" ht="17.25">
      <c r="A74" s="1" t="s">
        <v>69</v>
      </c>
      <c r="B74" s="13">
        <f t="shared" si="6"/>
        <v>1236942</v>
      </c>
      <c r="C74" s="14">
        <v>584672</v>
      </c>
      <c r="D74" s="14">
        <v>652270</v>
      </c>
      <c r="E74" s="14">
        <f t="shared" si="7"/>
        <v>-2865</v>
      </c>
      <c r="F74" s="15">
        <f t="shared" si="8"/>
        <v>-0.2</v>
      </c>
      <c r="G74" s="15">
        <f t="shared" si="4"/>
        <v>89.63650022230058</v>
      </c>
      <c r="H74" s="15">
        <f t="shared" si="5"/>
        <v>143.78331756331065</v>
      </c>
      <c r="I74" s="2"/>
      <c r="J74" s="2"/>
    </row>
    <row r="75" spans="1:10" ht="17.25">
      <c r="A75" s="1" t="s">
        <v>27</v>
      </c>
      <c r="B75" s="13">
        <f t="shared" si="6"/>
        <v>1235149</v>
      </c>
      <c r="C75" s="14">
        <v>583606</v>
      </c>
      <c r="D75" s="14">
        <v>651543</v>
      </c>
      <c r="E75" s="14">
        <f t="shared" si="7"/>
        <v>-1793</v>
      </c>
      <c r="F75" s="15">
        <f t="shared" si="8"/>
        <v>-0.1</v>
      </c>
      <c r="G75" s="15">
        <f t="shared" si="4"/>
        <v>89.57290616275519</v>
      </c>
      <c r="H75" s="15">
        <f t="shared" si="5"/>
        <v>143.57489753359945</v>
      </c>
      <c r="I75" s="2"/>
      <c r="J75" s="2"/>
    </row>
    <row r="76" spans="1:10" ht="17.25">
      <c r="A76" s="1" t="s">
        <v>29</v>
      </c>
      <c r="B76" s="13">
        <f t="shared" si="6"/>
        <v>1233290</v>
      </c>
      <c r="C76" s="14">
        <v>582219</v>
      </c>
      <c r="D76" s="14">
        <v>651071</v>
      </c>
      <c r="E76" s="14">
        <f t="shared" si="7"/>
        <v>-1859</v>
      </c>
      <c r="F76" s="15">
        <f t="shared" si="8"/>
        <v>-0.2</v>
      </c>
      <c r="G76" s="15">
        <f t="shared" si="4"/>
        <v>89.42480927579327</v>
      </c>
      <c r="H76" s="15">
        <f t="shared" si="5"/>
        <v>143.3588056009541</v>
      </c>
      <c r="I76" s="2"/>
      <c r="J76" s="2"/>
    </row>
    <row r="77" spans="1:10" ht="17.25">
      <c r="A77" s="1" t="s">
        <v>73</v>
      </c>
      <c r="B77" s="13">
        <f t="shared" si="6"/>
        <v>1231579</v>
      </c>
      <c r="C77" s="14">
        <v>581409</v>
      </c>
      <c r="D77" s="14">
        <v>650170</v>
      </c>
      <c r="E77" s="14">
        <f t="shared" si="7"/>
        <v>-1711</v>
      </c>
      <c r="F77" s="15">
        <f t="shared" si="8"/>
        <v>-0.1</v>
      </c>
      <c r="G77" s="15">
        <f t="shared" si="4"/>
        <v>89.42415060676439</v>
      </c>
      <c r="H77" s="15">
        <f t="shared" si="5"/>
        <v>143.15991732943382</v>
      </c>
      <c r="I77" s="2"/>
      <c r="J77" s="2"/>
    </row>
    <row r="78" spans="1:10" ht="17.25">
      <c r="A78" s="1" t="s">
        <v>33</v>
      </c>
      <c r="B78" s="13">
        <f t="shared" si="6"/>
        <v>1231854</v>
      </c>
      <c r="C78" s="14">
        <v>581965</v>
      </c>
      <c r="D78" s="14">
        <v>649889</v>
      </c>
      <c r="E78" s="14">
        <f t="shared" si="7"/>
        <v>275</v>
      </c>
      <c r="F78" s="15">
        <f t="shared" si="8"/>
        <v>0</v>
      </c>
      <c r="G78" s="15">
        <f t="shared" si="4"/>
        <v>89.54836902917268</v>
      </c>
      <c r="H78" s="15">
        <f t="shared" si="5"/>
        <v>143.1918835916595</v>
      </c>
      <c r="I78" s="2"/>
      <c r="J78" s="2"/>
    </row>
    <row r="79" spans="1:10" ht="17.25">
      <c r="A79" s="1" t="s">
        <v>76</v>
      </c>
      <c r="B79" s="13">
        <f t="shared" si="6"/>
        <v>1231306</v>
      </c>
      <c r="C79" s="14">
        <v>581909</v>
      </c>
      <c r="D79" s="14">
        <v>649397</v>
      </c>
      <c r="E79" s="14">
        <f t="shared" si="7"/>
        <v>-548</v>
      </c>
      <c r="F79" s="15">
        <f t="shared" si="8"/>
        <v>0</v>
      </c>
      <c r="G79" s="15">
        <f t="shared" si="4"/>
        <v>89.60758981023935</v>
      </c>
      <c r="H79" s="15">
        <f t="shared" si="5"/>
        <v>143.1281835491153</v>
      </c>
      <c r="I79" s="2"/>
      <c r="J79" s="2"/>
    </row>
    <row r="80" spans="1:10" ht="17.25">
      <c r="A80" s="1" t="s">
        <v>37</v>
      </c>
      <c r="B80" s="13">
        <f t="shared" si="6"/>
        <v>1230449</v>
      </c>
      <c r="C80" s="14">
        <v>581527</v>
      </c>
      <c r="D80" s="14">
        <v>648922</v>
      </c>
      <c r="E80" s="14">
        <f t="shared" si="7"/>
        <v>-857</v>
      </c>
      <c r="F80" s="15">
        <f t="shared" si="8"/>
        <v>-0.1</v>
      </c>
      <c r="G80" s="15">
        <f t="shared" si="4"/>
        <v>89.61431420109042</v>
      </c>
      <c r="H80" s="15">
        <f t="shared" si="5"/>
        <v>143.02856505192483</v>
      </c>
      <c r="I80" s="2"/>
      <c r="J80" s="2"/>
    </row>
    <row r="81" spans="1:10" ht="17.25">
      <c r="A81" s="1" t="s">
        <v>39</v>
      </c>
      <c r="B81" s="13">
        <f t="shared" si="6"/>
        <v>1229315</v>
      </c>
      <c r="C81" s="14">
        <v>580823</v>
      </c>
      <c r="D81" s="14">
        <v>648492</v>
      </c>
      <c r="E81" s="14">
        <f t="shared" si="7"/>
        <v>-1134</v>
      </c>
      <c r="F81" s="15">
        <f t="shared" si="8"/>
        <v>-0.1</v>
      </c>
      <c r="G81" s="15">
        <f t="shared" si="4"/>
        <v>89.56517582329467</v>
      </c>
      <c r="H81" s="15">
        <f t="shared" si="5"/>
        <v>142.89674781060165</v>
      </c>
      <c r="I81" s="2"/>
      <c r="J81" s="2"/>
    </row>
    <row r="82" spans="1:10" ht="17.25">
      <c r="A82" s="20" t="s">
        <v>13</v>
      </c>
      <c r="B82" s="21">
        <f t="shared" si="6"/>
        <v>1227826</v>
      </c>
      <c r="C82" s="22">
        <v>579877</v>
      </c>
      <c r="D82" s="22">
        <v>647949</v>
      </c>
      <c r="E82" s="22">
        <f t="shared" si="7"/>
        <v>-1489</v>
      </c>
      <c r="F82" s="23">
        <f t="shared" si="8"/>
        <v>-0.1</v>
      </c>
      <c r="G82" s="23">
        <f t="shared" si="4"/>
        <v>89.49423488577033</v>
      </c>
      <c r="H82" s="23">
        <f t="shared" si="5"/>
        <v>142.72366503076898</v>
      </c>
      <c r="I82" s="24"/>
      <c r="J82" s="24"/>
    </row>
    <row r="83" spans="1:10" ht="17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7.25">
      <c r="A84" s="1" t="s">
        <v>81</v>
      </c>
      <c r="B84" s="2"/>
      <c r="C84" s="2"/>
      <c r="D84" s="2"/>
      <c r="E84" s="2"/>
      <c r="F84" s="2"/>
      <c r="G84" s="2"/>
      <c r="H84" s="2"/>
      <c r="I84" s="2"/>
      <c r="J84" s="2"/>
    </row>
    <row r="85" spans="1:10" ht="17.25">
      <c r="A85" s="1" t="s">
        <v>82</v>
      </c>
      <c r="B85" s="2"/>
      <c r="C85" s="2"/>
      <c r="D85" s="2"/>
      <c r="E85" s="2"/>
      <c r="F85" s="2"/>
      <c r="G85" s="2"/>
      <c r="H85" s="2"/>
      <c r="I85" s="2"/>
      <c r="J85" s="2"/>
    </row>
  </sheetData>
  <mergeCells count="1">
    <mergeCell ref="E2:F2"/>
  </mergeCells>
  <printOptions/>
  <pageMargins left="0.7874015748031497" right="0.7874015748031497" top="0.984251968503937" bottom="0.984251968503937" header="0.5118110236220472" footer="0.5118110236220472"/>
  <pageSetup fitToHeight="2" fitToWidth="1" horizontalDpi="360" verticalDpi="36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メビウスユーザー様</dc:creator>
  <cp:keywords/>
  <dc:description/>
  <cp:lastModifiedBy>メビウスユーザー様</cp:lastModifiedBy>
  <cp:lastPrinted>1999-06-03T08:57:36Z</cp:lastPrinted>
  <dcterms:created xsi:type="dcterms:W3CDTF">1998-12-17T05:06:39Z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