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BE34" i="9" s="1"/>
  <c r="BE35" i="9" s="1"/>
  <c r="BW34" i="9" l="1"/>
  <c r="BW35" i="9" s="1"/>
  <c r="BW36" i="9" s="1"/>
  <c r="BW37" i="9" s="1"/>
  <c r="BW38" i="9" s="1"/>
  <c r="BW39" i="9" s="1"/>
  <c r="BW40" i="9" s="1"/>
  <c r="BW41" i="9" s="1"/>
  <c r="BW42" i="9" s="1"/>
  <c r="CO34" i="9" l="1"/>
  <c r="CO35" i="9" s="1"/>
  <c r="CO36" i="9" s="1"/>
  <c r="CO37" i="9" s="1"/>
</calcChain>
</file>

<file path=xl/sharedStrings.xml><?xml version="1.0" encoding="utf-8"?>
<sst xmlns="http://schemas.openxmlformats.org/spreadsheetml/2006/main" count="993" uniqueCount="550">
  <si>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</si>
  <si>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</si>
  <si>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</si>
  <si>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</si>
  <si>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</si>
  <si>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</si>
  <si>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</si>
  <si>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</si>
  <si>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</si>
  <si>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</si>
  <si>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</si>
  <si>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</si>
  <si>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</si>
  <si>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</si>
  <si>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</si>
  <si>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</si>
  <si>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</si>
  <si>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</si>
  <si>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</si>
  <si>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</si>
  <si>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</si>
  <si>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</si>
  <si>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</si>
  <si>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</si>
  <si>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</si>
  <si>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</si>
  <si>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</si>
  <si>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</si>
  <si>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</si>
  <si>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</si>
  <si>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</si>
  <si>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</si>
  <si>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</si>
  <si>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</si>
  <si>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</si>
  <si>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</si>
  <si>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</si>
  <si>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</si>
  <si>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</si>
  <si>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</si>
  <si>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</si>
  <si>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</si>
  <si>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</si>
  <si>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</si>
  <si>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</si>
  <si>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</si>
  <si>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</si>
  <si>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</si>
  <si>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</si>
  <si>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</si>
  <si>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</si>
  <si>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</si>
  <si>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</si>
  <si>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</si>
  <si>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</si>
  <si>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</si>
  <si>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</si>
  <si>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</si>
  <si>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</si>
  <si>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</si>
  <si>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</si>
  <si>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</si>
  <si>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</si>
  <si>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</si>
  <si>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</si>
  <si>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</si>
  <si>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</si>
  <si>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</si>
  <si>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</si>
  <si>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</si>
  <si>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</si>
  <si>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</si>
  <si>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</si>
  <si>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</si>
  <si>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</si>
  <si>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</si>
  <si>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</si>
  <si>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</si>
  <si>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</si>
  <si>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</si>
  <si>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</si>
  <si>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別府市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</si>
  <si>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</si>
  <si>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</si>
  <si>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</si>
  <si>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</si>
  <si>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</si>
  <si>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</si>
  <si>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</si>
  <si>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</si>
  <si>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</si>
  <si>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</si>
  <si>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</si>
  <si>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</si>
  <si>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</si>
  <si>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</si>
  <si>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</si>
  <si>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</si>
  <si>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</si>
  <si>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</si>
  <si>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</si>
  <si>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</si>
  <si>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</si>
  <si>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</si>
  <si>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</si>
  <si>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</si>
  <si>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</si>
  <si>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</si>
  <si>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</si>
  <si>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</si>
  <si>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</si>
  <si>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</si>
  <si>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</si>
  <si>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</si>
  <si>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</si>
  <si>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</si>
  <si>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</si>
  <si>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</si>
  <si>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</si>
  <si>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</si>
  <si>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</si>
  <si>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</si>
  <si>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</si>
  <si>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</si>
  <si>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</si>
  <si>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</si>
  <si>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</si>
  <si>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</si>
  <si>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</si>
  <si>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</si>
  <si>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</si>
  <si>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</si>
  <si>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</si>
  <si>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</si>
  <si>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</si>
  <si>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</si>
  <si>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</si>
  <si>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</si>
  <si>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</si>
  <si>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</si>
  <si>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</si>
  <si>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</si>
  <si>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</si>
  <si>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</si>
  <si>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</si>
  <si>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</si>
  <si>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</si>
  <si>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</si>
  <si>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</si>
  <si>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</si>
  <si>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</si>
  <si>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</si>
  <si>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</si>
  <si>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</si>
  <si>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</si>
  <si>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</si>
  <si>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</si>
  <si>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</si>
  <si>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</si>
  <si>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</si>
  <si>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</si>
  <si>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</si>
  <si>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</si>
  <si>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</si>
  <si>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</si>
  <si>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</si>
  <si>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</si>
  <si>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</si>
  <si>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</si>
  <si>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</si>
  <si>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</si>
  <si>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</si>
  <si>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</si>
  <si>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</si>
  <si>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</si>
  <si>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</si>
  <si>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</si>
  <si>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</si>
  <si>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</si>
  <si>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</si>
  <si>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</si>
  <si>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</si>
  <si>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</si>
  <si>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</si>
  <si>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</si>
  <si>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</si>
  <si>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</si>
  <si>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</si>
  <si>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</si>
  <si>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</si>
  <si>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</si>
  <si>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</si>
  <si>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</si>
  <si>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</si>
  <si>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</si>
  <si>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大分県別府市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</si>
  <si>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</si>
  <si>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</si>
  <si>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</si>
  <si>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</si>
  <si>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</si>
  <si>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</si>
  <si>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</si>
  <si>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</si>
  <si>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</si>
  <si>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</si>
  <si>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</si>
  <si>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</si>
  <si>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</si>
  <si>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</si>
  <si>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</si>
  <si>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</si>
  <si>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</si>
  <si>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</si>
  <si>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</si>
  <si>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</si>
  <si>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</si>
  <si>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</si>
  <si>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</si>
  <si>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</si>
  <si>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</si>
  <si>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</si>
  <si>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</si>
  <si>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</si>
  <si>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</si>
  <si>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</si>
  <si>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</si>
  <si>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</si>
  <si>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</si>
  <si>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</si>
  <si>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</si>
  <si>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</si>
  <si>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</si>
  <si>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</si>
  <si>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</si>
  <si>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</si>
  <si>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</si>
  <si>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</si>
  <si>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</si>
  <si>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</si>
  <si>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</si>
  <si>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</si>
  <si>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</si>
  <si>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</si>
  <si>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</si>
  <si>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</si>
  <si>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</si>
  <si>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</si>
  <si>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</si>
  <si>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</si>
  <si>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</si>
  <si>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</si>
  <si>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</si>
  <si>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</si>
  <si>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</si>
  <si>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</si>
  <si>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</si>
  <si>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</si>
  <si>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</si>
  <si>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</si>
  <si>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</si>
  <si>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</si>
  <si>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</si>
  <si>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</si>
  <si>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</si>
  <si>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</si>
  <si>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</si>
  <si>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</si>
  <si>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</si>
  <si>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</si>
  <si>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</si>
  <si>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</si>
  <si>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</si>
  <si>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</si>
  <si>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</si>
  <si>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</si>
  <si>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</si>
  <si>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</si>
  <si>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</si>
  <si>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</si>
  <si>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</si>
  <si>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</si>
  <si>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</si>
  <si>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</si>
  <si>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</si>
  <si>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</si>
  <si>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</si>
  <si>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</si>
  <si>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</si>
  <si>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</si>
  <si>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</si>
  <si>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</si>
  <si>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</si>
  <si>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</si>
  <si>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</si>
  <si>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</si>
  <si>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</si>
  <si>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</si>
  <si>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</si>
  <si>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</si>
  <si>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</si>
  <si>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</si>
  <si>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</si>
  <si>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</si>
  <si>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</si>
  <si>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</si>
  <si>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</si>
  <si>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</si>
  <si>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</si>
  <si>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</si>
  <si>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</si>
  <si>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</si>
  <si>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</si>
  <si>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</si>
  <si>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</si>
  <si>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</si>
  <si>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</si>
  <si>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</si>
  <si>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</si>
  <si>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</si>
  <si>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</si>
  <si>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</si>
  <si>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</si>
  <si>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</si>
  <si>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</si>
  <si>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</si>
  <si>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</si>
  <si>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</si>
  <si>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</si>
  <si>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</si>
  <si>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</si>
  <si>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</si>
  <si>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</si>
  <si>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</si>
  <si>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</si>
  <si>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</si>
  <si>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</si>
  <si>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</si>
  <si>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</si>
  <si>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</si>
  <si>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</si>
  <si>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</si>
  <si>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</si>
  <si>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</si>
  <si>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</si>
  <si>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大分県別府市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</si>
  <si>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</si>
  <si>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</si>
  <si>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</si>
  <si>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</si>
  <si>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</si>
  <si>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</si>
  <si>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</si>
  <si>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</si>
  <si>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</si>
  <si>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</si>
  <si>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</si>
  <si>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</si>
  <si>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</si>
  <si>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</si>
  <si>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</si>
  <si>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</si>
  <si>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</si>
  <si>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</si>
  <si>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</si>
  <si>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</si>
  <si>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</si>
  <si>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</si>
  <si>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</si>
  <si>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</si>
  <si>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</si>
  <si>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</si>
  <si>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</si>
  <si>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</si>
  <si>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</si>
  <si>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</si>
  <si>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</si>
  <si>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</si>
  <si>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</si>
  <si>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</si>
  <si>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</si>
  <si>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</si>
  <si>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</si>
  <si>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競輪事業特別会計</t>
    <phoneticPr fontId="5"/>
  </si>
  <si>
    <t>水道事業会計</t>
    <phoneticPr fontId="5"/>
  </si>
  <si>
    <t>法適用企業</t>
    <phoneticPr fontId="5"/>
  </si>
  <si>
    <t>公共下水道事業特別会計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</si>
  <si>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</si>
  <si>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</si>
  <si>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</si>
  <si>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</si>
  <si>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</si>
  <si>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</si>
  <si>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</si>
  <si>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</si>
  <si>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</si>
  <si>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</si>
  <si>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</si>
  <si>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</si>
  <si>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</si>
  <si>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</si>
  <si>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</si>
  <si>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</si>
  <si>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</si>
  <si>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</si>
  <si>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</si>
  <si>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</si>
  <si>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</si>
  <si>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</si>
  <si>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</si>
  <si>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</si>
  <si>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</si>
  <si>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</si>
  <si>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</si>
  <si>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</si>
  <si>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</si>
  <si>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</si>
  <si>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</si>
  <si>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</si>
  <si>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</si>
  <si>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</si>
  <si>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</si>
  <si>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</si>
  <si>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</si>
  <si>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</si>
  <si>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</si>
  <si>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</si>
  <si>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</si>
  <si>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</si>
  <si>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</si>
  <si>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</si>
  <si>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</si>
  <si>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</si>
  <si>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</si>
  <si>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</si>
  <si>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</si>
  <si>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</si>
  <si>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</si>
  <si>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</si>
  <si>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</si>
  <si>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</si>
  <si>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</si>
  <si>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</si>
  <si>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</si>
  <si>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</si>
  <si>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</si>
  <si>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</si>
  <si>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</si>
  <si>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</si>
  <si>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</si>
  <si>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</si>
  <si>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</si>
  <si>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</si>
  <si>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</si>
  <si>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</si>
  <si>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</si>
  <si>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</si>
  <si>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</si>
  <si>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</si>
  <si>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</si>
  <si>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</si>
  <si>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</si>
  <si>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</si>
  <si>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</si>
  <si>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</si>
  <si>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</si>
  <si>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</si>
  <si>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</si>
  <si>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</si>
  <si>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</si>
  <si>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</si>
  <si>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</si>
  <si>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</si>
  <si>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</si>
  <si>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</si>
  <si>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</si>
  <si>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</si>
  <si>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</si>
  <si>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</si>
  <si>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</si>
  <si>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</si>
  <si>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</si>
  <si>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</si>
  <si>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</si>
  <si>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</si>
  <si>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</si>
  <si>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</si>
  <si>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</si>
  <si>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</si>
  <si>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</si>
  <si>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</si>
  <si>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</si>
  <si>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</si>
  <si>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</si>
  <si>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</si>
  <si>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</si>
  <si>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</si>
  <si>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</si>
  <si>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</si>
  <si>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</si>
  <si>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</si>
  <si>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</si>
  <si>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</si>
  <si>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</si>
  <si>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</si>
  <si>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</si>
  <si>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</si>
  <si>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</si>
  <si>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</si>
  <si>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</si>
  <si>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</si>
  <si>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</si>
  <si>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</si>
  <si>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</si>
  <si>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</si>
  <si>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</si>
  <si>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</si>
  <si>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</si>
  <si>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</si>
  <si>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</si>
  <si>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</si>
  <si>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</si>
  <si>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</si>
  <si>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競輪事業特別会計</t>
  </si>
  <si>
    <t>一般会計</t>
  </si>
  <si>
    <t>公共下水道事業特別会計</t>
  </si>
  <si>
    <t>介護保険事業特別会計</t>
  </si>
  <si>
    <t>国民健康保険事業特別会計</t>
  </si>
  <si>
    <t>▲ 2.40</t>
  </si>
  <si>
    <t>▲ 1.31</t>
  </si>
  <si>
    <t>▲ 0.79</t>
  </si>
  <si>
    <t>▲ 0.62</t>
  </si>
  <si>
    <t>後期高齢者医療特別会計</t>
  </si>
  <si>
    <t>公共用地先行取得事業特別会計</t>
  </si>
  <si>
    <t>その他会計（赤字）</t>
  </si>
  <si>
    <t>▲ 0.00</t>
  </si>
  <si>
    <t>その他会計（黒字）</t>
  </si>
  <si>
    <t>大分県交通災害共済組合（交通災害共済事業会計）</t>
    <rPh sb="0" eb="2">
      <t>オオイタ</t>
    </rPh>
    <rPh sb="2" eb="3">
      <t>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</si>
  <si>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別杵速見地域広域市町村圏事務組合（一般会計）</t>
    <rPh sb="0" eb="16">
      <t>ベッキ</t>
    </rPh>
    <rPh sb="17" eb="19">
      <t>イッパン</t>
    </rPh>
    <rPh sb="19" eb="21">
      <t>カイケイ</t>
    </rPh>
    <phoneticPr fontId="5"/>
  </si>
  <si>
    <t>別杵速見地域広域市町村圏事務組合（秋草葬斎場事業特別会計）</t>
    <rPh sb="0" eb="16">
      <t>ベッキ</t>
    </rPh>
    <rPh sb="17" eb="19">
      <t>アキクサ</t>
    </rPh>
    <rPh sb="19" eb="20">
      <t>ソウ</t>
    </rPh>
    <rPh sb="20" eb="22">
      <t>サイジョウ</t>
    </rPh>
    <rPh sb="22" eb="24">
      <t>ジギョウ</t>
    </rPh>
    <rPh sb="24" eb="26">
      <t>トクベツ</t>
    </rPh>
    <rPh sb="26" eb="28">
      <t>カイケイ</t>
    </rPh>
    <phoneticPr fontId="5"/>
  </si>
  <si>
    <t>別杵速見地域広域市町村圏事務組合（藤ヶ谷清掃センター事業特別会計）</t>
    <rPh sb="0" eb="16">
      <t>ベッキ</t>
    </rPh>
    <rPh sb="17" eb="18">
      <t>フジ</t>
    </rPh>
    <rPh sb="19" eb="20">
      <t>タニ</t>
    </rPh>
    <rPh sb="20" eb="22">
      <t>セイソウ</t>
    </rPh>
    <rPh sb="26" eb="28">
      <t>ジギョウ</t>
    </rPh>
    <rPh sb="28" eb="30">
      <t>トクベツ</t>
    </rPh>
    <rPh sb="30" eb="32">
      <t>カイケイ</t>
    </rPh>
    <phoneticPr fontId="5"/>
  </si>
  <si>
    <t>別杵速見地域広域市町村圏事務組合（介護認定審査会事業特別会計）</t>
    <rPh sb="0" eb="16">
      <t>ベッキ</t>
    </rPh>
    <rPh sb="17" eb="19">
      <t>カイゴ</t>
    </rPh>
    <rPh sb="19" eb="21">
      <t>ニンテイ</t>
    </rPh>
    <rPh sb="21" eb="24">
      <t>シンサカイ</t>
    </rPh>
    <rPh sb="24" eb="26">
      <t>ジギョウ</t>
    </rPh>
    <rPh sb="26" eb="28">
      <t>トクベツ</t>
    </rPh>
    <rPh sb="28" eb="30">
      <t>カイケイ</t>
    </rPh>
    <phoneticPr fontId="5"/>
  </si>
  <si>
    <t>別杵速見地域広域市町村圏事務組合（普通会計）</t>
    <rPh sb="0" eb="16">
      <t>ベッキ</t>
    </rPh>
    <rPh sb="17" eb="19">
      <t>フツウ</t>
    </rPh>
    <rPh sb="19" eb="21">
      <t>カイケイ</t>
    </rPh>
    <phoneticPr fontId="5"/>
  </si>
  <si>
    <t>大分県市町村会館管理組合</t>
    <rPh sb="0" eb="2">
      <t>オオイタ</t>
    </rPh>
    <rPh sb="2" eb="3">
      <t>ケン</t>
    </rPh>
    <rPh sb="3" eb="6">
      <t>シチョウソン</t>
    </rPh>
    <rPh sb="6" eb="8">
      <t>カイカン</t>
    </rPh>
    <rPh sb="8" eb="10">
      <t>カンリ</t>
    </rPh>
    <rPh sb="10" eb="12">
      <t>クミアイ</t>
    </rPh>
    <phoneticPr fontId="5"/>
  </si>
  <si>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</si>
  <si>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</si>
  <si>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財団法人別府市綜合振興センター</t>
    <rPh sb="0" eb="2">
      <t>ザイダン</t>
    </rPh>
    <rPh sb="2" eb="4">
      <t>ホウジン</t>
    </rPh>
    <rPh sb="4" eb="7">
      <t>ベップシ</t>
    </rPh>
    <rPh sb="7" eb="9">
      <t>ソウゴウ</t>
    </rPh>
    <rPh sb="9" eb="11">
      <t>シンコウ</t>
    </rPh>
    <phoneticPr fontId="5"/>
  </si>
  <si>
    <t>財団法人大分県東部勤労者福祉サービスセンター</t>
    <rPh sb="0" eb="2">
      <t>ザイダン</t>
    </rPh>
    <rPh sb="2" eb="4">
      <t>ホウジン</t>
    </rPh>
    <rPh sb="4" eb="7">
      <t>オオイタケン</t>
    </rPh>
    <rPh sb="7" eb="9">
      <t>トウブ</t>
    </rPh>
    <rPh sb="9" eb="12">
      <t>キンロウシャ</t>
    </rPh>
    <rPh sb="12" eb="14">
      <t>フクシ</t>
    </rPh>
    <phoneticPr fontId="5"/>
  </si>
  <si>
    <t>株式会社別府扇山ゴルフ場</t>
    <rPh sb="0" eb="2">
      <t>カブシキ</t>
    </rPh>
    <rPh sb="2" eb="4">
      <t>カイシャ</t>
    </rPh>
    <rPh sb="4" eb="6">
      <t>ベップ</t>
    </rPh>
    <rPh sb="6" eb="7">
      <t>オウギ</t>
    </rPh>
    <rPh sb="7" eb="8">
      <t>ヤマ</t>
    </rPh>
    <rPh sb="11" eb="12">
      <t>バ</t>
    </rPh>
    <phoneticPr fontId="5"/>
  </si>
  <si>
    <t>別府市公設市場精算株式会社</t>
    <rPh sb="0" eb="3">
      <t>ベップシ</t>
    </rPh>
    <rPh sb="3" eb="5">
      <t>コウセツ</t>
    </rPh>
    <rPh sb="5" eb="7">
      <t>イチバ</t>
    </rPh>
    <rPh sb="7" eb="9">
      <t>セイサン</t>
    </rPh>
    <rPh sb="9" eb="11">
      <t>カブシキ</t>
    </rPh>
    <rPh sb="11" eb="13">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</si>
</sst>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37" xfId="30"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34366</c:v>
                </c:pt>
                <c:pt idx="1">
                  <c:v>35965</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34847</c:v>
                </c:pt>
                <c:pt idx="1">
                  <c:v>36461</c:v>
                </c:pt>
                <c:pt idx="2">
                  <c:v>36294</c:v>
                </c:pt>
                <c:pt idx="3">
                  <c:v>25268</c:v>
                </c:pt>
                <c:pt idx="4">
                  <c:v>29138</c:v>
                </c:pt>
              </c:numCache>
            </c:numRef>
          </c:val>
          <c:smooth val="0"/>
        </c:ser>
        <c:dLbls>
          <c:showLegendKey val="0"/>
          <c:showVal val="0"/>
          <c:showCatName val="0"/>
          <c:showSerName val="0"/>
          <c:showPercent val="0"/>
          <c:showBubbleSize val="0"/>
        </c:dLbls>
        <c:marker val="1"/>
        <c:smooth val="0"/>
        <c:axId val="124821504"/>
        <c:axId val="124823424"/>
      </c:lineChart>
      <c:catAx>
        <c:axId val="124821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823424"/>
        <c:crosses val="autoZero"/>
        <c:auto val="1"/>
        <c:lblAlgn val="ctr"/>
        <c:lblOffset val="100"/>
        <c:tickLblSkip val="1"/>
        <c:tickMarkSkip val="1"/>
        <c:noMultiLvlLbl val="0"/>
      </c:catAx>
      <c:valAx>
        <c:axId val="1248234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821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2.29</c:v>
                </c:pt>
                <c:pt idx="1">
                  <c:v>3.09</c:v>
                </c:pt>
                <c:pt idx="2">
                  <c:v>4.58</c:v>
                </c:pt>
                <c:pt idx="3">
                  <c:v>1.95</c:v>
                </c:pt>
                <c:pt idx="4">
                  <c:v>2.89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24.74</c:v>
                </c:pt>
                <c:pt idx="1">
                  <c:v>25.04</c:v>
                </c:pt>
                <c:pt idx="2">
                  <c:v>27.24</c:v>
                </c:pt>
                <c:pt idx="3">
                  <c:v>30.76</c:v>
                </c:pt>
                <c:pt idx="4">
                  <c:v>30.41</c:v>
                </c:pt>
              </c:numCache>
            </c:numRef>
          </c:val>
        </c:ser>
        <c:dLbls>
          <c:showLegendKey val="0"/>
          <c:showVal val="0"/>
          <c:showCatName val="0"/>
          <c:showSerName val="0"/>
          <c:showPercent val="0"/>
          <c:showBubbleSize val="0"/>
        </c:dLbls>
        <c:gapWidth val="250"/>
        <c:overlap val="100"/>
        <c:axId val="138880128"/>
        <c:axId val="138882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2.88</c:v>
                </c:pt>
                <c:pt idx="1">
                  <c:v>2.02</c:v>
                </c:pt>
                <c:pt idx="2">
                  <c:v>3.94</c:v>
                </c:pt>
                <c:pt idx="3">
                  <c:v>0.95</c:v>
                </c:pt>
                <c:pt idx="4">
                  <c:v>1.17</c:v>
                </c:pt>
              </c:numCache>
            </c:numRef>
          </c:val>
          <c:smooth val="0"/>
        </c:ser>
        <c:dLbls>
          <c:showLegendKey val="0"/>
          <c:showVal val="0"/>
          <c:showCatName val="0"/>
          <c:showSerName val="0"/>
          <c:showPercent val="0"/>
          <c:showBubbleSize val="0"/>
        </c:dLbls>
        <c:marker val="1"/>
        <c:smooth val="0"/>
        <c:axId val="138880128"/>
        <c:axId val="138882048"/>
      </c:lineChart>
      <c:catAx>
        <c:axId val="13888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882048"/>
        <c:crosses val="autoZero"/>
        <c:auto val="1"/>
        <c:lblAlgn val="ctr"/>
        <c:lblOffset val="100"/>
        <c:tickLblSkip val="1"/>
        <c:tickMarkSkip val="1"/>
        <c:noMultiLvlLbl val="0"/>
      </c:catAx>
      <c:valAx>
        <c:axId val="13888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8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2.4</c:v>
                </c:pt>
                <c:pt idx="1">
                  <c:v>#N/A</c:v>
                </c:pt>
                <c:pt idx="2">
                  <c:v>1.31</c:v>
                </c:pt>
                <c:pt idx="3">
                  <c:v>#N/A</c:v>
                </c:pt>
                <c:pt idx="4">
                  <c:v>0.79</c:v>
                </c:pt>
                <c:pt idx="5">
                  <c:v>#N/A</c:v>
                </c:pt>
                <c:pt idx="6">
                  <c:v>0.62</c:v>
                </c:pt>
                <c:pt idx="7">
                  <c:v>#N/A</c:v>
                </c:pt>
                <c:pt idx="8">
                  <c:v>#N/A</c:v>
                </c:pt>
                <c:pt idx="9">
                  <c:v>0.05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0.11</c:v>
                </c:pt>
                <c:pt idx="4">
                  <c:v>#N/A</c:v>
                </c:pt>
                <c:pt idx="5">
                  <c:v>0.47</c:v>
                </c:pt>
                <c:pt idx="6">
                  <c:v>#N/A</c:v>
                </c:pt>
                <c:pt idx="7">
                  <c:v>0.28999999999999998</c:v>
                </c:pt>
                <c:pt idx="8">
                  <c:v>#N/A</c:v>
                </c:pt>
                <c:pt idx="9">
                  <c:v>0.53</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0.21</c:v>
                </c:pt>
                <c:pt idx="2">
                  <c:v>#N/A</c:v>
                </c:pt>
                <c:pt idx="3">
                  <c:v>0.63</c:v>
                </c:pt>
                <c:pt idx="4">
                  <c:v>#N/A</c:v>
                </c:pt>
                <c:pt idx="5">
                  <c:v>0.81</c:v>
                </c:pt>
                <c:pt idx="6">
                  <c:v>#N/A</c:v>
                </c:pt>
                <c:pt idx="7">
                  <c:v>0.86</c:v>
                </c:pt>
                <c:pt idx="8">
                  <c:v>#N/A</c:v>
                </c:pt>
                <c:pt idx="9">
                  <c:v>0.94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2.29</c:v>
                </c:pt>
                <c:pt idx="2">
                  <c:v>#N/A</c:v>
                </c:pt>
                <c:pt idx="3">
                  <c:v>3.09</c:v>
                </c:pt>
                <c:pt idx="4">
                  <c:v>#N/A</c:v>
                </c:pt>
                <c:pt idx="5">
                  <c:v>4.58</c:v>
                </c:pt>
                <c:pt idx="6">
                  <c:v>#N/A</c:v>
                </c:pt>
                <c:pt idx="7">
                  <c:v>1.95</c:v>
                </c:pt>
                <c:pt idx="8">
                  <c:v>#N/A</c:v>
                </c:pt>
                <c:pt idx="9">
                  <c:v>2.89</c:v>
                </c:pt>
              </c:numCache>
            </c:numRef>
          </c:val>
        </c:ser>
        <c:ser>
          <c:idx val="8"/>
          <c:order val="8"/>
          <c:tx>
            <c:strRef>
              <c:f>データシート!$A$35</c:f>
              <c:strCache>
                <c:ptCount val="1"/>
                <c:pt idx="0">
                  <c:v>競輪事業特別会計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2.71</c:v>
                </c:pt>
                <c:pt idx="2">
                  <c:v>#N/A</c:v>
                </c:pt>
                <c:pt idx="3">
                  <c:v>2.64</c:v>
                </c:pt>
                <c:pt idx="4">
                  <c:v>#N/A</c:v>
                </c:pt>
                <c:pt idx="5">
                  <c:v>3.34</c:v>
                </c:pt>
                <c:pt idx="6">
                  <c:v>#N/A</c:v>
                </c:pt>
                <c:pt idx="7">
                  <c:v>3.32</c:v>
                </c:pt>
                <c:pt idx="8">
                  <c:v>#N/A</c:v>
                </c:pt>
                <c:pt idx="9">
                  <c:v>3.84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8.26</c:v>
                </c:pt>
                <c:pt idx="2">
                  <c:v>#N/A</c:v>
                </c:pt>
                <c:pt idx="3">
                  <c:v>8.2200000000000006</c:v>
                </c:pt>
                <c:pt idx="4">
                  <c:v>#N/A</c:v>
                </c:pt>
                <c:pt idx="5">
                  <c:v>9.01</c:v>
                </c:pt>
                <c:pt idx="6">
                  <c:v>#N/A</c:v>
                </c:pt>
                <c:pt idx="7">
                  <c:v>8.93</c:v>
                </c:pt>
                <c:pt idx="8">
                  <c:v>#N/A</c:v>
                </c:pt>
                <c:pt idx="9">
                  <c:v>7.91</c:v>
                </c:pt>
              </c:numCache>
            </c:numRef>
          </c:val>
        </c:ser>
        <c:dLbls>
          <c:showLegendKey val="0"/>
          <c:showVal val="0"/>
          <c:showCatName val="0"/>
          <c:showSerName val="0"/>
          <c:showPercent val="0"/>
          <c:showBubbleSize val="0"/>
        </c:dLbls>
        <c:gapWidth val="150"/>
        <c:overlap val="100"/>
        <c:axId val="139296128"/>
        <c:axId val="139318400"/>
      </c:barChart>
      <c:catAx>
        <c:axId val="13929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318400"/>
        <c:crosses val="autoZero"/>
        <c:auto val="1"/>
        <c:lblAlgn val="ctr"/>
        <c:lblOffset val="100"/>
        <c:tickLblSkip val="1"/>
        <c:tickMarkSkip val="1"/>
        <c:noMultiLvlLbl val="0"/>
      </c:catAx>
      <c:valAx>
        <c:axId val="13931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96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2545</c:v>
                </c:pt>
                <c:pt idx="5">
                  <c:v>2637</c:v>
                </c:pt>
                <c:pt idx="8">
                  <c:v>2699</c:v>
                </c:pt>
                <c:pt idx="11">
                  <c:v>2783</c:v>
                </c:pt>
                <c:pt idx="14">
                  <c:v>2898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35</c:v>
                </c:pt>
                <c:pt idx="3">
                  <c:v>35</c:v>
                </c:pt>
                <c:pt idx="6">
                  <c:v>35</c:v>
                </c:pt>
                <c:pt idx="9">
                  <c:v>23</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233</c:v>
                </c:pt>
                <c:pt idx="3">
                  <c:v>216</c:v>
                </c:pt>
                <c:pt idx="6">
                  <c:v>217</c:v>
                </c:pt>
                <c:pt idx="9">
                  <c:v>209</c:v>
                </c:pt>
                <c:pt idx="12">
                  <c:v>211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2904</c:v>
                </c:pt>
                <c:pt idx="3">
                  <c:v>3114</c:v>
                </c:pt>
                <c:pt idx="6">
                  <c:v>3276</c:v>
                </c:pt>
                <c:pt idx="9">
                  <c:v>3199</c:v>
                </c:pt>
                <c:pt idx="12">
                  <c:v>3183</c:v>
                </c:pt>
              </c:numCache>
            </c:numRef>
          </c:val>
        </c:ser>
        <c:dLbls>
          <c:showLegendKey val="0"/>
          <c:showVal val="0"/>
          <c:showCatName val="0"/>
          <c:showSerName val="0"/>
          <c:showPercent val="0"/>
          <c:showBubbleSize val="0"/>
        </c:dLbls>
        <c:gapWidth val="100"/>
        <c:overlap val="100"/>
        <c:axId val="138838400"/>
        <c:axId val="138840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627</c:v>
                </c:pt>
                <c:pt idx="2">
                  <c:v>#N/A</c:v>
                </c:pt>
                <c:pt idx="3">
                  <c:v>#N/A</c:v>
                </c:pt>
                <c:pt idx="4">
                  <c:v>729</c:v>
                </c:pt>
                <c:pt idx="5">
                  <c:v>#N/A</c:v>
                </c:pt>
                <c:pt idx="6">
                  <c:v>#N/A</c:v>
                </c:pt>
                <c:pt idx="7">
                  <c:v>829</c:v>
                </c:pt>
                <c:pt idx="8">
                  <c:v>#N/A</c:v>
                </c:pt>
                <c:pt idx="9">
                  <c:v>#N/A</c:v>
                </c:pt>
                <c:pt idx="10">
                  <c:v>648</c:v>
                </c:pt>
                <c:pt idx="11">
                  <c:v>#N/A</c:v>
                </c:pt>
                <c:pt idx="12">
                  <c:v>#N/A</c:v>
                </c:pt>
                <c:pt idx="13">
                  <c:v>511</c:v>
                </c:pt>
                <c:pt idx="14">
                  <c:v>#N/A</c:v>
                </c:pt>
              </c:numCache>
            </c:numRef>
          </c:val>
          <c:smooth val="0"/>
        </c:ser>
        <c:dLbls>
          <c:showLegendKey val="0"/>
          <c:showVal val="0"/>
          <c:showCatName val="0"/>
          <c:showSerName val="0"/>
          <c:showPercent val="0"/>
          <c:showBubbleSize val="0"/>
        </c:dLbls>
        <c:marker val="1"/>
        <c:smooth val="0"/>
        <c:axId val="138838400"/>
        <c:axId val="138840320"/>
      </c:lineChart>
      <c:catAx>
        <c:axId val="13883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840320"/>
        <c:crosses val="autoZero"/>
        <c:auto val="1"/>
        <c:lblAlgn val="ctr"/>
        <c:lblOffset val="100"/>
        <c:tickLblSkip val="1"/>
        <c:tickMarkSkip val="1"/>
        <c:noMultiLvlLbl val="0"/>
      </c:catAx>
      <c:valAx>
        <c:axId val="13884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3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22851</c:v>
                </c:pt>
                <c:pt idx="5">
                  <c:v>24218</c:v>
                </c:pt>
                <c:pt idx="8">
                  <c:v>25224</c:v>
                </c:pt>
                <c:pt idx="11">
                  <c:v>27368</c:v>
                </c:pt>
                <c:pt idx="14">
                  <c:v>29519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7090</c:v>
                </c:pt>
                <c:pt idx="5">
                  <c:v>7052</c:v>
                </c:pt>
                <c:pt idx="8">
                  <c:v>7001</c:v>
                </c:pt>
                <c:pt idx="11">
                  <c:v>7949</c:v>
                </c:pt>
                <c:pt idx="14">
                  <c:v>7585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11472</c:v>
                </c:pt>
                <c:pt idx="5">
                  <c:v>11121</c:v>
                </c:pt>
                <c:pt idx="8">
                  <c:v>11652</c:v>
                </c:pt>
                <c:pt idx="11">
                  <c:v>12610</c:v>
                </c:pt>
                <c:pt idx="14">
                  <c:v>12519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146</c:v>
                </c:pt>
                <c:pt idx="3">
                  <c:v>132</c:v>
                </c:pt>
                <c:pt idx="6">
                  <c:v>8</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8724</c:v>
                </c:pt>
                <c:pt idx="3">
                  <c:v>8063</c:v>
                </c:pt>
                <c:pt idx="6">
                  <c:v>7156</c:v>
                </c:pt>
                <c:pt idx="9">
                  <c:v>7400</c:v>
                </c:pt>
                <c:pt idx="12">
                  <c:v>7038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88</c:v>
                </c:pt>
                <c:pt idx="3">
                  <c:v>53</c:v>
                </c:pt>
                <c:pt idx="6">
                  <c:v>365</c:v>
                </c:pt>
                <c:pt idx="9">
                  <c:v>1748</c:v>
                </c:pt>
                <c:pt idx="12">
                  <c:v>4082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3483</c:v>
                </c:pt>
                <c:pt idx="3">
                  <c:v>3296</c:v>
                </c:pt>
                <c:pt idx="6">
                  <c:v>3044</c:v>
                </c:pt>
                <c:pt idx="9">
                  <c:v>2976</c:v>
                </c:pt>
                <c:pt idx="12">
                  <c:v>2926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31443</c:v>
                </c:pt>
                <c:pt idx="3">
                  <c:v>32224</c:v>
                </c:pt>
                <c:pt idx="6">
                  <c:v>32209</c:v>
                </c:pt>
                <c:pt idx="9">
                  <c:v>32446</c:v>
                </c:pt>
                <c:pt idx="12">
                  <c:v>32077</c:v>
                </c:pt>
              </c:numCache>
            </c:numRef>
          </c:val>
        </c:ser>
        <c:dLbls>
          <c:showLegendKey val="0"/>
          <c:showVal val="0"/>
          <c:showCatName val="0"/>
          <c:showSerName val="0"/>
          <c:showPercent val="0"/>
          <c:showBubbleSize val="0"/>
        </c:dLbls>
        <c:gapWidth val="100"/>
        <c:overlap val="100"/>
        <c:axId val="129903232"/>
        <c:axId val="129905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2471</c:v>
                </c:pt>
                <c:pt idx="2">
                  <c:v>#N/A</c:v>
                </c:pt>
                <c:pt idx="3">
                  <c:v>#N/A</c:v>
                </c:pt>
                <c:pt idx="4">
                  <c:v>1377</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9903232"/>
        <c:axId val="129905408"/>
      </c:lineChart>
      <c:catAx>
        <c:axId val="12990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905408"/>
        <c:crosses val="autoZero"/>
        <c:auto val="1"/>
        <c:lblAlgn val="ctr"/>
        <c:lblOffset val="100"/>
        <c:tickLblSkip val="1"/>
        <c:tickMarkSkip val="1"/>
        <c:noMultiLvlLbl val="0"/>
      </c:catAx>
      <c:valAx>
        <c:axId val="12990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0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121,865
117,955
125.23
44,808,041
43,842,840
716,836
24,765,646
32,077,449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地価下落及び法人実効税率の引き下げに伴い基準財政収入額が減少したものの、生活保護費及び退職手当の減に伴い基準財政需要額も減少したことにより、前年度から横ばいとなっている。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依然として類似団体平均を下回っており、今後も基幹税である市民税及び固定資産税は、</a:t>
          </a:r>
          <a:r>
            <a:rPr lang="ja-JP" altLang="ja-JP" sz="1100">
              <a:solidFill>
                <a:srgbClr val="FF0000"/>
              </a:solidFill>
              <a:effectLst/>
              <a:latin typeface="+mn-lt"/>
              <a:ea typeface="+mn-ea"/>
              <a:cs typeface="+mn-cs"/>
            </a:rPr>
            <a:t>当市の</a:t>
          </a:r>
          <a:r>
            <a:rPr lang="ja-JP" altLang="ja-JP" sz="1100">
              <a:solidFill>
                <a:schemeClr val="dk1"/>
              </a:solidFill>
              <a:effectLst/>
              <a:latin typeface="+mn-lt"/>
              <a:ea typeface="+mn-ea"/>
              <a:cs typeface="+mn-cs"/>
            </a:rPr>
            <a:t>産業構造や地価の動向からすると大幅な増加は見込めないため、引き続き行財政改革を推進し歳出削減に取り組む。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9978</xdr:rowOff>
    </xdr:to>
    <xdr:cxnSp macro="">
      <xdr:nvCxnSpPr>
        <xdr:cNvPr id="70" name="直線コネクタ 69"/>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146957</xdr:rowOff>
    </xdr:from>
    <xdr:to>
      <xdr:col>6</xdr:col>
      <xdr:colOff>0</xdr:colOff>
      <xdr:row>44</xdr:row>
      <xdr:rowOff>9978</xdr:rowOff>
    </xdr:to>
    <xdr:cxnSp macro="">
      <xdr:nvCxnSpPr>
        <xdr:cNvPr id="73" name="直線コネクタ 72"/>
        <xdr:cNvCxnSpPr/>
      </xdr:nvCxnSpPr>
      <xdr:spPr>
        <a:xfrm>
          <a:off x="3225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112485</xdr:rowOff>
    </xdr:from>
    <xdr:to>
      <xdr:col>4</xdr:col>
      <xdr:colOff>482600</xdr:colOff>
      <xdr:row>43</xdr:row>
      <xdr:rowOff>146957</xdr:rowOff>
    </xdr:to>
    <xdr:cxnSp macro="">
      <xdr:nvCxnSpPr>
        <xdr:cNvPr id="76" name="直線コネクタ 75"/>
        <xdr:cNvCxnSpPr/>
      </xdr:nvCxnSpPr>
      <xdr:spPr>
        <a:xfrm>
          <a:off x="2336800" y="74848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112485</xdr:rowOff>
    </xdr:to>
    <xdr:cxnSp macro="">
      <xdr:nvCxnSpPr>
        <xdr:cNvPr id="79" name="直線コネクタ 78"/>
        <xdr:cNvCxnSpPr/>
      </xdr:nvCxnSpPr>
      <xdr:spPr>
        <a:xfrm>
          <a:off x="1447800" y="74331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127907</xdr:rowOff>
    </xdr:from>
    <xdr:to>
      <xdr:col>3</xdr:col>
      <xdr:colOff>330200</xdr:colOff>
      <xdr:row>41</xdr:row>
      <xdr:rowOff>58057</xdr:rowOff>
    </xdr:to>
    <xdr:sp macro="" textlink="">
      <xdr:nvSpPr>
        <xdr:cNvPr id="80" name="フローチャート : 判断 79"/>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81" name="テキスト ボックス 80"/>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82" name="フローチャート : 判断 81"/>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170742</xdr:rowOff>
    </xdr:from>
    <xdr:ext cx="762000" cy="259045"/>
    <xdr:sp macro="" textlink="">
      <xdr:nvSpPr>
        <xdr:cNvPr id="83" name="テキスト ボックス 82"/>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9" name="円/楕円 88"/>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102705</xdr:rowOff>
    </xdr:from>
    <xdr:ext cx="762000" cy="259045"/>
    <xdr:sp macro="" textlink="">
      <xdr:nvSpPr>
        <xdr:cNvPr id="90" name="財政力該当値テキスト"/>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1" name="円/楕円 90"/>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2" name="テキスト ボックス 91"/>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96157</xdr:rowOff>
    </xdr:from>
    <xdr:to>
      <xdr:col>4</xdr:col>
      <xdr:colOff>533400</xdr:colOff>
      <xdr:row>44</xdr:row>
      <xdr:rowOff>26307</xdr:rowOff>
    </xdr:to>
    <xdr:sp macro="" textlink="">
      <xdr:nvSpPr>
        <xdr:cNvPr id="93" name="円/楕円 92"/>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11084</xdr:rowOff>
    </xdr:from>
    <xdr:ext cx="762000" cy="259045"/>
    <xdr:sp macro="" textlink="">
      <xdr:nvSpPr>
        <xdr:cNvPr id="94" name="テキスト ボックス 93"/>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61685</xdr:rowOff>
    </xdr:from>
    <xdr:to>
      <xdr:col>3</xdr:col>
      <xdr:colOff>330200</xdr:colOff>
      <xdr:row>43</xdr:row>
      <xdr:rowOff>163285</xdr:rowOff>
    </xdr:to>
    <xdr:sp macro="" textlink="">
      <xdr:nvSpPr>
        <xdr:cNvPr id="95" name="円/楕円 94"/>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148062</xdr:rowOff>
    </xdr:from>
    <xdr:ext cx="762000" cy="259045"/>
    <xdr:sp macro="" textlink="">
      <xdr:nvSpPr>
        <xdr:cNvPr id="96" name="テキスト ボックス 95"/>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7" name="円/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1">
              <a:solidFill>
                <a:schemeClr val="dk1"/>
              </a:solidFill>
              <a:effectLst/>
              <a:latin typeface="+mn-lt"/>
              <a:ea typeface="+mn-ea"/>
              <a:cs typeface="+mn-cs"/>
            </a:rPr>
            <a:t>　</a:t>
          </a:r>
          <a:r>
            <a:rPr lang="ja-JP" altLang="ja-JP" sz="1100">
              <a:solidFill>
                <a:schemeClr val="dk1"/>
              </a:solidFill>
              <a:effectLst/>
              <a:latin typeface="+mn-lt"/>
              <a:ea typeface="+mn-ea"/>
              <a:cs typeface="+mn-cs"/>
            </a:rPr>
            <a:t>歳出においては、生活保護国庫負担金の超過交付による扶助費の減、既存施設の地方債償還完了による</a:t>
          </a:r>
          <a:r>
            <a:rPr lang="ja-JP" altLang="ja-JP" sz="1100">
              <a:solidFill>
                <a:srgbClr val="FF0000"/>
              </a:solidFill>
              <a:effectLst/>
              <a:latin typeface="+mn-lt"/>
              <a:ea typeface="+mn-ea"/>
              <a:cs typeface="+mn-cs"/>
            </a:rPr>
            <a:t>藤ヶ谷清掃センター分の</a:t>
          </a:r>
          <a:r>
            <a:rPr lang="ja-JP" altLang="ja-JP" sz="1100">
              <a:solidFill>
                <a:schemeClr val="dk1"/>
              </a:solidFill>
              <a:effectLst/>
              <a:latin typeface="+mn-lt"/>
              <a:ea typeface="+mn-ea"/>
              <a:cs typeface="+mn-cs"/>
            </a:rPr>
            <a:t>負担金（補助費）の減などの要因により経常経費充当一般財源等は２．４ポイントの減となった。</a:t>
          </a:r>
        </a:p>
        <a:p>
          <a:r>
            <a:rPr lang="ja-JP" altLang="ja-JP" sz="1100">
              <a:solidFill>
                <a:schemeClr val="dk1"/>
              </a:solidFill>
              <a:effectLst/>
              <a:latin typeface="+mn-lt"/>
              <a:ea typeface="+mn-ea"/>
              <a:cs typeface="+mn-cs"/>
            </a:rPr>
            <a:t>　歳入においては、地方交付税や株式譲渡所得割交付金が増となったものの、発行抑制による臨時財政対策債の減、市税の減などの要因により総額で２．４ポイント低下し、経常収支比率は前年度から横ばいとなった。</a:t>
          </a:r>
        </a:p>
        <a:p>
          <a:r>
            <a:rPr lang="ja-JP" altLang="ja-JP" sz="1100">
              <a:solidFill>
                <a:schemeClr val="dk1"/>
              </a:solidFill>
              <a:effectLst/>
              <a:latin typeface="+mn-lt"/>
              <a:ea typeface="+mn-ea"/>
              <a:cs typeface="+mn-cs"/>
            </a:rPr>
            <a:t>　今後は扶助費の増等、一層の財政支出の増加が懸念されることから、事務事業の見直し等により財政構造の弾力性を図り更に経費の抑制に努める。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129857</xdr:rowOff>
    </xdr:from>
    <xdr:to>
      <xdr:col>7</xdr:col>
      <xdr:colOff>152400</xdr:colOff>
      <xdr:row>64</xdr:row>
      <xdr:rowOff>129857</xdr:rowOff>
    </xdr:to>
    <xdr:cxnSp macro="">
      <xdr:nvCxnSpPr>
        <xdr:cNvPr id="129" name="直線コネクタ 128"/>
        <xdr:cNvCxnSpPr/>
      </xdr:nvCxnSpPr>
      <xdr:spPr>
        <a:xfrm>
          <a:off x="4114800" y="11102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168593</xdr:rowOff>
    </xdr:from>
    <xdr:to>
      <xdr:col>6</xdr:col>
      <xdr:colOff>0</xdr:colOff>
      <xdr:row>64</xdr:row>
      <xdr:rowOff>129857</xdr:rowOff>
    </xdr:to>
    <xdr:cxnSp macro="">
      <xdr:nvCxnSpPr>
        <xdr:cNvPr id="132" name="直線コネクタ 131"/>
        <xdr:cNvCxnSpPr/>
      </xdr:nvCxnSpPr>
      <xdr:spPr>
        <a:xfrm>
          <a:off x="3225800" y="10969943"/>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168593</xdr:rowOff>
    </xdr:from>
    <xdr:to>
      <xdr:col>4</xdr:col>
      <xdr:colOff>482600</xdr:colOff>
      <xdr:row>64</xdr:row>
      <xdr:rowOff>105728</xdr:rowOff>
    </xdr:to>
    <xdr:cxnSp macro="">
      <xdr:nvCxnSpPr>
        <xdr:cNvPr id="135" name="直線コネクタ 134"/>
        <xdr:cNvCxnSpPr/>
      </xdr:nvCxnSpPr>
      <xdr:spPr>
        <a:xfrm flipV="1">
          <a:off x="2336800" y="1096994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105728</xdr:rowOff>
    </xdr:from>
    <xdr:to>
      <xdr:col>3</xdr:col>
      <xdr:colOff>279400</xdr:colOff>
      <xdr:row>64</xdr:row>
      <xdr:rowOff>117793</xdr:rowOff>
    </xdr:to>
    <xdr:cxnSp macro="">
      <xdr:nvCxnSpPr>
        <xdr:cNvPr id="138" name="直線コネクタ 137"/>
        <xdr:cNvCxnSpPr/>
      </xdr:nvCxnSpPr>
      <xdr:spPr>
        <a:xfrm flipV="1">
          <a:off x="1447800" y="110785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27305</xdr:rowOff>
    </xdr:from>
    <xdr:to>
      <xdr:col>3</xdr:col>
      <xdr:colOff>330200</xdr:colOff>
      <xdr:row>63</xdr:row>
      <xdr:rowOff>128905</xdr:rowOff>
    </xdr:to>
    <xdr:sp macro="" textlink="">
      <xdr:nvSpPr>
        <xdr:cNvPr id="139" name="フローチャート : 判断 138"/>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139082</xdr:rowOff>
    </xdr:from>
    <xdr:ext cx="762000" cy="259045"/>
    <xdr:sp macro="" textlink="">
      <xdr:nvSpPr>
        <xdr:cNvPr id="140" name="テキスト ボックス 139"/>
        <xdr:cNvSpPr txBox="1"/>
      </xdr:nvSpPr>
      <xdr:spPr>
        <a:xfrm>
          <a:off x="1955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153988</xdr:rowOff>
    </xdr:from>
    <xdr:to>
      <xdr:col>2</xdr:col>
      <xdr:colOff>127000</xdr:colOff>
      <xdr:row>64</xdr:row>
      <xdr:rowOff>84138</xdr:rowOff>
    </xdr:to>
    <xdr:sp macro="" textlink="">
      <xdr:nvSpPr>
        <xdr:cNvPr id="141" name="フローチャート : 判断 140"/>
        <xdr:cNvSpPr/>
      </xdr:nvSpPr>
      <xdr:spPr>
        <a:xfrm>
          <a:off x="13970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94315</xdr:rowOff>
    </xdr:from>
    <xdr:ext cx="762000" cy="259045"/>
    <xdr:sp macro="" textlink="">
      <xdr:nvSpPr>
        <xdr:cNvPr id="142" name="テキスト ボックス 141"/>
        <xdr:cNvSpPr txBox="1"/>
      </xdr:nvSpPr>
      <xdr:spPr>
        <a:xfrm>
          <a:off x="1066800" y="1072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79057</xdr:rowOff>
    </xdr:from>
    <xdr:to>
      <xdr:col>7</xdr:col>
      <xdr:colOff>203200</xdr:colOff>
      <xdr:row>65</xdr:row>
      <xdr:rowOff>9207</xdr:rowOff>
    </xdr:to>
    <xdr:sp macro="" textlink="">
      <xdr:nvSpPr>
        <xdr:cNvPr id="148" name="円/楕円 147"/>
        <xdr:cNvSpPr/>
      </xdr:nvSpPr>
      <xdr:spPr>
        <a:xfrm>
          <a:off x="49022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51134</xdr:rowOff>
    </xdr:from>
    <xdr:ext cx="762000" cy="259045"/>
    <xdr:sp macro="" textlink="">
      <xdr:nvSpPr>
        <xdr:cNvPr id="149" name="財政構造の弾力性該当値テキスト"/>
        <xdr:cNvSpPr txBox="1"/>
      </xdr:nvSpPr>
      <xdr:spPr>
        <a:xfrm>
          <a:off x="5041900" y="110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79057</xdr:rowOff>
    </xdr:from>
    <xdr:to>
      <xdr:col>6</xdr:col>
      <xdr:colOff>50800</xdr:colOff>
      <xdr:row>65</xdr:row>
      <xdr:rowOff>9207</xdr:rowOff>
    </xdr:to>
    <xdr:sp macro="" textlink="">
      <xdr:nvSpPr>
        <xdr:cNvPr id="150" name="円/楕円 149"/>
        <xdr:cNvSpPr/>
      </xdr:nvSpPr>
      <xdr:spPr>
        <a:xfrm>
          <a:off x="4064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165434</xdr:rowOff>
    </xdr:from>
    <xdr:ext cx="736600" cy="259045"/>
    <xdr:sp macro="" textlink="">
      <xdr:nvSpPr>
        <xdr:cNvPr id="151" name="テキスト ボックス 150"/>
        <xdr:cNvSpPr txBox="1"/>
      </xdr:nvSpPr>
      <xdr:spPr>
        <a:xfrm>
          <a:off x="3733800" y="1113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117793</xdr:rowOff>
    </xdr:from>
    <xdr:to>
      <xdr:col>4</xdr:col>
      <xdr:colOff>533400</xdr:colOff>
      <xdr:row>64</xdr:row>
      <xdr:rowOff>47943</xdr:rowOff>
    </xdr:to>
    <xdr:sp macro="" textlink="">
      <xdr:nvSpPr>
        <xdr:cNvPr id="152" name="円/楕円 151"/>
        <xdr:cNvSpPr/>
      </xdr:nvSpPr>
      <xdr:spPr>
        <a:xfrm>
          <a:off x="3175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32720</xdr:rowOff>
    </xdr:from>
    <xdr:ext cx="762000" cy="259045"/>
    <xdr:sp macro="" textlink="">
      <xdr:nvSpPr>
        <xdr:cNvPr id="153" name="テキスト ボックス 152"/>
        <xdr:cNvSpPr txBox="1"/>
      </xdr:nvSpPr>
      <xdr:spPr>
        <a:xfrm>
          <a:off x="2844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54928</xdr:rowOff>
    </xdr:from>
    <xdr:to>
      <xdr:col>3</xdr:col>
      <xdr:colOff>330200</xdr:colOff>
      <xdr:row>64</xdr:row>
      <xdr:rowOff>156528</xdr:rowOff>
    </xdr:to>
    <xdr:sp macro="" textlink="">
      <xdr:nvSpPr>
        <xdr:cNvPr id="154" name="円/楕円 153"/>
        <xdr:cNvSpPr/>
      </xdr:nvSpPr>
      <xdr:spPr>
        <a:xfrm>
          <a:off x="2286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141305</xdr:rowOff>
    </xdr:from>
    <xdr:ext cx="762000" cy="259045"/>
    <xdr:sp macro="" textlink="">
      <xdr:nvSpPr>
        <xdr:cNvPr id="155" name="テキスト ボックス 154"/>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66993</xdr:rowOff>
    </xdr:from>
    <xdr:to>
      <xdr:col>2</xdr:col>
      <xdr:colOff>127000</xdr:colOff>
      <xdr:row>64</xdr:row>
      <xdr:rowOff>168593</xdr:rowOff>
    </xdr:to>
    <xdr:sp macro="" textlink="">
      <xdr:nvSpPr>
        <xdr:cNvPr id="156" name="円/楕円 155"/>
        <xdr:cNvSpPr/>
      </xdr:nvSpPr>
      <xdr:spPr>
        <a:xfrm>
          <a:off x="1397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153370</xdr:rowOff>
    </xdr:from>
    <xdr:ext cx="762000" cy="259045"/>
    <xdr:sp macro="" textlink="">
      <xdr:nvSpPr>
        <xdr:cNvPr id="157" name="テキスト ボックス 156"/>
        <xdr:cNvSpPr txBox="1"/>
      </xdr:nvSpPr>
      <xdr:spPr>
        <a:xfrm>
          <a:off x="1066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全国平均、県内平均及び類似団体平均と比較すると良好な数値となっている。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今後、民間委託や施設管理に伴う委託費や施設の老朽化に伴う維持補修費の増加が見込まれることから、施設管理経費の見直し等を行うことにより更なる節減に努める。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19898</xdr:rowOff>
    </xdr:from>
    <xdr:to>
      <xdr:col>7</xdr:col>
      <xdr:colOff>152400</xdr:colOff>
      <xdr:row>84</xdr:row>
      <xdr:rowOff>33170</xdr:rowOff>
    </xdr:to>
    <xdr:cxnSp macro="">
      <xdr:nvCxnSpPr>
        <xdr:cNvPr id="194" name="直線コネクタ 193"/>
        <xdr:cNvCxnSpPr/>
      </xdr:nvCxnSpPr>
      <xdr:spPr>
        <a:xfrm>
          <a:off x="4114800" y="14421698"/>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19898</xdr:rowOff>
    </xdr:from>
    <xdr:to>
      <xdr:col>6</xdr:col>
      <xdr:colOff>0</xdr:colOff>
      <xdr:row>84</xdr:row>
      <xdr:rowOff>114781</xdr:rowOff>
    </xdr:to>
    <xdr:cxnSp macro="">
      <xdr:nvCxnSpPr>
        <xdr:cNvPr id="197" name="直線コネクタ 196"/>
        <xdr:cNvCxnSpPr/>
      </xdr:nvCxnSpPr>
      <xdr:spPr>
        <a:xfrm flipV="1">
          <a:off x="3225800" y="14421698"/>
          <a:ext cx="889000" cy="9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62401</xdr:rowOff>
    </xdr:from>
    <xdr:to>
      <xdr:col>4</xdr:col>
      <xdr:colOff>482600</xdr:colOff>
      <xdr:row>84</xdr:row>
      <xdr:rowOff>114781</xdr:rowOff>
    </xdr:to>
    <xdr:cxnSp macro="">
      <xdr:nvCxnSpPr>
        <xdr:cNvPr id="200" name="直線コネクタ 199"/>
        <xdr:cNvCxnSpPr/>
      </xdr:nvCxnSpPr>
      <xdr:spPr>
        <a:xfrm>
          <a:off x="2336800" y="14464201"/>
          <a:ext cx="889000" cy="5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62401</xdr:rowOff>
    </xdr:from>
    <xdr:to>
      <xdr:col>3</xdr:col>
      <xdr:colOff>279400</xdr:colOff>
      <xdr:row>84</xdr:row>
      <xdr:rowOff>71847</xdr:rowOff>
    </xdr:to>
    <xdr:cxnSp macro="">
      <xdr:nvCxnSpPr>
        <xdr:cNvPr id="203" name="直線コネクタ 202"/>
        <xdr:cNvCxnSpPr/>
      </xdr:nvCxnSpPr>
      <xdr:spPr>
        <a:xfrm flipV="1">
          <a:off x="1447800" y="14464201"/>
          <a:ext cx="889000" cy="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43695</xdr:rowOff>
    </xdr:from>
    <xdr:to>
      <xdr:col>3</xdr:col>
      <xdr:colOff>330200</xdr:colOff>
      <xdr:row>84</xdr:row>
      <xdr:rowOff>145295</xdr:rowOff>
    </xdr:to>
    <xdr:sp macro="" textlink="">
      <xdr:nvSpPr>
        <xdr:cNvPr id="204" name="フローチャート : 判断 203"/>
        <xdr:cNvSpPr/>
      </xdr:nvSpPr>
      <xdr:spPr>
        <a:xfrm>
          <a:off x="2286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130072</xdr:rowOff>
    </xdr:from>
    <xdr:ext cx="762000" cy="259045"/>
    <xdr:sp macro="" textlink="">
      <xdr:nvSpPr>
        <xdr:cNvPr id="205" name="テキスト ボックス 204"/>
        <xdr:cNvSpPr txBox="1"/>
      </xdr:nvSpPr>
      <xdr:spPr>
        <a:xfrm>
          <a:off x="1955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67635</xdr:rowOff>
    </xdr:from>
    <xdr:to>
      <xdr:col>2</xdr:col>
      <xdr:colOff>127000</xdr:colOff>
      <xdr:row>84</xdr:row>
      <xdr:rowOff>169235</xdr:rowOff>
    </xdr:to>
    <xdr:sp macro="" textlink="">
      <xdr:nvSpPr>
        <xdr:cNvPr id="206" name="フローチャート : 判断 205"/>
        <xdr:cNvSpPr/>
      </xdr:nvSpPr>
      <xdr:spPr>
        <a:xfrm>
          <a:off x="1397000" y="144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154012</xdr:rowOff>
    </xdr:from>
    <xdr:ext cx="762000" cy="259045"/>
    <xdr:sp macro="" textlink="">
      <xdr:nvSpPr>
        <xdr:cNvPr id="207" name="テキスト ボックス 206"/>
        <xdr:cNvSpPr txBox="1"/>
      </xdr:nvSpPr>
      <xdr:spPr>
        <a:xfrm>
          <a:off x="1066800" y="1455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105,082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153820</xdr:rowOff>
    </xdr:from>
    <xdr:to>
      <xdr:col>7</xdr:col>
      <xdr:colOff>203200</xdr:colOff>
      <xdr:row>84</xdr:row>
      <xdr:rowOff>83970</xdr:rowOff>
    </xdr:to>
    <xdr:sp macro="" textlink="">
      <xdr:nvSpPr>
        <xdr:cNvPr id="213" name="円/楕円 212"/>
        <xdr:cNvSpPr/>
      </xdr:nvSpPr>
      <xdr:spPr>
        <a:xfrm>
          <a:off x="4902200" y="143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170347</xdr:rowOff>
    </xdr:from>
    <xdr:ext cx="762000" cy="259045"/>
    <xdr:sp macro="" textlink="">
      <xdr:nvSpPr>
        <xdr:cNvPr id="214" name="人件費・物件費等の状況該当値テキスト"/>
        <xdr:cNvSpPr txBox="1"/>
      </xdr:nvSpPr>
      <xdr:spPr>
        <a:xfrm>
          <a:off x="5041900" y="1422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100,135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140548</xdr:rowOff>
    </xdr:from>
    <xdr:to>
      <xdr:col>6</xdr:col>
      <xdr:colOff>50800</xdr:colOff>
      <xdr:row>84</xdr:row>
      <xdr:rowOff>70698</xdr:rowOff>
    </xdr:to>
    <xdr:sp macro="" textlink="">
      <xdr:nvSpPr>
        <xdr:cNvPr id="215" name="円/楕円 214"/>
        <xdr:cNvSpPr/>
      </xdr:nvSpPr>
      <xdr:spPr>
        <a:xfrm>
          <a:off x="4064000" y="1437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80875</xdr:rowOff>
    </xdr:from>
    <xdr:ext cx="736600" cy="259045"/>
    <xdr:sp macro="" textlink="">
      <xdr:nvSpPr>
        <xdr:cNvPr id="216" name="テキスト ボックス 215"/>
        <xdr:cNvSpPr txBox="1"/>
      </xdr:nvSpPr>
      <xdr:spPr>
        <a:xfrm>
          <a:off x="3733800" y="1413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99,365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63981</xdr:rowOff>
    </xdr:from>
    <xdr:to>
      <xdr:col>4</xdr:col>
      <xdr:colOff>533400</xdr:colOff>
      <xdr:row>84</xdr:row>
      <xdr:rowOff>165581</xdr:rowOff>
    </xdr:to>
    <xdr:sp macro="" textlink="">
      <xdr:nvSpPr>
        <xdr:cNvPr id="217" name="円/楕円 216"/>
        <xdr:cNvSpPr/>
      </xdr:nvSpPr>
      <xdr:spPr>
        <a:xfrm>
          <a:off x="3175000" y="144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4308</xdr:rowOff>
    </xdr:from>
    <xdr:ext cx="762000" cy="259045"/>
    <xdr:sp macro="" textlink="">
      <xdr:nvSpPr>
        <xdr:cNvPr id="218" name="テキスト ボックス 217"/>
        <xdr:cNvSpPr txBox="1"/>
      </xdr:nvSpPr>
      <xdr:spPr>
        <a:xfrm>
          <a:off x="2844800" y="1423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104,870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11601</xdr:rowOff>
    </xdr:from>
    <xdr:to>
      <xdr:col>3</xdr:col>
      <xdr:colOff>330200</xdr:colOff>
      <xdr:row>84</xdr:row>
      <xdr:rowOff>113201</xdr:rowOff>
    </xdr:to>
    <xdr:sp macro="" textlink="">
      <xdr:nvSpPr>
        <xdr:cNvPr id="219" name="円/楕円 218"/>
        <xdr:cNvSpPr/>
      </xdr:nvSpPr>
      <xdr:spPr>
        <a:xfrm>
          <a:off x="2286000" y="144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123378</xdr:rowOff>
    </xdr:from>
    <xdr:ext cx="762000" cy="259045"/>
    <xdr:sp macro="" textlink="">
      <xdr:nvSpPr>
        <xdr:cNvPr id="220" name="テキスト ボックス 219"/>
        <xdr:cNvSpPr txBox="1"/>
      </xdr:nvSpPr>
      <xdr:spPr>
        <a:xfrm>
          <a:off x="1955800" y="1418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101,831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21047</xdr:rowOff>
    </xdr:from>
    <xdr:to>
      <xdr:col>2</xdr:col>
      <xdr:colOff>127000</xdr:colOff>
      <xdr:row>84</xdr:row>
      <xdr:rowOff>122647</xdr:rowOff>
    </xdr:to>
    <xdr:sp macro="" textlink="">
      <xdr:nvSpPr>
        <xdr:cNvPr id="221" name="円/楕円 220"/>
        <xdr:cNvSpPr/>
      </xdr:nvSpPr>
      <xdr:spPr>
        <a:xfrm>
          <a:off x="1397000" y="144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132824</xdr:rowOff>
    </xdr:from>
    <xdr:ext cx="762000" cy="259045"/>
    <xdr:sp macro="" textlink="">
      <xdr:nvSpPr>
        <xdr:cNvPr id="222" name="テキスト ボックス 221"/>
        <xdr:cNvSpPr txBox="1"/>
      </xdr:nvSpPr>
      <xdr:spPr>
        <a:xfrm>
          <a:off x="1066800" y="1419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国からの要請による臨時特例法に伴う給料減額について、平成２５年９月より平成２６年５月までの９</a:t>
          </a:r>
          <a:r>
            <a:rPr lang="ja-JP" altLang="en-US" sz="1100">
              <a:solidFill>
                <a:srgbClr val="FF0000"/>
              </a:solidFill>
              <a:effectLst/>
              <a:latin typeface="+mn-lt"/>
              <a:ea typeface="+mn-ea"/>
              <a:cs typeface="+mn-cs"/>
            </a:rPr>
            <a:t>ヵ</a:t>
          </a:r>
          <a:r>
            <a:rPr lang="ja-JP" altLang="ja-JP" sz="1100">
              <a:solidFill>
                <a:schemeClr val="dk1"/>
              </a:solidFill>
              <a:effectLst/>
              <a:latin typeface="+mn-lt"/>
              <a:ea typeface="+mn-ea"/>
              <a:cs typeface="+mn-cs"/>
            </a:rPr>
            <a:t>月間の実施としたため、平成２６年４月現在の指数が一時的に</a:t>
          </a:r>
          <a:r>
            <a:rPr lang="ja-JP" altLang="en-US" sz="1100">
              <a:solidFill>
                <a:schemeClr val="dk1"/>
              </a:solidFill>
              <a:effectLst/>
              <a:latin typeface="+mn-lt"/>
              <a:ea typeface="+mn-ea"/>
              <a:cs typeface="+mn-cs"/>
            </a:rPr>
            <a:t>改善した</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　今後も給与全般の適正化に努めることで水準を見直していく。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88</xdr:row>
      <xdr:rowOff>66357</xdr:rowOff>
    </xdr:to>
    <xdr:cxnSp macro="">
      <xdr:nvCxnSpPr>
        <xdr:cNvPr id="252" name="直線コネクタ 251"/>
        <xdr:cNvCxnSpPr/>
      </xdr:nvCxnSpPr>
      <xdr:spPr>
        <a:xfrm flipV="1">
          <a:off x="16179800" y="14508480"/>
          <a:ext cx="838200" cy="64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58120</xdr:rowOff>
    </xdr:from>
    <xdr:ext cx="762000" cy="259045"/>
    <xdr:sp macro="" textlink="">
      <xdr:nvSpPr>
        <xdr:cNvPr id="253" name="給与水準   （国との比較）平均値テキスト"/>
        <xdr:cNvSpPr txBox="1"/>
      </xdr:nvSpPr>
      <xdr:spPr>
        <a:xfrm>
          <a:off x="17106900" y="14459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66357</xdr:rowOff>
    </xdr:from>
    <xdr:to>
      <xdr:col>23</xdr:col>
      <xdr:colOff>406400</xdr:colOff>
      <xdr:row>88</xdr:row>
      <xdr:rowOff>102552</xdr:rowOff>
    </xdr:to>
    <xdr:cxnSp macro="">
      <xdr:nvCxnSpPr>
        <xdr:cNvPr id="255" name="直線コネクタ 254"/>
        <xdr:cNvCxnSpPr/>
      </xdr:nvCxnSpPr>
      <xdr:spPr>
        <a:xfrm flipV="1">
          <a:off x="15290800" y="1515395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7" name="テキスト ボックス 256"/>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49848</xdr:rowOff>
    </xdr:from>
    <xdr:to>
      <xdr:col>22</xdr:col>
      <xdr:colOff>203200</xdr:colOff>
      <xdr:row>88</xdr:row>
      <xdr:rowOff>102552</xdr:rowOff>
    </xdr:to>
    <xdr:cxnSp macro="">
      <xdr:nvCxnSpPr>
        <xdr:cNvPr id="258" name="直線コネクタ 257"/>
        <xdr:cNvCxnSpPr/>
      </xdr:nvCxnSpPr>
      <xdr:spPr>
        <a:xfrm>
          <a:off x="14401800" y="14623098"/>
          <a:ext cx="889000" cy="56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25718</xdr:rowOff>
    </xdr:from>
    <xdr:to>
      <xdr:col>21</xdr:col>
      <xdr:colOff>0</xdr:colOff>
      <xdr:row>85</xdr:row>
      <xdr:rowOff>49848</xdr:rowOff>
    </xdr:to>
    <xdr:cxnSp macro="">
      <xdr:nvCxnSpPr>
        <xdr:cNvPr id="261" name="直線コネクタ 260"/>
        <xdr:cNvCxnSpPr/>
      </xdr:nvCxnSpPr>
      <xdr:spPr>
        <a:xfrm>
          <a:off x="13512800" y="145989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152400</xdr:rowOff>
    </xdr:from>
    <xdr:to>
      <xdr:col>21</xdr:col>
      <xdr:colOff>50800</xdr:colOff>
      <xdr:row>85</xdr:row>
      <xdr:rowOff>82550</xdr:rowOff>
    </xdr:to>
    <xdr:sp macro="" textlink="">
      <xdr:nvSpPr>
        <xdr:cNvPr id="262" name="フローチャート : 判断 261"/>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92727</xdr:rowOff>
    </xdr:from>
    <xdr:ext cx="762000" cy="259045"/>
    <xdr:sp macro="" textlink="">
      <xdr:nvSpPr>
        <xdr:cNvPr id="263" name="テキスト ボックス 262"/>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164464</xdr:rowOff>
    </xdr:from>
    <xdr:to>
      <xdr:col>19</xdr:col>
      <xdr:colOff>533400</xdr:colOff>
      <xdr:row>85</xdr:row>
      <xdr:rowOff>94614</xdr:rowOff>
    </xdr:to>
    <xdr:sp macro="" textlink="">
      <xdr:nvSpPr>
        <xdr:cNvPr id="264" name="フローチャート : 判断 263"/>
        <xdr:cNvSpPr/>
      </xdr:nvSpPr>
      <xdr:spPr>
        <a:xfrm>
          <a:off x="13462000" y="1456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79391</xdr:rowOff>
    </xdr:from>
    <xdr:ext cx="762000" cy="259045"/>
    <xdr:sp macro="" textlink="">
      <xdr:nvSpPr>
        <xdr:cNvPr id="265" name="テキスト ボックス 264"/>
        <xdr:cNvSpPr txBox="1"/>
      </xdr:nvSpPr>
      <xdr:spPr>
        <a:xfrm>
          <a:off x="131318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1" name="円/楕円 270"/>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72407</xdr:rowOff>
    </xdr:from>
    <xdr:ext cx="762000" cy="259045"/>
    <xdr:sp macro="" textlink="">
      <xdr:nvSpPr>
        <xdr:cNvPr id="272" name="給与水準   （国との比較）該当値テキスト"/>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15557</xdr:rowOff>
    </xdr:from>
    <xdr:to>
      <xdr:col>23</xdr:col>
      <xdr:colOff>457200</xdr:colOff>
      <xdr:row>88</xdr:row>
      <xdr:rowOff>117157</xdr:rowOff>
    </xdr:to>
    <xdr:sp macro="" textlink="">
      <xdr:nvSpPr>
        <xdr:cNvPr id="273" name="円/楕円 272"/>
        <xdr:cNvSpPr/>
      </xdr:nvSpPr>
      <xdr:spPr>
        <a:xfrm>
          <a:off x="16129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101934</xdr:rowOff>
    </xdr:from>
    <xdr:ext cx="736600" cy="259045"/>
    <xdr:sp macro="" textlink="">
      <xdr:nvSpPr>
        <xdr:cNvPr id="274" name="テキスト ボックス 273"/>
        <xdr:cNvSpPr txBox="1"/>
      </xdr:nvSpPr>
      <xdr:spPr>
        <a:xfrm>
          <a:off x="15798800" y="1518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51752</xdr:rowOff>
    </xdr:from>
    <xdr:to>
      <xdr:col>22</xdr:col>
      <xdr:colOff>254000</xdr:colOff>
      <xdr:row>88</xdr:row>
      <xdr:rowOff>153352</xdr:rowOff>
    </xdr:to>
    <xdr:sp macro="" textlink="">
      <xdr:nvSpPr>
        <xdr:cNvPr id="275" name="円/楕円 274"/>
        <xdr:cNvSpPr/>
      </xdr:nvSpPr>
      <xdr:spPr>
        <a:xfrm>
          <a:off x="15240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138129</xdr:rowOff>
    </xdr:from>
    <xdr:ext cx="762000" cy="259045"/>
    <xdr:sp macro="" textlink="">
      <xdr:nvSpPr>
        <xdr:cNvPr id="276" name="テキスト ボックス 275"/>
        <xdr:cNvSpPr txBox="1"/>
      </xdr:nvSpPr>
      <xdr:spPr>
        <a:xfrm>
          <a:off x="14909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170498</xdr:rowOff>
    </xdr:from>
    <xdr:to>
      <xdr:col>21</xdr:col>
      <xdr:colOff>50800</xdr:colOff>
      <xdr:row>85</xdr:row>
      <xdr:rowOff>100648</xdr:rowOff>
    </xdr:to>
    <xdr:sp macro="" textlink="">
      <xdr:nvSpPr>
        <xdr:cNvPr id="277" name="円/楕円 276"/>
        <xdr:cNvSpPr/>
      </xdr:nvSpPr>
      <xdr:spPr>
        <a:xfrm>
          <a:off x="14351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85425</xdr:rowOff>
    </xdr:from>
    <xdr:ext cx="762000" cy="259045"/>
    <xdr:sp macro="" textlink="">
      <xdr:nvSpPr>
        <xdr:cNvPr id="278" name="テキスト ボックス 277"/>
        <xdr:cNvSpPr txBox="1"/>
      </xdr:nvSpPr>
      <xdr:spPr>
        <a:xfrm>
          <a:off x="14020800" y="146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146368</xdr:rowOff>
    </xdr:from>
    <xdr:to>
      <xdr:col>19</xdr:col>
      <xdr:colOff>533400</xdr:colOff>
      <xdr:row>85</xdr:row>
      <xdr:rowOff>76518</xdr:rowOff>
    </xdr:to>
    <xdr:sp macro="" textlink="">
      <xdr:nvSpPr>
        <xdr:cNvPr id="279" name="円/楕円 278"/>
        <xdr:cNvSpPr/>
      </xdr:nvSpPr>
      <xdr:spPr>
        <a:xfrm>
          <a:off x="13462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86695</xdr:rowOff>
    </xdr:from>
    <xdr:ext cx="762000" cy="259045"/>
    <xdr:sp macro="" textlink="">
      <xdr:nvSpPr>
        <xdr:cNvPr id="280" name="テキスト ボックス 279"/>
        <xdr:cNvSpPr txBox="1"/>
      </xdr:nvSpPr>
      <xdr:spPr>
        <a:xfrm>
          <a:off x="13131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平成１７年度に策定した第１次別府市定員適正化計画の目標値以上の職員数を削減し、行財政改革に取り組んでき</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平成２４年度</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、平成２４年４月１日を起点とした第２次定員適正化計画を策定し、１０年間で職員数を１３％削減する目標の</a:t>
          </a:r>
          <a:r>
            <a:rPr lang="ja-JP" altLang="en-US" sz="1100">
              <a:solidFill>
                <a:srgbClr val="FF0000"/>
              </a:solidFill>
              <a:effectLst/>
              <a:latin typeface="+mn-lt"/>
              <a:ea typeface="+mn-ea"/>
              <a:cs typeface="+mn-cs"/>
            </a:rPr>
            <a:t>もと、</a:t>
          </a:r>
          <a:r>
            <a:rPr lang="ja-JP" altLang="ja-JP" sz="1100">
              <a:solidFill>
                <a:schemeClr val="dk1"/>
              </a:solidFill>
              <a:effectLst/>
              <a:latin typeface="+mn-lt"/>
              <a:ea typeface="+mn-ea"/>
              <a:cs typeface="+mn-cs"/>
            </a:rPr>
            <a:t>より適正な定員管理に努める。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2" name="直線コネクタ 311"/>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3"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4" name="直線コネクタ 313"/>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5"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6" name="直線コネクタ 315"/>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111760</xdr:rowOff>
    </xdr:from>
    <xdr:to>
      <xdr:col>24</xdr:col>
      <xdr:colOff>558800</xdr:colOff>
      <xdr:row>64</xdr:row>
      <xdr:rowOff>111760</xdr:rowOff>
    </xdr:to>
    <xdr:cxnSp macro="">
      <xdr:nvCxnSpPr>
        <xdr:cNvPr id="317" name="直線コネクタ 316"/>
        <xdr:cNvCxnSpPr/>
      </xdr:nvCxnSpPr>
      <xdr:spPr>
        <a:xfrm>
          <a:off x="16179800" y="1108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96355</xdr:rowOff>
    </xdr:from>
    <xdr:ext cx="762000" cy="259045"/>
    <xdr:sp macro="" textlink="">
      <xdr:nvSpPr>
        <xdr:cNvPr id="318" name="定員管理の状況平均値テキスト"/>
        <xdr:cNvSpPr txBox="1"/>
      </xdr:nvSpPr>
      <xdr:spPr>
        <a:xfrm>
          <a:off x="17106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19" name="フローチャート : 判断 318"/>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111760</xdr:rowOff>
    </xdr:from>
    <xdr:to>
      <xdr:col>23</xdr:col>
      <xdr:colOff>406400</xdr:colOff>
      <xdr:row>65</xdr:row>
      <xdr:rowOff>29935</xdr:rowOff>
    </xdr:to>
    <xdr:cxnSp macro="">
      <xdr:nvCxnSpPr>
        <xdr:cNvPr id="320" name="直線コネクタ 319"/>
        <xdr:cNvCxnSpPr/>
      </xdr:nvCxnSpPr>
      <xdr:spPr>
        <a:xfrm flipV="1">
          <a:off x="15290800" y="11084560"/>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1" name="フローチャート : 判断 320"/>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2" name="テキスト ボックス 321"/>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12700</xdr:rowOff>
    </xdr:from>
    <xdr:to>
      <xdr:col>22</xdr:col>
      <xdr:colOff>203200</xdr:colOff>
      <xdr:row>65</xdr:row>
      <xdr:rowOff>29935</xdr:rowOff>
    </xdr:to>
    <xdr:cxnSp macro="">
      <xdr:nvCxnSpPr>
        <xdr:cNvPr id="323" name="直線コネクタ 322"/>
        <xdr:cNvCxnSpPr/>
      </xdr:nvCxnSpPr>
      <xdr:spPr>
        <a:xfrm>
          <a:off x="14401800" y="1115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4" name="フローチャート : 判断 323"/>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106334</xdr:rowOff>
    </xdr:from>
    <xdr:ext cx="762000" cy="259045"/>
    <xdr:sp macro="" textlink="">
      <xdr:nvSpPr>
        <xdr:cNvPr id="325" name="テキスト ボックス 324"/>
        <xdr:cNvSpPr txBox="1"/>
      </xdr:nvSpPr>
      <xdr:spPr>
        <a:xfrm>
          <a:off x="14909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12700</xdr:rowOff>
    </xdr:from>
    <xdr:to>
      <xdr:col>21</xdr:col>
      <xdr:colOff>0</xdr:colOff>
      <xdr:row>65</xdr:row>
      <xdr:rowOff>64407</xdr:rowOff>
    </xdr:to>
    <xdr:cxnSp macro="">
      <xdr:nvCxnSpPr>
        <xdr:cNvPr id="326" name="直線コネクタ 325"/>
        <xdr:cNvCxnSpPr/>
      </xdr:nvCxnSpPr>
      <xdr:spPr>
        <a:xfrm flipV="1">
          <a:off x="13512800" y="1115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7" name="フローチャート : 判断 326"/>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28" name="テキスト ボックス 327"/>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21227</xdr:rowOff>
    </xdr:from>
    <xdr:to>
      <xdr:col>19</xdr:col>
      <xdr:colOff>533400</xdr:colOff>
      <xdr:row>62</xdr:row>
      <xdr:rowOff>122827</xdr:rowOff>
    </xdr:to>
    <xdr:sp macro="" textlink="">
      <xdr:nvSpPr>
        <xdr:cNvPr id="329" name="フローチャート : 判断 328"/>
        <xdr:cNvSpPr/>
      </xdr:nvSpPr>
      <xdr:spPr>
        <a:xfrm>
          <a:off x="13462000" y="1065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133004</xdr:rowOff>
    </xdr:from>
    <xdr:ext cx="762000" cy="259045"/>
    <xdr:sp macro="" textlink="">
      <xdr:nvSpPr>
        <xdr:cNvPr id="330" name="テキスト ボックス 329"/>
        <xdr:cNvSpPr txBox="1"/>
      </xdr:nvSpPr>
      <xdr:spPr>
        <a:xfrm>
          <a:off x="13131800" y="1042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60960</xdr:rowOff>
    </xdr:from>
    <xdr:to>
      <xdr:col>24</xdr:col>
      <xdr:colOff>609600</xdr:colOff>
      <xdr:row>64</xdr:row>
      <xdr:rowOff>162560</xdr:rowOff>
    </xdr:to>
    <xdr:sp macro="" textlink="">
      <xdr:nvSpPr>
        <xdr:cNvPr id="336" name="円/楕円 335"/>
        <xdr:cNvSpPr/>
      </xdr:nvSpPr>
      <xdr:spPr>
        <a:xfrm>
          <a:off x="16967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33037</xdr:rowOff>
    </xdr:from>
    <xdr:ext cx="762000" cy="259045"/>
    <xdr:sp macro="" textlink="">
      <xdr:nvSpPr>
        <xdr:cNvPr id="337" name="定員管理の状況該当値テキスト"/>
        <xdr:cNvSpPr txBox="1"/>
      </xdr:nvSpPr>
      <xdr:spPr>
        <a:xfrm>
          <a:off x="17106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60960</xdr:rowOff>
    </xdr:from>
    <xdr:to>
      <xdr:col>23</xdr:col>
      <xdr:colOff>457200</xdr:colOff>
      <xdr:row>64</xdr:row>
      <xdr:rowOff>162560</xdr:rowOff>
    </xdr:to>
    <xdr:sp macro="" textlink="">
      <xdr:nvSpPr>
        <xdr:cNvPr id="338" name="円/楕円 337"/>
        <xdr:cNvSpPr/>
      </xdr:nvSpPr>
      <xdr:spPr>
        <a:xfrm>
          <a:off x="16129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147337</xdr:rowOff>
    </xdr:from>
    <xdr:ext cx="736600" cy="259045"/>
    <xdr:sp macro="" textlink="">
      <xdr:nvSpPr>
        <xdr:cNvPr id="339" name="テキスト ボックス 338"/>
        <xdr:cNvSpPr txBox="1"/>
      </xdr:nvSpPr>
      <xdr:spPr>
        <a:xfrm>
          <a:off x="15798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150585</xdr:rowOff>
    </xdr:from>
    <xdr:to>
      <xdr:col>22</xdr:col>
      <xdr:colOff>254000</xdr:colOff>
      <xdr:row>65</xdr:row>
      <xdr:rowOff>80735</xdr:rowOff>
    </xdr:to>
    <xdr:sp macro="" textlink="">
      <xdr:nvSpPr>
        <xdr:cNvPr id="340" name="円/楕円 339"/>
        <xdr:cNvSpPr/>
      </xdr:nvSpPr>
      <xdr:spPr>
        <a:xfrm>
          <a:off x="15240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65512</xdr:rowOff>
    </xdr:from>
    <xdr:ext cx="762000" cy="259045"/>
    <xdr:sp macro="" textlink="">
      <xdr:nvSpPr>
        <xdr:cNvPr id="341" name="テキスト ボックス 340"/>
        <xdr:cNvSpPr txBox="1"/>
      </xdr:nvSpPr>
      <xdr:spPr>
        <a:xfrm>
          <a:off x="14909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133350</xdr:rowOff>
    </xdr:from>
    <xdr:to>
      <xdr:col>21</xdr:col>
      <xdr:colOff>50800</xdr:colOff>
      <xdr:row>65</xdr:row>
      <xdr:rowOff>63500</xdr:rowOff>
    </xdr:to>
    <xdr:sp macro="" textlink="">
      <xdr:nvSpPr>
        <xdr:cNvPr id="342" name="円/楕円 341"/>
        <xdr:cNvSpPr/>
      </xdr:nvSpPr>
      <xdr:spPr>
        <a:xfrm>
          <a:off x="14351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48277</xdr:rowOff>
    </xdr:from>
    <xdr:ext cx="762000" cy="259045"/>
    <xdr:sp macro="" textlink="">
      <xdr:nvSpPr>
        <xdr:cNvPr id="343" name="テキスト ボックス 342"/>
        <xdr:cNvSpPr txBox="1"/>
      </xdr:nvSpPr>
      <xdr:spPr>
        <a:xfrm>
          <a:off x="14020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13607</xdr:rowOff>
    </xdr:from>
    <xdr:to>
      <xdr:col>19</xdr:col>
      <xdr:colOff>533400</xdr:colOff>
      <xdr:row>65</xdr:row>
      <xdr:rowOff>115207</xdr:rowOff>
    </xdr:to>
    <xdr:sp macro="" textlink="">
      <xdr:nvSpPr>
        <xdr:cNvPr id="344" name="円/楕円 343"/>
        <xdr:cNvSpPr/>
      </xdr:nvSpPr>
      <xdr:spPr>
        <a:xfrm>
          <a:off x="13462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99984</xdr:rowOff>
    </xdr:from>
    <xdr:ext cx="762000" cy="259045"/>
    <xdr:sp macro="" textlink="">
      <xdr:nvSpPr>
        <xdr:cNvPr id="345" name="テキスト ボックス 344"/>
        <xdr:cNvSpPr txBox="1"/>
      </xdr:nvSpPr>
      <xdr:spPr>
        <a:xfrm>
          <a:off x="13131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元利償還金及び準元利償還金の減少及び控除財源となる特定財源が増加したことにより、単年度比率は改善した。また、平成２５年度の単年度比率の改善により３ヵ年平均の比率も改善した。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依然として全国平均、県内平均及び類似団体平均と比較すると良好な数値となっている。今後は、臨時財政対策債など公債費償還の増加が見込まれることから、将来負担を見据えた効率的かつ効果的な事業執行及び事業選択により健全な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2" name="直線コネクタ 371"/>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3"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4" name="直線コネクタ 373"/>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57404</xdr:rowOff>
    </xdr:from>
    <xdr:to>
      <xdr:col>24</xdr:col>
      <xdr:colOff>558800</xdr:colOff>
      <xdr:row>37</xdr:row>
      <xdr:rowOff>71882</xdr:rowOff>
    </xdr:to>
    <xdr:cxnSp macro="">
      <xdr:nvCxnSpPr>
        <xdr:cNvPr id="377" name="直線コネクタ 376"/>
        <xdr:cNvCxnSpPr/>
      </xdr:nvCxnSpPr>
      <xdr:spPr>
        <a:xfrm flipV="1">
          <a:off x="16179800" y="640105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48531</xdr:rowOff>
    </xdr:from>
    <xdr:ext cx="762000" cy="259045"/>
    <xdr:sp macro="" textlink="">
      <xdr:nvSpPr>
        <xdr:cNvPr id="378" name="公債費負担の状況平均値テキスト"/>
        <xdr:cNvSpPr txBox="1"/>
      </xdr:nvSpPr>
      <xdr:spPr>
        <a:xfrm>
          <a:off x="17106900" y="656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9" name="フローチャート : 判断 378"/>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71882</xdr:rowOff>
    </xdr:from>
    <xdr:to>
      <xdr:col>23</xdr:col>
      <xdr:colOff>406400</xdr:colOff>
      <xdr:row>37</xdr:row>
      <xdr:rowOff>71882</xdr:rowOff>
    </xdr:to>
    <xdr:cxnSp macro="">
      <xdr:nvCxnSpPr>
        <xdr:cNvPr id="380" name="直線コネクタ 379"/>
        <xdr:cNvCxnSpPr/>
      </xdr:nvCxnSpPr>
      <xdr:spPr>
        <a:xfrm>
          <a:off x="15290800" y="64155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1" name="フローチャート : 判断 380"/>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20337</xdr:rowOff>
    </xdr:from>
    <xdr:ext cx="736600" cy="259045"/>
    <xdr:sp macro="" textlink="">
      <xdr:nvSpPr>
        <xdr:cNvPr id="382" name="テキスト ボックス 381"/>
        <xdr:cNvSpPr txBox="1"/>
      </xdr:nvSpPr>
      <xdr:spPr>
        <a:xfrm>
          <a:off x="15798800" y="670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47752</xdr:rowOff>
    </xdr:from>
    <xdr:to>
      <xdr:col>22</xdr:col>
      <xdr:colOff>203200</xdr:colOff>
      <xdr:row>37</xdr:row>
      <xdr:rowOff>71882</xdr:rowOff>
    </xdr:to>
    <xdr:cxnSp macro="">
      <xdr:nvCxnSpPr>
        <xdr:cNvPr id="383" name="直線コネクタ 382"/>
        <xdr:cNvCxnSpPr/>
      </xdr:nvCxnSpPr>
      <xdr:spPr>
        <a:xfrm>
          <a:off x="14401800" y="63914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4" name="フローチャート : 判断 383"/>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385" name="テキスト ボックス 384"/>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33274</xdr:rowOff>
    </xdr:from>
    <xdr:to>
      <xdr:col>21</xdr:col>
      <xdr:colOff>0</xdr:colOff>
      <xdr:row>37</xdr:row>
      <xdr:rowOff>47752</xdr:rowOff>
    </xdr:to>
    <xdr:cxnSp macro="">
      <xdr:nvCxnSpPr>
        <xdr:cNvPr id="386" name="直線コネクタ 385"/>
        <xdr:cNvCxnSpPr/>
      </xdr:nvCxnSpPr>
      <xdr:spPr>
        <a:xfrm>
          <a:off x="13512800" y="63769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8890</xdr:rowOff>
    </xdr:from>
    <xdr:to>
      <xdr:col>21</xdr:col>
      <xdr:colOff>50800</xdr:colOff>
      <xdr:row>38</xdr:row>
      <xdr:rowOff>110490</xdr:rowOff>
    </xdr:to>
    <xdr:sp macro="" textlink="">
      <xdr:nvSpPr>
        <xdr:cNvPr id="387" name="フローチャート : 判断 386"/>
        <xdr:cNvSpPr/>
      </xdr:nvSpPr>
      <xdr:spPr>
        <a:xfrm>
          <a:off x="14351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95267</xdr:rowOff>
    </xdr:from>
    <xdr:ext cx="762000" cy="259045"/>
    <xdr:sp macro="" textlink="">
      <xdr:nvSpPr>
        <xdr:cNvPr id="388" name="テキスト ボックス 387"/>
        <xdr:cNvSpPr txBox="1"/>
      </xdr:nvSpPr>
      <xdr:spPr>
        <a:xfrm>
          <a:off x="140208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37846</xdr:rowOff>
    </xdr:from>
    <xdr:to>
      <xdr:col>19</xdr:col>
      <xdr:colOff>533400</xdr:colOff>
      <xdr:row>38</xdr:row>
      <xdr:rowOff>139446</xdr:rowOff>
    </xdr:to>
    <xdr:sp macro="" textlink="">
      <xdr:nvSpPr>
        <xdr:cNvPr id="389" name="フローチャート : 判断 388"/>
        <xdr:cNvSpPr/>
      </xdr:nvSpPr>
      <xdr:spPr>
        <a:xfrm>
          <a:off x="134620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124223</xdr:rowOff>
    </xdr:from>
    <xdr:ext cx="762000" cy="259045"/>
    <xdr:sp macro="" textlink="">
      <xdr:nvSpPr>
        <xdr:cNvPr id="390" name="テキスト ボックス 389"/>
        <xdr:cNvSpPr txBox="1"/>
      </xdr:nvSpPr>
      <xdr:spPr>
        <a:xfrm>
          <a:off x="13131800" y="66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6604</xdr:rowOff>
    </xdr:from>
    <xdr:to>
      <xdr:col>24</xdr:col>
      <xdr:colOff>609600</xdr:colOff>
      <xdr:row>37</xdr:row>
      <xdr:rowOff>108204</xdr:rowOff>
    </xdr:to>
    <xdr:sp macro="" textlink="">
      <xdr:nvSpPr>
        <xdr:cNvPr id="396" name="円/楕円 395"/>
        <xdr:cNvSpPr/>
      </xdr:nvSpPr>
      <xdr:spPr>
        <a:xfrm>
          <a:off x="169672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23131</xdr:rowOff>
    </xdr:from>
    <xdr:ext cx="762000" cy="259045"/>
    <xdr:sp macro="" textlink="">
      <xdr:nvSpPr>
        <xdr:cNvPr id="397" name="公債費負担の状況該当値テキスト"/>
        <xdr:cNvSpPr txBox="1"/>
      </xdr:nvSpPr>
      <xdr:spPr>
        <a:xfrm>
          <a:off x="17106900" y="61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21082</xdr:rowOff>
    </xdr:from>
    <xdr:to>
      <xdr:col>23</xdr:col>
      <xdr:colOff>457200</xdr:colOff>
      <xdr:row>37</xdr:row>
      <xdr:rowOff>122682</xdr:rowOff>
    </xdr:to>
    <xdr:sp macro="" textlink="">
      <xdr:nvSpPr>
        <xdr:cNvPr id="398" name="円/楕円 397"/>
        <xdr:cNvSpPr/>
      </xdr:nvSpPr>
      <xdr:spPr>
        <a:xfrm>
          <a:off x="16129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132859</xdr:rowOff>
    </xdr:from>
    <xdr:ext cx="736600" cy="259045"/>
    <xdr:sp macro="" textlink="">
      <xdr:nvSpPr>
        <xdr:cNvPr id="399" name="テキスト ボックス 398"/>
        <xdr:cNvSpPr txBox="1"/>
      </xdr:nvSpPr>
      <xdr:spPr>
        <a:xfrm>
          <a:off x="15798800" y="613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21082</xdr:rowOff>
    </xdr:from>
    <xdr:to>
      <xdr:col>22</xdr:col>
      <xdr:colOff>254000</xdr:colOff>
      <xdr:row>37</xdr:row>
      <xdr:rowOff>122682</xdr:rowOff>
    </xdr:to>
    <xdr:sp macro="" textlink="">
      <xdr:nvSpPr>
        <xdr:cNvPr id="400" name="円/楕円 399"/>
        <xdr:cNvSpPr/>
      </xdr:nvSpPr>
      <xdr:spPr>
        <a:xfrm>
          <a:off x="15240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132859</xdr:rowOff>
    </xdr:from>
    <xdr:ext cx="762000" cy="259045"/>
    <xdr:sp macro="" textlink="">
      <xdr:nvSpPr>
        <xdr:cNvPr id="401" name="テキスト ボックス 400"/>
        <xdr:cNvSpPr txBox="1"/>
      </xdr:nvSpPr>
      <xdr:spPr>
        <a:xfrm>
          <a:off x="14909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168402</xdr:rowOff>
    </xdr:from>
    <xdr:to>
      <xdr:col>21</xdr:col>
      <xdr:colOff>50800</xdr:colOff>
      <xdr:row>37</xdr:row>
      <xdr:rowOff>98552</xdr:rowOff>
    </xdr:to>
    <xdr:sp macro="" textlink="">
      <xdr:nvSpPr>
        <xdr:cNvPr id="402" name="円/楕円 401"/>
        <xdr:cNvSpPr/>
      </xdr:nvSpPr>
      <xdr:spPr>
        <a:xfrm>
          <a:off x="14351000" y="63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108729</xdr:rowOff>
    </xdr:from>
    <xdr:ext cx="762000" cy="259045"/>
    <xdr:sp macro="" textlink="">
      <xdr:nvSpPr>
        <xdr:cNvPr id="403" name="テキスト ボックス 402"/>
        <xdr:cNvSpPr txBox="1"/>
      </xdr:nvSpPr>
      <xdr:spPr>
        <a:xfrm>
          <a:off x="14020800" y="610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153924</xdr:rowOff>
    </xdr:from>
    <xdr:to>
      <xdr:col>19</xdr:col>
      <xdr:colOff>533400</xdr:colOff>
      <xdr:row>37</xdr:row>
      <xdr:rowOff>84074</xdr:rowOff>
    </xdr:to>
    <xdr:sp macro="" textlink="">
      <xdr:nvSpPr>
        <xdr:cNvPr id="404" name="円/楕円 403"/>
        <xdr:cNvSpPr/>
      </xdr:nvSpPr>
      <xdr:spPr>
        <a:xfrm>
          <a:off x="1346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94251</xdr:rowOff>
    </xdr:from>
    <xdr:ext cx="762000" cy="259045"/>
    <xdr:sp macro="" textlink="">
      <xdr:nvSpPr>
        <xdr:cNvPr id="405" name="テキスト ボックス 404"/>
        <xdr:cNvSpPr txBox="1"/>
      </xdr:nvSpPr>
      <xdr:spPr>
        <a:xfrm>
          <a:off x="1313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1">
              <a:solidFill>
                <a:schemeClr val="dk1"/>
              </a:solidFill>
              <a:effectLst/>
              <a:latin typeface="+mn-lt"/>
              <a:ea typeface="+mn-ea"/>
              <a:cs typeface="+mn-cs"/>
            </a:rPr>
            <a:t>　</a:t>
          </a:r>
          <a:r>
            <a:rPr lang="ja-JP" altLang="ja-JP" sz="1100">
              <a:solidFill>
                <a:schemeClr val="dk1"/>
              </a:solidFill>
              <a:effectLst/>
              <a:latin typeface="+mn-lt"/>
              <a:ea typeface="+mn-ea"/>
              <a:cs typeface="+mn-cs"/>
            </a:rPr>
            <a:t>藤ヶ谷清掃センター分の地方債残高の増加による組合等負担金等見込額の増による将来負担額の増という比率悪化要因はあったものの、基準財政需要額算入見込額が臨時財政対策債及び藤ヶ谷清掃センター</a:t>
          </a:r>
          <a:r>
            <a:rPr lang="ja-JP" altLang="en-US" sz="1100">
              <a:solidFill>
                <a:srgbClr val="FF0000"/>
              </a:solidFill>
              <a:effectLst/>
              <a:latin typeface="+mn-lt"/>
              <a:ea typeface="+mn-ea"/>
              <a:cs typeface="+mn-cs"/>
            </a:rPr>
            <a:t>分</a:t>
          </a:r>
          <a:r>
            <a:rPr lang="ja-JP" altLang="ja-JP" sz="1100">
              <a:solidFill>
                <a:schemeClr val="dk1"/>
              </a:solidFill>
              <a:effectLst/>
              <a:latin typeface="+mn-lt"/>
              <a:ea typeface="+mn-ea"/>
              <a:cs typeface="+mn-cs"/>
            </a:rPr>
            <a:t>の算入見込額の増加により増となるなど比率改善要因が上回ったため、将来負担比率は、なしとなった。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今後も地方債発行を伴う大型事業の実施等にあたっては、世代間負担の公平と公債費負担の中長期的な平準化などの観点から将来の負担を軽減するよう総点検を図り財政の健全化を推進する。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2" name="直線コネクタ 431"/>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3"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4" name="直線コネクタ 433"/>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5"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6" name="直線コネクタ 435"/>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80239</xdr:rowOff>
    </xdr:from>
    <xdr:to>
      <xdr:col>21</xdr:col>
      <xdr:colOff>0</xdr:colOff>
      <xdr:row>14</xdr:row>
      <xdr:rowOff>105816</xdr:rowOff>
    </xdr:to>
    <xdr:cxnSp macro="">
      <xdr:nvCxnSpPr>
        <xdr:cNvPr id="437" name="直線コネクタ 436"/>
        <xdr:cNvCxnSpPr/>
      </xdr:nvCxnSpPr>
      <xdr:spPr>
        <a:xfrm flipV="1">
          <a:off x="13512800" y="2480539"/>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38" name="将来負担の状況平均値テキスト"/>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9" name="フローチャート : 判断 438"/>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0" name="フローチャート : 判断 439"/>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1" name="テキスト ボックス 440"/>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96393</xdr:rowOff>
    </xdr:from>
    <xdr:to>
      <xdr:col>22</xdr:col>
      <xdr:colOff>254000</xdr:colOff>
      <xdr:row>16</xdr:row>
      <xdr:rowOff>26543</xdr:rowOff>
    </xdr:to>
    <xdr:sp macro="" textlink="">
      <xdr:nvSpPr>
        <xdr:cNvPr id="442" name="フローチャート : 判断 441"/>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43" name="テキスト ボックス 442"/>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156845</xdr:rowOff>
    </xdr:from>
    <xdr:to>
      <xdr:col>21</xdr:col>
      <xdr:colOff>50800</xdr:colOff>
      <xdr:row>15</xdr:row>
      <xdr:rowOff>86995</xdr:rowOff>
    </xdr:to>
    <xdr:sp macro="" textlink="">
      <xdr:nvSpPr>
        <xdr:cNvPr id="444" name="フローチャート : 判断 443"/>
        <xdr:cNvSpPr/>
      </xdr:nvSpPr>
      <xdr:spPr>
        <a:xfrm>
          <a:off x="14351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71772</xdr:rowOff>
    </xdr:from>
    <xdr:ext cx="762000" cy="259045"/>
    <xdr:sp macro="" textlink="">
      <xdr:nvSpPr>
        <xdr:cNvPr id="445" name="テキスト ボックス 444"/>
        <xdr:cNvSpPr txBox="1"/>
      </xdr:nvSpPr>
      <xdr:spPr>
        <a:xfrm>
          <a:off x="14020800" y="264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35585</xdr:rowOff>
    </xdr:from>
    <xdr:to>
      <xdr:col>19</xdr:col>
      <xdr:colOff>533400</xdr:colOff>
      <xdr:row>15</xdr:row>
      <xdr:rowOff>137185</xdr:rowOff>
    </xdr:to>
    <xdr:sp macro="" textlink="">
      <xdr:nvSpPr>
        <xdr:cNvPr id="446" name="フローチャート : 判断 445"/>
        <xdr:cNvSpPr/>
      </xdr:nvSpPr>
      <xdr:spPr>
        <a:xfrm>
          <a:off x="13462000" y="26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121962</xdr:rowOff>
    </xdr:from>
    <xdr:ext cx="762000" cy="259045"/>
    <xdr:sp macro="" textlink="">
      <xdr:nvSpPr>
        <xdr:cNvPr id="447" name="テキスト ボックス 446"/>
        <xdr:cNvSpPr txBox="1"/>
      </xdr:nvSpPr>
      <xdr:spPr>
        <a:xfrm>
          <a:off x="13131800" y="269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29439</xdr:rowOff>
    </xdr:from>
    <xdr:to>
      <xdr:col>21</xdr:col>
      <xdr:colOff>50800</xdr:colOff>
      <xdr:row>14</xdr:row>
      <xdr:rowOff>131039</xdr:rowOff>
    </xdr:to>
    <xdr:sp macro="" textlink="">
      <xdr:nvSpPr>
        <xdr:cNvPr id="453" name="円/楕円 452"/>
        <xdr:cNvSpPr/>
      </xdr:nvSpPr>
      <xdr:spPr>
        <a:xfrm>
          <a:off x="14351000" y="24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141216</xdr:rowOff>
    </xdr:from>
    <xdr:ext cx="762000" cy="259045"/>
    <xdr:sp macro="" textlink="">
      <xdr:nvSpPr>
        <xdr:cNvPr id="454" name="テキスト ボックス 453"/>
        <xdr:cNvSpPr txBox="1"/>
      </xdr:nvSpPr>
      <xdr:spPr>
        <a:xfrm>
          <a:off x="14020800" y="219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55016</xdr:rowOff>
    </xdr:from>
    <xdr:to>
      <xdr:col>19</xdr:col>
      <xdr:colOff>533400</xdr:colOff>
      <xdr:row>14</xdr:row>
      <xdr:rowOff>156616</xdr:rowOff>
    </xdr:to>
    <xdr:sp macro="" textlink="">
      <xdr:nvSpPr>
        <xdr:cNvPr id="455" name="円/楕円 454"/>
        <xdr:cNvSpPr/>
      </xdr:nvSpPr>
      <xdr:spPr>
        <a:xfrm>
          <a:off x="13462000" y="24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166793</xdr:rowOff>
    </xdr:from>
    <xdr:ext cx="762000" cy="259045"/>
    <xdr:sp macro="" textlink="">
      <xdr:nvSpPr>
        <xdr:cNvPr id="456" name="テキスト ボックス 455"/>
        <xdr:cNvSpPr txBox="1"/>
      </xdr:nvSpPr>
      <xdr:spPr>
        <a:xfrm>
          <a:off x="13131800" y="222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大分県別府市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121,865
117,955
125.23
44,808,041
43,842,840
716,836
24,765,646
32,077,449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人件費分の経常収支比率は</a:t>
          </a:r>
          <a:r>
            <a:rPr lang="ja-JP" altLang="ja-JP" sz="1100">
              <a:solidFill>
                <a:srgbClr val="FF0000"/>
              </a:solidFill>
              <a:effectLst/>
              <a:latin typeface="+mn-lt"/>
              <a:ea typeface="+mn-ea"/>
              <a:cs typeface="+mn-cs"/>
            </a:rPr>
            <a:t>平成２２年度</a:t>
          </a:r>
          <a:r>
            <a:rPr lang="ja-JP" altLang="en-US" sz="1100">
              <a:solidFill>
                <a:srgbClr val="FF0000"/>
              </a:solidFill>
              <a:effectLst/>
              <a:latin typeface="+mn-lt"/>
              <a:ea typeface="+mn-ea"/>
              <a:cs typeface="+mn-cs"/>
            </a:rPr>
            <a:t>以前</a:t>
          </a:r>
          <a:r>
            <a:rPr lang="ja-JP" altLang="ja-JP" sz="1100">
              <a:solidFill>
                <a:srgbClr val="FF0000"/>
              </a:solidFill>
              <a:effectLst/>
              <a:latin typeface="+mn-lt"/>
              <a:ea typeface="+mn-ea"/>
              <a:cs typeface="+mn-cs"/>
            </a:rPr>
            <a:t>と比べて</a:t>
          </a:r>
          <a:r>
            <a:rPr lang="ja-JP" altLang="ja-JP" sz="1100">
              <a:solidFill>
                <a:schemeClr val="dk1"/>
              </a:solidFill>
              <a:effectLst/>
              <a:latin typeface="+mn-lt"/>
              <a:ea typeface="+mn-ea"/>
              <a:cs typeface="+mn-cs"/>
            </a:rPr>
            <a:t>改善されてきているが、依然として職員数や給与水準が類似団体と比較して高いことから、今後は平成２４年度に策定した第２次定員適正化計画に基づき職員の削減を図るとともに平成２２年度からの第３次別府市行政改革推進計画に基づき事務事業の整理、職員の適正配置、給与制度の見直しに努め、人件費の削減に取組んで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104140</xdr:rowOff>
    </xdr:from>
    <xdr:to>
      <xdr:col>7</xdr:col>
      <xdr:colOff>15875</xdr:colOff>
      <xdr:row>40</xdr:row>
      <xdr:rowOff>149860</xdr:rowOff>
    </xdr:to>
    <xdr:cxnSp macro="">
      <xdr:nvCxnSpPr>
        <xdr:cNvPr id="65" name="直線コネクタ 64"/>
        <xdr:cNvCxnSpPr/>
      </xdr:nvCxnSpPr>
      <xdr:spPr>
        <a:xfrm>
          <a:off x="3987800" y="6962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104140</xdr:rowOff>
    </xdr:from>
    <xdr:to>
      <xdr:col>5</xdr:col>
      <xdr:colOff>549275</xdr:colOff>
      <xdr:row>40</xdr:row>
      <xdr:rowOff>142240</xdr:rowOff>
    </xdr:to>
    <xdr:cxnSp macro="">
      <xdr:nvCxnSpPr>
        <xdr:cNvPr id="68" name="直線コネクタ 67"/>
        <xdr:cNvCxnSpPr/>
      </xdr:nvCxnSpPr>
      <xdr:spPr>
        <a:xfrm flipV="1">
          <a:off x="3098800" y="6962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142240</xdr:rowOff>
    </xdr:from>
    <xdr:to>
      <xdr:col>4</xdr:col>
      <xdr:colOff>346075</xdr:colOff>
      <xdr:row>41</xdr:row>
      <xdr:rowOff>77470</xdr:rowOff>
    </xdr:to>
    <xdr:cxnSp macro="">
      <xdr:nvCxnSpPr>
        <xdr:cNvPr id="71" name="直線コネクタ 70"/>
        <xdr:cNvCxnSpPr/>
      </xdr:nvCxnSpPr>
      <xdr:spPr>
        <a:xfrm flipV="1">
          <a:off x="2209800" y="7000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77470</xdr:rowOff>
    </xdr:from>
    <xdr:to>
      <xdr:col>3</xdr:col>
      <xdr:colOff>142875</xdr:colOff>
      <xdr:row>41</xdr:row>
      <xdr:rowOff>130810</xdr:rowOff>
    </xdr:to>
    <xdr:cxnSp macro="">
      <xdr:nvCxnSpPr>
        <xdr:cNvPr id="74" name="直線コネクタ 73"/>
        <xdr:cNvCxnSpPr/>
      </xdr:nvCxnSpPr>
      <xdr:spPr>
        <a:xfrm flipV="1">
          <a:off x="1320800" y="7106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45720</xdr:rowOff>
    </xdr:from>
    <xdr:to>
      <xdr:col>3</xdr:col>
      <xdr:colOff>193675</xdr:colOff>
      <xdr:row>38</xdr:row>
      <xdr:rowOff>147320</xdr:rowOff>
    </xdr:to>
    <xdr:sp macro="" textlink="">
      <xdr:nvSpPr>
        <xdr:cNvPr id="75" name="フローチャート : 判断 74"/>
        <xdr:cNvSpPr/>
      </xdr:nvSpPr>
      <xdr:spPr>
        <a:xfrm>
          <a:off x="2159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157497</xdr:rowOff>
    </xdr:from>
    <xdr:ext cx="762000" cy="259045"/>
    <xdr:sp macro="" textlink="">
      <xdr:nvSpPr>
        <xdr:cNvPr id="76" name="テキスト ボックス 75"/>
        <xdr:cNvSpPr txBox="1"/>
      </xdr:nvSpPr>
      <xdr:spPr>
        <a:xfrm>
          <a:off x="1828800"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77" name="フローチャート : 判断 76"/>
        <xdr:cNvSpPr/>
      </xdr:nvSpPr>
      <xdr:spPr>
        <a:xfrm>
          <a:off x="12700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123207</xdr:rowOff>
    </xdr:from>
    <xdr:ext cx="762000" cy="259045"/>
    <xdr:sp macro="" textlink="">
      <xdr:nvSpPr>
        <xdr:cNvPr id="78" name="テキスト ボックス 77"/>
        <xdr:cNvSpPr txBox="1"/>
      </xdr:nvSpPr>
      <xdr:spPr>
        <a:xfrm>
          <a:off x="939800" y="646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40</xdr:row>
      <xdr:rowOff>99060</xdr:rowOff>
    </xdr:from>
    <xdr:to>
      <xdr:col>7</xdr:col>
      <xdr:colOff>66675</xdr:colOff>
      <xdr:row>41</xdr:row>
      <xdr:rowOff>29210</xdr:rowOff>
    </xdr:to>
    <xdr:sp macro="" textlink="">
      <xdr:nvSpPr>
        <xdr:cNvPr id="84" name="円/楕円 83"/>
        <xdr:cNvSpPr/>
      </xdr:nvSpPr>
      <xdr:spPr>
        <a:xfrm>
          <a:off x="4775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7637</xdr:rowOff>
    </xdr:from>
    <xdr:ext cx="762000" cy="259045"/>
    <xdr:sp macro="" textlink="">
      <xdr:nvSpPr>
        <xdr:cNvPr id="85" name="人件費該当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53340</xdr:rowOff>
    </xdr:from>
    <xdr:to>
      <xdr:col>5</xdr:col>
      <xdr:colOff>600075</xdr:colOff>
      <xdr:row>40</xdr:row>
      <xdr:rowOff>154940</xdr:rowOff>
    </xdr:to>
    <xdr:sp macro="" textlink="">
      <xdr:nvSpPr>
        <xdr:cNvPr id="86" name="円/楕円 85"/>
        <xdr:cNvSpPr/>
      </xdr:nvSpPr>
      <xdr:spPr>
        <a:xfrm>
          <a:off x="3937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139717</xdr:rowOff>
    </xdr:from>
    <xdr:ext cx="736600" cy="259045"/>
    <xdr:sp macro="" textlink="">
      <xdr:nvSpPr>
        <xdr:cNvPr id="87" name="テキスト ボックス 86"/>
        <xdr:cNvSpPr txBox="1"/>
      </xdr:nvSpPr>
      <xdr:spPr>
        <a:xfrm>
          <a:off x="3606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91440</xdr:rowOff>
    </xdr:from>
    <xdr:to>
      <xdr:col>4</xdr:col>
      <xdr:colOff>396875</xdr:colOff>
      <xdr:row>41</xdr:row>
      <xdr:rowOff>21590</xdr:rowOff>
    </xdr:to>
    <xdr:sp macro="" textlink="">
      <xdr:nvSpPr>
        <xdr:cNvPr id="88" name="円/楕円 87"/>
        <xdr:cNvSpPr/>
      </xdr:nvSpPr>
      <xdr:spPr>
        <a:xfrm>
          <a:off x="3048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6367</xdr:rowOff>
    </xdr:from>
    <xdr:ext cx="762000" cy="259045"/>
    <xdr:sp macro="" textlink="">
      <xdr:nvSpPr>
        <xdr:cNvPr id="89" name="テキスト ボックス 88"/>
        <xdr:cNvSpPr txBox="1"/>
      </xdr:nvSpPr>
      <xdr:spPr>
        <a:xfrm>
          <a:off x="2717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26670</xdr:rowOff>
    </xdr:from>
    <xdr:to>
      <xdr:col>3</xdr:col>
      <xdr:colOff>193675</xdr:colOff>
      <xdr:row>41</xdr:row>
      <xdr:rowOff>128270</xdr:rowOff>
    </xdr:to>
    <xdr:sp macro="" textlink="">
      <xdr:nvSpPr>
        <xdr:cNvPr id="90" name="円/楕円 89"/>
        <xdr:cNvSpPr/>
      </xdr:nvSpPr>
      <xdr:spPr>
        <a:xfrm>
          <a:off x="2159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113047</xdr:rowOff>
    </xdr:from>
    <xdr:ext cx="762000" cy="259045"/>
    <xdr:sp macro="" textlink="">
      <xdr:nvSpPr>
        <xdr:cNvPr id="91" name="テキスト ボックス 90"/>
        <xdr:cNvSpPr txBox="1"/>
      </xdr:nvSpPr>
      <xdr:spPr>
        <a:xfrm>
          <a:off x="1828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80010</xdr:rowOff>
    </xdr:from>
    <xdr:to>
      <xdr:col>1</xdr:col>
      <xdr:colOff>676275</xdr:colOff>
      <xdr:row>42</xdr:row>
      <xdr:rowOff>10160</xdr:rowOff>
    </xdr:to>
    <xdr:sp macro="" textlink="">
      <xdr:nvSpPr>
        <xdr:cNvPr id="92" name="円/楕円 91"/>
        <xdr:cNvSpPr/>
      </xdr:nvSpPr>
      <xdr:spPr>
        <a:xfrm>
          <a:off x="1270000" y="71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166387</xdr:rowOff>
    </xdr:from>
    <xdr:ext cx="762000" cy="259045"/>
    <xdr:sp macro="" textlink="">
      <xdr:nvSpPr>
        <xdr:cNvPr id="93" name="テキスト ボックス 92"/>
        <xdr:cNvSpPr txBox="1"/>
      </xdr:nvSpPr>
      <xdr:spPr>
        <a:xfrm>
          <a:off x="9398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物件費に係る経常収支比率は、独自誘客事業による委託料等の増等により０．７ポイント</a:t>
          </a:r>
          <a:r>
            <a:rPr lang="ja-JP" altLang="en-US" sz="1100">
              <a:solidFill>
                <a:schemeClr val="dk1"/>
              </a:solidFill>
              <a:effectLst/>
              <a:latin typeface="+mn-lt"/>
              <a:ea typeface="+mn-ea"/>
              <a:cs typeface="+mn-cs"/>
            </a:rPr>
            <a:t>増となった</a:t>
          </a:r>
          <a:r>
            <a:rPr lang="ja-JP" altLang="ja-JP" sz="1100">
              <a:solidFill>
                <a:schemeClr val="dk1"/>
              </a:solidFill>
              <a:effectLst/>
              <a:latin typeface="+mn-lt"/>
              <a:ea typeface="+mn-ea"/>
              <a:cs typeface="+mn-cs"/>
            </a:rPr>
            <a:t>ものの、類似団体、全国平均、県内平均と比較して良好な数値となっている。今後も第３次別府市行政改革推進計画により事務事業の見直しに取り組む。</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107950</xdr:rowOff>
    </xdr:from>
    <xdr:to>
      <xdr:col>24</xdr:col>
      <xdr:colOff>31750</xdr:colOff>
      <xdr:row>13</xdr:row>
      <xdr:rowOff>161290</xdr:rowOff>
    </xdr:to>
    <xdr:cxnSp macro="">
      <xdr:nvCxnSpPr>
        <xdr:cNvPr id="126" name="直線コネクタ 125"/>
        <xdr:cNvCxnSpPr/>
      </xdr:nvCxnSpPr>
      <xdr:spPr>
        <a:xfrm>
          <a:off x="15671800" y="2336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107950</xdr:rowOff>
    </xdr:from>
    <xdr:to>
      <xdr:col>22</xdr:col>
      <xdr:colOff>565150</xdr:colOff>
      <xdr:row>13</xdr:row>
      <xdr:rowOff>130810</xdr:rowOff>
    </xdr:to>
    <xdr:cxnSp macro="">
      <xdr:nvCxnSpPr>
        <xdr:cNvPr id="129" name="直線コネクタ 128"/>
        <xdr:cNvCxnSpPr/>
      </xdr:nvCxnSpPr>
      <xdr:spPr>
        <a:xfrm flipV="1">
          <a:off x="14782800" y="233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92710</xdr:rowOff>
    </xdr:from>
    <xdr:to>
      <xdr:col>21</xdr:col>
      <xdr:colOff>361950</xdr:colOff>
      <xdr:row>13</xdr:row>
      <xdr:rowOff>130810</xdr:rowOff>
    </xdr:to>
    <xdr:cxnSp macro="">
      <xdr:nvCxnSpPr>
        <xdr:cNvPr id="132" name="直線コネクタ 131"/>
        <xdr:cNvCxnSpPr/>
      </xdr:nvCxnSpPr>
      <xdr:spPr>
        <a:xfrm>
          <a:off x="13893800" y="232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92710</xdr:rowOff>
    </xdr:from>
    <xdr:to>
      <xdr:col>20</xdr:col>
      <xdr:colOff>158750</xdr:colOff>
      <xdr:row>13</xdr:row>
      <xdr:rowOff>168910</xdr:rowOff>
    </xdr:to>
    <xdr:cxnSp macro="">
      <xdr:nvCxnSpPr>
        <xdr:cNvPr id="135" name="直線コネクタ 134"/>
        <xdr:cNvCxnSpPr/>
      </xdr:nvCxnSpPr>
      <xdr:spPr>
        <a:xfrm flipV="1">
          <a:off x="13004800" y="232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64770</xdr:rowOff>
    </xdr:from>
    <xdr:to>
      <xdr:col>20</xdr:col>
      <xdr:colOff>209550</xdr:colOff>
      <xdr:row>15</xdr:row>
      <xdr:rowOff>166370</xdr:rowOff>
    </xdr:to>
    <xdr:sp macro="" textlink="">
      <xdr:nvSpPr>
        <xdr:cNvPr id="136" name="フローチャート : 判断 135"/>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151147</xdr:rowOff>
    </xdr:from>
    <xdr:ext cx="762000" cy="259045"/>
    <xdr:sp macro="" textlink="">
      <xdr:nvSpPr>
        <xdr:cNvPr id="137" name="テキスト ボックス 136"/>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8" name="フローチャート :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39" name="テキスト ボックス 138"/>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110490</xdr:rowOff>
    </xdr:from>
    <xdr:to>
      <xdr:col>24</xdr:col>
      <xdr:colOff>82550</xdr:colOff>
      <xdr:row>14</xdr:row>
      <xdr:rowOff>40640</xdr:rowOff>
    </xdr:to>
    <xdr:sp macro="" textlink="">
      <xdr:nvSpPr>
        <xdr:cNvPr id="145" name="円/楕円 144"/>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127017</xdr:rowOff>
    </xdr:from>
    <xdr:ext cx="762000" cy="259045"/>
    <xdr:sp macro="" textlink="">
      <xdr:nvSpPr>
        <xdr:cNvPr id="146" name="物件費該当値テキスト"/>
        <xdr:cNvSpPr txBox="1"/>
      </xdr:nvSpPr>
      <xdr:spPr>
        <a:xfrm>
          <a:off x="165989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57150</xdr:rowOff>
    </xdr:from>
    <xdr:to>
      <xdr:col>22</xdr:col>
      <xdr:colOff>615950</xdr:colOff>
      <xdr:row>13</xdr:row>
      <xdr:rowOff>158750</xdr:rowOff>
    </xdr:to>
    <xdr:sp macro="" textlink="">
      <xdr:nvSpPr>
        <xdr:cNvPr id="147" name="円/楕円 146"/>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168927</xdr:rowOff>
    </xdr:from>
    <xdr:ext cx="736600" cy="259045"/>
    <xdr:sp macro="" textlink="">
      <xdr:nvSpPr>
        <xdr:cNvPr id="148" name="テキスト ボックス 147"/>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80010</xdr:rowOff>
    </xdr:from>
    <xdr:to>
      <xdr:col>21</xdr:col>
      <xdr:colOff>412750</xdr:colOff>
      <xdr:row>14</xdr:row>
      <xdr:rowOff>10160</xdr:rowOff>
    </xdr:to>
    <xdr:sp macro="" textlink="">
      <xdr:nvSpPr>
        <xdr:cNvPr id="149" name="円/楕円 148"/>
        <xdr:cNvSpPr/>
      </xdr:nvSpPr>
      <xdr:spPr>
        <a:xfrm>
          <a:off x="14732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20337</xdr:rowOff>
    </xdr:from>
    <xdr:ext cx="762000" cy="259045"/>
    <xdr:sp macro="" textlink="">
      <xdr:nvSpPr>
        <xdr:cNvPr id="150" name="テキスト ボックス 149"/>
        <xdr:cNvSpPr txBox="1"/>
      </xdr:nvSpPr>
      <xdr:spPr>
        <a:xfrm>
          <a:off x="14401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41910</xdr:rowOff>
    </xdr:from>
    <xdr:to>
      <xdr:col>20</xdr:col>
      <xdr:colOff>209550</xdr:colOff>
      <xdr:row>13</xdr:row>
      <xdr:rowOff>143510</xdr:rowOff>
    </xdr:to>
    <xdr:sp macro="" textlink="">
      <xdr:nvSpPr>
        <xdr:cNvPr id="151" name="円/楕円 150"/>
        <xdr:cNvSpPr/>
      </xdr:nvSpPr>
      <xdr:spPr>
        <a:xfrm>
          <a:off x="13843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153687</xdr:rowOff>
    </xdr:from>
    <xdr:ext cx="762000" cy="259045"/>
    <xdr:sp macro="" textlink="">
      <xdr:nvSpPr>
        <xdr:cNvPr id="152" name="テキスト ボックス 151"/>
        <xdr:cNvSpPr txBox="1"/>
      </xdr:nvSpPr>
      <xdr:spPr>
        <a:xfrm>
          <a:off x="13512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118110</xdr:rowOff>
    </xdr:from>
    <xdr:to>
      <xdr:col>19</xdr:col>
      <xdr:colOff>6350</xdr:colOff>
      <xdr:row>14</xdr:row>
      <xdr:rowOff>48260</xdr:rowOff>
    </xdr:to>
    <xdr:sp macro="" textlink="">
      <xdr:nvSpPr>
        <xdr:cNvPr id="153" name="円/楕円 152"/>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58437</xdr:rowOff>
    </xdr:from>
    <xdr:ext cx="762000" cy="259045"/>
    <xdr:sp macro="" textlink="">
      <xdr:nvSpPr>
        <xdr:cNvPr id="154" name="テキスト ボックス 153"/>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扶助費に係る経常収支比率が類似団体、全国平均、県内平均を上回っているのは、本市において生活保護率や高齢化率が高いことが一因となっている。今年度の改善は一時的なものであり、</a:t>
          </a:r>
          <a:r>
            <a:rPr lang="ja-JP" altLang="ja-JP" sz="1100">
              <a:solidFill>
                <a:srgbClr val="FF0000"/>
              </a:solidFill>
              <a:effectLst/>
              <a:latin typeface="+mn-lt"/>
              <a:ea typeface="+mn-ea"/>
              <a:cs typeface="+mn-cs"/>
            </a:rPr>
            <a:t>今後</a:t>
          </a:r>
          <a:r>
            <a:rPr lang="ja-JP" altLang="en-US" sz="1100">
              <a:solidFill>
                <a:srgbClr val="FF0000"/>
              </a:solidFill>
              <a:effectLst/>
              <a:latin typeface="+mn-lt"/>
              <a:ea typeface="+mn-ea"/>
              <a:cs typeface="+mn-cs"/>
            </a:rPr>
            <a:t>も</a:t>
          </a:r>
          <a:r>
            <a:rPr lang="ja-JP" altLang="ja-JP" sz="1100">
              <a:solidFill>
                <a:srgbClr val="FF0000"/>
              </a:solidFill>
              <a:effectLst/>
              <a:latin typeface="+mn-lt"/>
              <a:ea typeface="+mn-ea"/>
              <a:cs typeface="+mn-cs"/>
            </a:rPr>
            <a:t>生活保護費が膨らむこと</a:t>
          </a:r>
          <a:r>
            <a:rPr lang="ja-JP" altLang="ja-JP" sz="1100">
              <a:solidFill>
                <a:schemeClr val="dk1"/>
              </a:solidFill>
              <a:effectLst/>
              <a:latin typeface="+mn-lt"/>
              <a:ea typeface="+mn-ea"/>
              <a:cs typeface="+mn-cs"/>
            </a:rPr>
            <a:t>が見込まれるため、引き続き稼働年齢層を中心とした就労促進や生活保護費の５５％を占める医療扶助についてレセプト点検の充実などにより生活保護費の適正化に向け取り組んでいく。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20865</xdr:rowOff>
    </xdr:from>
    <xdr:to>
      <xdr:col>7</xdr:col>
      <xdr:colOff>15875</xdr:colOff>
      <xdr:row>60</xdr:row>
      <xdr:rowOff>45357</xdr:rowOff>
    </xdr:to>
    <xdr:cxnSp macro="">
      <xdr:nvCxnSpPr>
        <xdr:cNvPr id="189" name="直線コネクタ 188"/>
        <xdr:cNvCxnSpPr/>
      </xdr:nvCxnSpPr>
      <xdr:spPr>
        <a:xfrm flipV="1">
          <a:off x="3987800" y="101364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0"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94343</xdr:rowOff>
    </xdr:from>
    <xdr:to>
      <xdr:col>5</xdr:col>
      <xdr:colOff>549275</xdr:colOff>
      <xdr:row>60</xdr:row>
      <xdr:rowOff>45357</xdr:rowOff>
    </xdr:to>
    <xdr:cxnSp macro="">
      <xdr:nvCxnSpPr>
        <xdr:cNvPr id="192" name="直線コネクタ 191"/>
        <xdr:cNvCxnSpPr/>
      </xdr:nvCxnSpPr>
      <xdr:spPr>
        <a:xfrm>
          <a:off x="3098800" y="100384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4" name="テキスト ボックス 193"/>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94343</xdr:rowOff>
    </xdr:from>
    <xdr:to>
      <xdr:col>4</xdr:col>
      <xdr:colOff>346075</xdr:colOff>
      <xdr:row>59</xdr:row>
      <xdr:rowOff>75293</xdr:rowOff>
    </xdr:to>
    <xdr:cxnSp macro="">
      <xdr:nvCxnSpPr>
        <xdr:cNvPr id="195" name="直線コネクタ 194"/>
        <xdr:cNvCxnSpPr/>
      </xdr:nvCxnSpPr>
      <xdr:spPr>
        <a:xfrm flipV="1">
          <a:off x="2209800" y="100384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125384</xdr:rowOff>
    </xdr:from>
    <xdr:ext cx="762000" cy="259045"/>
    <xdr:sp macro="" textlink="">
      <xdr:nvSpPr>
        <xdr:cNvPr id="197" name="テキスト ボックス 196"/>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39915</xdr:rowOff>
    </xdr:from>
    <xdr:to>
      <xdr:col>3</xdr:col>
      <xdr:colOff>142875</xdr:colOff>
      <xdr:row>59</xdr:row>
      <xdr:rowOff>75293</xdr:rowOff>
    </xdr:to>
    <xdr:cxnSp macro="">
      <xdr:nvCxnSpPr>
        <xdr:cNvPr id="198" name="直線コネクタ 197"/>
        <xdr:cNvCxnSpPr/>
      </xdr:nvCxnSpPr>
      <xdr:spPr>
        <a:xfrm>
          <a:off x="1320800" y="99840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155122</xdr:rowOff>
    </xdr:from>
    <xdr:to>
      <xdr:col>3</xdr:col>
      <xdr:colOff>193675</xdr:colOff>
      <xdr:row>56</xdr:row>
      <xdr:rowOff>85272</xdr:rowOff>
    </xdr:to>
    <xdr:sp macro="" textlink="">
      <xdr:nvSpPr>
        <xdr:cNvPr id="199" name="フローチャート : 判断 198"/>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95449</xdr:rowOff>
    </xdr:from>
    <xdr:ext cx="762000" cy="259045"/>
    <xdr:sp macro="" textlink="">
      <xdr:nvSpPr>
        <xdr:cNvPr id="200" name="テキスト ボックス 199"/>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01" name="フローチャート : 判断 200"/>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158042</xdr:rowOff>
    </xdr:from>
    <xdr:ext cx="762000" cy="259045"/>
    <xdr:sp macro="" textlink="">
      <xdr:nvSpPr>
        <xdr:cNvPr id="202" name="テキスト ボックス 201"/>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141515</xdr:rowOff>
    </xdr:from>
    <xdr:to>
      <xdr:col>7</xdr:col>
      <xdr:colOff>66675</xdr:colOff>
      <xdr:row>59</xdr:row>
      <xdr:rowOff>71665</xdr:rowOff>
    </xdr:to>
    <xdr:sp macro="" textlink="">
      <xdr:nvSpPr>
        <xdr:cNvPr id="208" name="円/楕円 207"/>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113592</xdr:rowOff>
    </xdr:from>
    <xdr:ext cx="762000" cy="259045"/>
    <xdr:sp macro="" textlink="">
      <xdr:nvSpPr>
        <xdr:cNvPr id="209"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166007</xdr:rowOff>
    </xdr:from>
    <xdr:to>
      <xdr:col>5</xdr:col>
      <xdr:colOff>600075</xdr:colOff>
      <xdr:row>60</xdr:row>
      <xdr:rowOff>96157</xdr:rowOff>
    </xdr:to>
    <xdr:sp macro="" textlink="">
      <xdr:nvSpPr>
        <xdr:cNvPr id="210" name="円/楕円 209"/>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80934</xdr:rowOff>
    </xdr:from>
    <xdr:ext cx="736600" cy="259045"/>
    <xdr:sp macro="" textlink="">
      <xdr:nvSpPr>
        <xdr:cNvPr id="211" name="テキスト ボックス 210"/>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43543</xdr:rowOff>
    </xdr:from>
    <xdr:to>
      <xdr:col>4</xdr:col>
      <xdr:colOff>396875</xdr:colOff>
      <xdr:row>58</xdr:row>
      <xdr:rowOff>145143</xdr:rowOff>
    </xdr:to>
    <xdr:sp macro="" textlink="">
      <xdr:nvSpPr>
        <xdr:cNvPr id="212" name="円/楕円 211"/>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129920</xdr:rowOff>
    </xdr:from>
    <xdr:ext cx="762000" cy="259045"/>
    <xdr:sp macro="" textlink="">
      <xdr:nvSpPr>
        <xdr:cNvPr id="213" name="テキスト ボックス 212"/>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24493</xdr:rowOff>
    </xdr:from>
    <xdr:to>
      <xdr:col>3</xdr:col>
      <xdr:colOff>193675</xdr:colOff>
      <xdr:row>59</xdr:row>
      <xdr:rowOff>126093</xdr:rowOff>
    </xdr:to>
    <xdr:sp macro="" textlink="">
      <xdr:nvSpPr>
        <xdr:cNvPr id="214" name="円/楕円 213"/>
        <xdr:cNvSpPr/>
      </xdr:nvSpPr>
      <xdr:spPr>
        <a:xfrm>
          <a:off x="2159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110870</xdr:rowOff>
    </xdr:from>
    <xdr:ext cx="762000" cy="259045"/>
    <xdr:sp macro="" textlink="">
      <xdr:nvSpPr>
        <xdr:cNvPr id="215" name="テキスト ボックス 214"/>
        <xdr:cNvSpPr txBox="1"/>
      </xdr:nvSpPr>
      <xdr:spPr>
        <a:xfrm>
          <a:off x="1828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160565</xdr:rowOff>
    </xdr:from>
    <xdr:to>
      <xdr:col>1</xdr:col>
      <xdr:colOff>676275</xdr:colOff>
      <xdr:row>58</xdr:row>
      <xdr:rowOff>90715</xdr:rowOff>
    </xdr:to>
    <xdr:sp macro="" textlink="">
      <xdr:nvSpPr>
        <xdr:cNvPr id="216" name="円/楕円 215"/>
        <xdr:cNvSpPr/>
      </xdr:nvSpPr>
      <xdr:spPr>
        <a:xfrm>
          <a:off x="1270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75492</xdr:rowOff>
    </xdr:from>
    <xdr:ext cx="762000" cy="259045"/>
    <xdr:sp macro="" textlink="">
      <xdr:nvSpPr>
        <xdr:cNvPr id="217" name="テキスト ボックス 216"/>
        <xdr:cNvSpPr txBox="1"/>
      </xdr:nvSpPr>
      <xdr:spPr>
        <a:xfrm>
          <a:off x="939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に係る経常収支比率が類似団体を上回っているのは、繰出金に係る比率が高いためである。国民健康保険事業会計については保険税負担の軽減に資する繰出金が多額となっており、介護保険事業会計においても介護給付費が増加傾向にある。また後期高齢者医療事業会計では低所得者の軽減措置として繰出金を繰り出している。各会計とも法定繰出しであるため急速な改善は困難であるが、関係機関と協力して給付等の適正化に取り組んでい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159657</xdr:rowOff>
    </xdr:from>
    <xdr:to>
      <xdr:col>24</xdr:col>
      <xdr:colOff>31750</xdr:colOff>
      <xdr:row>59</xdr:row>
      <xdr:rowOff>75293</xdr:rowOff>
    </xdr:to>
    <xdr:cxnSp macro="">
      <xdr:nvCxnSpPr>
        <xdr:cNvPr id="252" name="直線コネクタ 251"/>
        <xdr:cNvCxnSpPr/>
      </xdr:nvCxnSpPr>
      <xdr:spPr>
        <a:xfrm>
          <a:off x="15671800" y="10103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105228</xdr:rowOff>
    </xdr:from>
    <xdr:to>
      <xdr:col>22</xdr:col>
      <xdr:colOff>565150</xdr:colOff>
      <xdr:row>58</xdr:row>
      <xdr:rowOff>159657</xdr:rowOff>
    </xdr:to>
    <xdr:cxnSp macro="">
      <xdr:nvCxnSpPr>
        <xdr:cNvPr id="255" name="直線コネクタ 254"/>
        <xdr:cNvCxnSpPr/>
      </xdr:nvCxnSpPr>
      <xdr:spPr>
        <a:xfrm>
          <a:off x="14782800" y="10049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141712</xdr:rowOff>
    </xdr:from>
    <xdr:ext cx="736600" cy="259045"/>
    <xdr:sp macro="" textlink="">
      <xdr:nvSpPr>
        <xdr:cNvPr id="257" name="テキスト ボックス 256"/>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83457</xdr:rowOff>
    </xdr:from>
    <xdr:to>
      <xdr:col>21</xdr:col>
      <xdr:colOff>361950</xdr:colOff>
      <xdr:row>58</xdr:row>
      <xdr:rowOff>105228</xdr:rowOff>
    </xdr:to>
    <xdr:cxnSp macro="">
      <xdr:nvCxnSpPr>
        <xdr:cNvPr id="258" name="直線コネクタ 257"/>
        <xdr:cNvCxnSpPr/>
      </xdr:nvCxnSpPr>
      <xdr:spPr>
        <a:xfrm>
          <a:off x="13893800" y="10027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109055</xdr:rowOff>
    </xdr:from>
    <xdr:ext cx="762000" cy="259045"/>
    <xdr:sp macro="" textlink="">
      <xdr:nvSpPr>
        <xdr:cNvPr id="260" name="テキスト ボックス 259"/>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83457</xdr:rowOff>
    </xdr:from>
    <xdr:to>
      <xdr:col>20</xdr:col>
      <xdr:colOff>158750</xdr:colOff>
      <xdr:row>58</xdr:row>
      <xdr:rowOff>116115</xdr:rowOff>
    </xdr:to>
    <xdr:cxnSp macro="">
      <xdr:nvCxnSpPr>
        <xdr:cNvPr id="261" name="直線コネクタ 260"/>
        <xdr:cNvCxnSpPr/>
      </xdr:nvCxnSpPr>
      <xdr:spPr>
        <a:xfrm flipV="1">
          <a:off x="13004800" y="10027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48985</xdr:rowOff>
    </xdr:from>
    <xdr:to>
      <xdr:col>20</xdr:col>
      <xdr:colOff>209550</xdr:colOff>
      <xdr:row>56</xdr:row>
      <xdr:rowOff>150585</xdr:rowOff>
    </xdr:to>
    <xdr:sp macro="" textlink="">
      <xdr:nvSpPr>
        <xdr:cNvPr id="262" name="フローチャート : 判断 261"/>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160762</xdr:rowOff>
    </xdr:from>
    <xdr:ext cx="762000" cy="259045"/>
    <xdr:sp macro="" textlink="">
      <xdr:nvSpPr>
        <xdr:cNvPr id="263" name="テキスト ボックス 262"/>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81643</xdr:rowOff>
    </xdr:from>
    <xdr:to>
      <xdr:col>19</xdr:col>
      <xdr:colOff>6350</xdr:colOff>
      <xdr:row>57</xdr:row>
      <xdr:rowOff>11793</xdr:rowOff>
    </xdr:to>
    <xdr:sp macro="" textlink="">
      <xdr:nvSpPr>
        <xdr:cNvPr id="264" name="フローチャート : 判断 263"/>
        <xdr:cNvSpPr/>
      </xdr:nvSpPr>
      <xdr:spPr>
        <a:xfrm>
          <a:off x="12954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21970</xdr:rowOff>
    </xdr:from>
    <xdr:ext cx="762000" cy="259045"/>
    <xdr:sp macro="" textlink="">
      <xdr:nvSpPr>
        <xdr:cNvPr id="265" name="テキスト ボックス 264"/>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24493</xdr:rowOff>
    </xdr:from>
    <xdr:to>
      <xdr:col>24</xdr:col>
      <xdr:colOff>82550</xdr:colOff>
      <xdr:row>59</xdr:row>
      <xdr:rowOff>126093</xdr:rowOff>
    </xdr:to>
    <xdr:sp macro="" textlink="">
      <xdr:nvSpPr>
        <xdr:cNvPr id="271" name="円/楕円 270"/>
        <xdr:cNvSpPr/>
      </xdr:nvSpPr>
      <xdr:spPr>
        <a:xfrm>
          <a:off x="16459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168020</xdr:rowOff>
    </xdr:from>
    <xdr:ext cx="762000" cy="259045"/>
    <xdr:sp macro="" textlink="">
      <xdr:nvSpPr>
        <xdr:cNvPr id="272" name="その他該当値テキスト"/>
        <xdr:cNvSpPr txBox="1"/>
      </xdr:nvSpPr>
      <xdr:spPr>
        <a:xfrm>
          <a:off x="16598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108857</xdr:rowOff>
    </xdr:from>
    <xdr:to>
      <xdr:col>22</xdr:col>
      <xdr:colOff>615950</xdr:colOff>
      <xdr:row>59</xdr:row>
      <xdr:rowOff>39007</xdr:rowOff>
    </xdr:to>
    <xdr:sp macro="" textlink="">
      <xdr:nvSpPr>
        <xdr:cNvPr id="273" name="円/楕円 272"/>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23784</xdr:rowOff>
    </xdr:from>
    <xdr:ext cx="736600" cy="259045"/>
    <xdr:sp macro="" textlink="">
      <xdr:nvSpPr>
        <xdr:cNvPr id="274" name="テキスト ボックス 273"/>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54428</xdr:rowOff>
    </xdr:from>
    <xdr:to>
      <xdr:col>21</xdr:col>
      <xdr:colOff>412750</xdr:colOff>
      <xdr:row>58</xdr:row>
      <xdr:rowOff>156028</xdr:rowOff>
    </xdr:to>
    <xdr:sp macro="" textlink="">
      <xdr:nvSpPr>
        <xdr:cNvPr id="275" name="円/楕円 274"/>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140805</xdr:rowOff>
    </xdr:from>
    <xdr:ext cx="762000" cy="259045"/>
    <xdr:sp macro="" textlink="">
      <xdr:nvSpPr>
        <xdr:cNvPr id="276" name="テキスト ボックス 275"/>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32657</xdr:rowOff>
    </xdr:from>
    <xdr:to>
      <xdr:col>20</xdr:col>
      <xdr:colOff>209550</xdr:colOff>
      <xdr:row>58</xdr:row>
      <xdr:rowOff>134257</xdr:rowOff>
    </xdr:to>
    <xdr:sp macro="" textlink="">
      <xdr:nvSpPr>
        <xdr:cNvPr id="277" name="円/楕円 276"/>
        <xdr:cNvSpPr/>
      </xdr:nvSpPr>
      <xdr:spPr>
        <a:xfrm>
          <a:off x="13843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119034</xdr:rowOff>
    </xdr:from>
    <xdr:ext cx="762000" cy="259045"/>
    <xdr:sp macro="" textlink="">
      <xdr:nvSpPr>
        <xdr:cNvPr id="278" name="テキスト ボックス 277"/>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79" name="円/楕円 278"/>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151692</xdr:rowOff>
    </xdr:from>
    <xdr:ext cx="762000" cy="259045"/>
    <xdr:sp macro="" textlink="">
      <xdr:nvSpPr>
        <xdr:cNvPr id="280" name="テキスト ボックス 279"/>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補助費に係る経常収支比率は、類似団体と比較し良好な数値となっているが、今後はごみ処理施設建替分の地方債残高の増による広域事務組合への負担金の増加が見込まれるため、補助金の見直しを行い、不適切な補助金の削減に努め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8890</xdr:rowOff>
    </xdr:from>
    <xdr:to>
      <xdr:col>24</xdr:col>
      <xdr:colOff>31750</xdr:colOff>
      <xdr:row>35</xdr:row>
      <xdr:rowOff>54610</xdr:rowOff>
    </xdr:to>
    <xdr:cxnSp macro="">
      <xdr:nvCxnSpPr>
        <xdr:cNvPr id="312" name="直線コネクタ 311"/>
        <xdr:cNvCxnSpPr/>
      </xdr:nvCxnSpPr>
      <xdr:spPr>
        <a:xfrm flipV="1">
          <a:off x="15671800" y="6009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54610</xdr:rowOff>
    </xdr:from>
    <xdr:to>
      <xdr:col>22</xdr:col>
      <xdr:colOff>565150</xdr:colOff>
      <xdr:row>35</xdr:row>
      <xdr:rowOff>54610</xdr:rowOff>
    </xdr:to>
    <xdr:cxnSp macro="">
      <xdr:nvCxnSpPr>
        <xdr:cNvPr id="315" name="直線コネクタ 314"/>
        <xdr:cNvCxnSpPr/>
      </xdr:nvCxnSpPr>
      <xdr:spPr>
        <a:xfrm>
          <a:off x="14782800" y="605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54610</xdr:rowOff>
    </xdr:from>
    <xdr:to>
      <xdr:col>21</xdr:col>
      <xdr:colOff>361950</xdr:colOff>
      <xdr:row>35</xdr:row>
      <xdr:rowOff>69850</xdr:rowOff>
    </xdr:to>
    <xdr:cxnSp macro="">
      <xdr:nvCxnSpPr>
        <xdr:cNvPr id="318" name="直線コネクタ 317"/>
        <xdr:cNvCxnSpPr/>
      </xdr:nvCxnSpPr>
      <xdr:spPr>
        <a:xfrm flipV="1">
          <a:off x="13893800" y="6055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85090</xdr:rowOff>
    </xdr:to>
    <xdr:cxnSp macro="">
      <xdr:nvCxnSpPr>
        <xdr:cNvPr id="321" name="直線コネクタ 320"/>
        <xdr:cNvCxnSpPr/>
      </xdr:nvCxnSpPr>
      <xdr:spPr>
        <a:xfrm flipV="1">
          <a:off x="13004800" y="607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91440</xdr:rowOff>
    </xdr:from>
    <xdr:to>
      <xdr:col>20</xdr:col>
      <xdr:colOff>209550</xdr:colOff>
      <xdr:row>37</xdr:row>
      <xdr:rowOff>21590</xdr:rowOff>
    </xdr:to>
    <xdr:sp macro="" textlink="">
      <xdr:nvSpPr>
        <xdr:cNvPr id="322" name="フローチャート : 判断 321"/>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6367</xdr:rowOff>
    </xdr:from>
    <xdr:ext cx="762000" cy="259045"/>
    <xdr:sp macro="" textlink="">
      <xdr:nvSpPr>
        <xdr:cNvPr id="323" name="テキスト ボックス 322"/>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24" name="フローチャート : 判断 323"/>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25" name="テキスト ボックス 324"/>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129540</xdr:rowOff>
    </xdr:from>
    <xdr:to>
      <xdr:col>24</xdr:col>
      <xdr:colOff>82550</xdr:colOff>
      <xdr:row>35</xdr:row>
      <xdr:rowOff>59690</xdr:rowOff>
    </xdr:to>
    <xdr:sp macro="" textlink="">
      <xdr:nvSpPr>
        <xdr:cNvPr id="331" name="円/楕円 330"/>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146067</xdr:rowOff>
    </xdr:from>
    <xdr:ext cx="762000" cy="259045"/>
    <xdr:sp macro="" textlink="">
      <xdr:nvSpPr>
        <xdr:cNvPr id="332" name="補助費等該当値テキスト"/>
        <xdr:cNvSpPr txBox="1"/>
      </xdr:nvSpPr>
      <xdr:spPr>
        <a:xfrm>
          <a:off x="16598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3810</xdr:rowOff>
    </xdr:from>
    <xdr:to>
      <xdr:col>22</xdr:col>
      <xdr:colOff>615950</xdr:colOff>
      <xdr:row>35</xdr:row>
      <xdr:rowOff>105410</xdr:rowOff>
    </xdr:to>
    <xdr:sp macro="" textlink="">
      <xdr:nvSpPr>
        <xdr:cNvPr id="333" name="円/楕円 332"/>
        <xdr:cNvSpPr/>
      </xdr:nvSpPr>
      <xdr:spPr>
        <a:xfrm>
          <a:off x="15621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115587</xdr:rowOff>
    </xdr:from>
    <xdr:ext cx="736600" cy="259045"/>
    <xdr:sp macro="" textlink="">
      <xdr:nvSpPr>
        <xdr:cNvPr id="334" name="テキスト ボックス 333"/>
        <xdr:cNvSpPr txBox="1"/>
      </xdr:nvSpPr>
      <xdr:spPr>
        <a:xfrm>
          <a:off x="15290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3810</xdr:rowOff>
    </xdr:from>
    <xdr:to>
      <xdr:col>21</xdr:col>
      <xdr:colOff>412750</xdr:colOff>
      <xdr:row>35</xdr:row>
      <xdr:rowOff>105410</xdr:rowOff>
    </xdr:to>
    <xdr:sp macro="" textlink="">
      <xdr:nvSpPr>
        <xdr:cNvPr id="335" name="円/楕円 334"/>
        <xdr:cNvSpPr/>
      </xdr:nvSpPr>
      <xdr:spPr>
        <a:xfrm>
          <a:off x="14732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115587</xdr:rowOff>
    </xdr:from>
    <xdr:ext cx="762000" cy="259045"/>
    <xdr:sp macro="" textlink="">
      <xdr:nvSpPr>
        <xdr:cNvPr id="336" name="テキスト ボックス 335"/>
        <xdr:cNvSpPr txBox="1"/>
      </xdr:nvSpPr>
      <xdr:spPr>
        <a:xfrm>
          <a:off x="14401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37" name="円/楕円 336"/>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38" name="テキスト ボックス 337"/>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34290</xdr:rowOff>
    </xdr:from>
    <xdr:to>
      <xdr:col>19</xdr:col>
      <xdr:colOff>6350</xdr:colOff>
      <xdr:row>35</xdr:row>
      <xdr:rowOff>135890</xdr:rowOff>
    </xdr:to>
    <xdr:sp macro="" textlink="">
      <xdr:nvSpPr>
        <xdr:cNvPr id="339" name="円/楕円 338"/>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146067</xdr:rowOff>
    </xdr:from>
    <xdr:ext cx="762000" cy="259045"/>
    <xdr:sp macro="" textlink="">
      <xdr:nvSpPr>
        <xdr:cNvPr id="340" name="テキスト ボックス 339"/>
        <xdr:cNvSpPr txBox="1"/>
      </xdr:nvSpPr>
      <xdr:spPr>
        <a:xfrm>
          <a:off x="12623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公債費に係る経常収支比率は、臨時財政対策債の元利償還金の増により増加傾向となっており、今年度は臨時財政対策債の抑制による経常一般財源の</a:t>
          </a:r>
          <a:r>
            <a:rPr lang="ja-JP" altLang="en-US" sz="1100">
              <a:solidFill>
                <a:srgbClr val="FF0000"/>
              </a:solidFill>
              <a:effectLst/>
              <a:latin typeface="+mn-lt"/>
              <a:ea typeface="+mn-ea"/>
              <a:cs typeface="+mn-cs"/>
            </a:rPr>
            <a:t>減</a:t>
          </a:r>
          <a:r>
            <a:rPr lang="ja-JP" altLang="ja-JP" sz="1100">
              <a:solidFill>
                <a:schemeClr val="dk1"/>
              </a:solidFill>
              <a:effectLst/>
              <a:latin typeface="+mn-lt"/>
              <a:ea typeface="+mn-ea"/>
              <a:cs typeface="+mn-cs"/>
            </a:rPr>
            <a:t>が要因となっている。しかしながら、類似団体等と比較すると良好な数値となっており、今後も地方債発行を伴う大型事業の実施等にあたっては、世代間負担の公平と公債費負担の中長期的な平準化などの観点から将来の負担を軽減するよう財政の健全化を推進す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127000</xdr:rowOff>
    </xdr:to>
    <xdr:cxnSp macro="">
      <xdr:nvCxnSpPr>
        <xdr:cNvPr id="370" name="直線コネクタ 369"/>
        <xdr:cNvCxnSpPr/>
      </xdr:nvCxnSpPr>
      <xdr:spPr>
        <a:xfrm>
          <a:off x="3987800" y="131434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122428</xdr:rowOff>
    </xdr:to>
    <xdr:cxnSp macro="">
      <xdr:nvCxnSpPr>
        <xdr:cNvPr id="373" name="直線コネクタ 372"/>
        <xdr:cNvCxnSpPr/>
      </xdr:nvCxnSpPr>
      <xdr:spPr>
        <a:xfrm flipV="1">
          <a:off x="3098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76</xdr:row>
      <xdr:rowOff>122428</xdr:rowOff>
    </xdr:to>
    <xdr:cxnSp macro="">
      <xdr:nvCxnSpPr>
        <xdr:cNvPr id="376" name="直線コネクタ 375"/>
        <xdr:cNvCxnSpPr/>
      </xdr:nvCxnSpPr>
      <xdr:spPr>
        <a:xfrm>
          <a:off x="2209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94996</xdr:rowOff>
    </xdr:from>
    <xdr:to>
      <xdr:col>3</xdr:col>
      <xdr:colOff>142875</xdr:colOff>
      <xdr:row>76</xdr:row>
      <xdr:rowOff>99568</xdr:rowOff>
    </xdr:to>
    <xdr:cxnSp macro="">
      <xdr:nvCxnSpPr>
        <xdr:cNvPr id="379" name="直線コネクタ 378"/>
        <xdr:cNvCxnSpPr/>
      </xdr:nvCxnSpPr>
      <xdr:spPr>
        <a:xfrm>
          <a:off x="1320800" y="13125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28194</xdr:rowOff>
    </xdr:from>
    <xdr:to>
      <xdr:col>3</xdr:col>
      <xdr:colOff>193675</xdr:colOff>
      <xdr:row>77</xdr:row>
      <xdr:rowOff>129794</xdr:rowOff>
    </xdr:to>
    <xdr:sp macro="" textlink="">
      <xdr:nvSpPr>
        <xdr:cNvPr id="380" name="フローチャート : 判断 379"/>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114571</xdr:rowOff>
    </xdr:from>
    <xdr:ext cx="762000" cy="259045"/>
    <xdr:sp macro="" textlink="">
      <xdr:nvSpPr>
        <xdr:cNvPr id="381" name="テキスト ボックス 380"/>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82" name="フローチャート : 判断 381"/>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137431</xdr:rowOff>
    </xdr:from>
    <xdr:ext cx="762000" cy="259045"/>
    <xdr:sp macro="" textlink="">
      <xdr:nvSpPr>
        <xdr:cNvPr id="383" name="テキスト ボックス 382"/>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89" name="円/楕円 388"/>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92727</xdr:rowOff>
    </xdr:from>
    <xdr:ext cx="762000" cy="259045"/>
    <xdr:sp macro="" textlink="">
      <xdr:nvSpPr>
        <xdr:cNvPr id="390"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91" name="円/楕円 390"/>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92" name="テキスト ボックス 391"/>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93" name="円/楕円 392"/>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94" name="テキスト ボックス 393"/>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48768</xdr:rowOff>
    </xdr:from>
    <xdr:to>
      <xdr:col>3</xdr:col>
      <xdr:colOff>193675</xdr:colOff>
      <xdr:row>76</xdr:row>
      <xdr:rowOff>150368</xdr:rowOff>
    </xdr:to>
    <xdr:sp macro="" textlink="">
      <xdr:nvSpPr>
        <xdr:cNvPr id="395" name="円/楕円 394"/>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160545</xdr:rowOff>
    </xdr:from>
    <xdr:ext cx="762000" cy="259045"/>
    <xdr:sp macro="" textlink="">
      <xdr:nvSpPr>
        <xdr:cNvPr id="396" name="テキスト ボックス 395"/>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44196</xdr:rowOff>
    </xdr:from>
    <xdr:to>
      <xdr:col>1</xdr:col>
      <xdr:colOff>676275</xdr:colOff>
      <xdr:row>76</xdr:row>
      <xdr:rowOff>145796</xdr:rowOff>
    </xdr:to>
    <xdr:sp macro="" textlink="">
      <xdr:nvSpPr>
        <xdr:cNvPr id="397" name="円/楕円 396"/>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155973</xdr:rowOff>
    </xdr:from>
    <xdr:ext cx="762000" cy="259045"/>
    <xdr:sp macro="" textlink="">
      <xdr:nvSpPr>
        <xdr:cNvPr id="398" name="テキスト ボックス 397"/>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市は第三次産業が８割以上を占める観光都市であり、景気変動の影響を受けやすく、高い生活保護率が扶助費を押し上げている状況にある。人件費は減少傾向となっているものの、依然として職員数や給与水準が類似団体平均を上回っている。人件費と扶助費で経常収支比率の約５割を占めていることが財政硬直化の要因となっている。今後は扶助費の適正化、人件費の削減や給与構造の見直し等を行うことで経費の削減を図り、財政の健全化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74422</xdr:rowOff>
    </xdr:from>
    <xdr:to>
      <xdr:col>24</xdr:col>
      <xdr:colOff>31750</xdr:colOff>
      <xdr:row>79</xdr:row>
      <xdr:rowOff>88137</xdr:rowOff>
    </xdr:to>
    <xdr:cxnSp macro="">
      <xdr:nvCxnSpPr>
        <xdr:cNvPr id="429" name="直線コネクタ 428"/>
        <xdr:cNvCxnSpPr/>
      </xdr:nvCxnSpPr>
      <xdr:spPr>
        <a:xfrm flipV="1">
          <a:off x="15671800" y="136189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97299</xdr:rowOff>
    </xdr:from>
    <xdr:ext cx="762000" cy="259045"/>
    <xdr:sp macro="" textlink="">
      <xdr:nvSpPr>
        <xdr:cNvPr id="430" name="公債費以外平均値テキスト"/>
        <xdr:cNvSpPr txBox="1"/>
      </xdr:nvSpPr>
      <xdr:spPr>
        <a:xfrm>
          <a:off x="16598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149861</xdr:rowOff>
    </xdr:from>
    <xdr:to>
      <xdr:col>22</xdr:col>
      <xdr:colOff>565150</xdr:colOff>
      <xdr:row>79</xdr:row>
      <xdr:rowOff>88137</xdr:rowOff>
    </xdr:to>
    <xdr:cxnSp macro="">
      <xdr:nvCxnSpPr>
        <xdr:cNvPr id="432" name="直線コネクタ 431"/>
        <xdr:cNvCxnSpPr/>
      </xdr:nvCxnSpPr>
      <xdr:spPr>
        <a:xfrm>
          <a:off x="14782800" y="135229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34" name="テキスト ボックス 433"/>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149861</xdr:rowOff>
    </xdr:from>
    <xdr:to>
      <xdr:col>21</xdr:col>
      <xdr:colOff>361950</xdr:colOff>
      <xdr:row>79</xdr:row>
      <xdr:rowOff>83565</xdr:rowOff>
    </xdr:to>
    <xdr:cxnSp macro="">
      <xdr:nvCxnSpPr>
        <xdr:cNvPr id="435" name="直線コネクタ 434"/>
        <xdr:cNvCxnSpPr/>
      </xdr:nvCxnSpPr>
      <xdr:spPr>
        <a:xfrm flipV="1">
          <a:off x="13893800" y="135229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7" name="テキスト ボックス 436"/>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83565</xdr:rowOff>
    </xdr:from>
    <xdr:to>
      <xdr:col>20</xdr:col>
      <xdr:colOff>158750</xdr:colOff>
      <xdr:row>79</xdr:row>
      <xdr:rowOff>97282</xdr:rowOff>
    </xdr:to>
    <xdr:cxnSp macro="">
      <xdr:nvCxnSpPr>
        <xdr:cNvPr id="438" name="直線コネクタ 437"/>
        <xdr:cNvCxnSpPr/>
      </xdr:nvCxnSpPr>
      <xdr:spPr>
        <a:xfrm flipV="1">
          <a:off x="13004800" y="136281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73913</xdr:rowOff>
    </xdr:from>
    <xdr:to>
      <xdr:col>20</xdr:col>
      <xdr:colOff>209550</xdr:colOff>
      <xdr:row>78</xdr:row>
      <xdr:rowOff>4063</xdr:rowOff>
    </xdr:to>
    <xdr:sp macro="" textlink="">
      <xdr:nvSpPr>
        <xdr:cNvPr id="439" name="フローチャート : 判断 438"/>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14240</xdr:rowOff>
    </xdr:from>
    <xdr:ext cx="762000" cy="259045"/>
    <xdr:sp macro="" textlink="">
      <xdr:nvSpPr>
        <xdr:cNvPr id="440" name="テキスト ボックス 439"/>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1" name="フローチャート : 判断 440"/>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87392</xdr:rowOff>
    </xdr:from>
    <xdr:ext cx="762000" cy="259045"/>
    <xdr:sp macro="" textlink="">
      <xdr:nvSpPr>
        <xdr:cNvPr id="442" name="テキスト ボックス 441"/>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23622</xdr:rowOff>
    </xdr:from>
    <xdr:to>
      <xdr:col>24</xdr:col>
      <xdr:colOff>82550</xdr:colOff>
      <xdr:row>79</xdr:row>
      <xdr:rowOff>125222</xdr:rowOff>
    </xdr:to>
    <xdr:sp macro="" textlink="">
      <xdr:nvSpPr>
        <xdr:cNvPr id="448" name="円/楕円 447"/>
        <xdr:cNvSpPr/>
      </xdr:nvSpPr>
      <xdr:spPr>
        <a:xfrm>
          <a:off x="16459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167149</xdr:rowOff>
    </xdr:from>
    <xdr:ext cx="762000" cy="259045"/>
    <xdr:sp macro="" textlink="">
      <xdr:nvSpPr>
        <xdr:cNvPr id="449" name="公債費以外該当値テキスト"/>
        <xdr:cNvSpPr txBox="1"/>
      </xdr:nvSpPr>
      <xdr:spPr>
        <a:xfrm>
          <a:off x="16598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37337</xdr:rowOff>
    </xdr:from>
    <xdr:to>
      <xdr:col>22</xdr:col>
      <xdr:colOff>615950</xdr:colOff>
      <xdr:row>79</xdr:row>
      <xdr:rowOff>138937</xdr:rowOff>
    </xdr:to>
    <xdr:sp macro="" textlink="">
      <xdr:nvSpPr>
        <xdr:cNvPr id="450" name="円/楕円 449"/>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123714</xdr:rowOff>
    </xdr:from>
    <xdr:ext cx="736600" cy="259045"/>
    <xdr:sp macro="" textlink="">
      <xdr:nvSpPr>
        <xdr:cNvPr id="451" name="テキスト ボックス 450"/>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99061</xdr:rowOff>
    </xdr:from>
    <xdr:to>
      <xdr:col>21</xdr:col>
      <xdr:colOff>412750</xdr:colOff>
      <xdr:row>79</xdr:row>
      <xdr:rowOff>29211</xdr:rowOff>
    </xdr:to>
    <xdr:sp macro="" textlink="">
      <xdr:nvSpPr>
        <xdr:cNvPr id="452" name="円/楕円 451"/>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453" name="テキスト ボックス 452"/>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32765</xdr:rowOff>
    </xdr:from>
    <xdr:to>
      <xdr:col>20</xdr:col>
      <xdr:colOff>209550</xdr:colOff>
      <xdr:row>79</xdr:row>
      <xdr:rowOff>134365</xdr:rowOff>
    </xdr:to>
    <xdr:sp macro="" textlink="">
      <xdr:nvSpPr>
        <xdr:cNvPr id="454" name="円/楕円 453"/>
        <xdr:cNvSpPr/>
      </xdr:nvSpPr>
      <xdr:spPr>
        <a:xfrm>
          <a:off x="13843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119142</xdr:rowOff>
    </xdr:from>
    <xdr:ext cx="762000" cy="259045"/>
    <xdr:sp macro="" textlink="">
      <xdr:nvSpPr>
        <xdr:cNvPr id="455" name="テキスト ボックス 454"/>
        <xdr:cNvSpPr txBox="1"/>
      </xdr:nvSpPr>
      <xdr:spPr>
        <a:xfrm>
          <a:off x="13512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46482</xdr:rowOff>
    </xdr:from>
    <xdr:to>
      <xdr:col>19</xdr:col>
      <xdr:colOff>6350</xdr:colOff>
      <xdr:row>79</xdr:row>
      <xdr:rowOff>148082</xdr:rowOff>
    </xdr:to>
    <xdr:sp macro="" textlink="">
      <xdr:nvSpPr>
        <xdr:cNvPr id="456" name="円/楕円 455"/>
        <xdr:cNvSpPr/>
      </xdr:nvSpPr>
      <xdr:spPr>
        <a:xfrm>
          <a:off x="12954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132859</xdr:rowOff>
    </xdr:from>
    <xdr:ext cx="762000" cy="259045"/>
    <xdr:sp macro="" textlink="">
      <xdr:nvSpPr>
        <xdr:cNvPr id="457" name="テキスト ボックス 456"/>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大分県別府市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33579</xdr:rowOff>
    </xdr:from>
    <xdr:to>
      <xdr:col>4</xdr:col>
      <xdr:colOff>1117600</xdr:colOff>
      <xdr:row>15</xdr:row>
      <xdr:rowOff>69142</xdr:rowOff>
    </xdr:to>
    <xdr:cxnSp macro="">
      <xdr:nvCxnSpPr>
        <xdr:cNvPr id="52" name="直線コネクタ 51"/>
        <xdr:cNvCxnSpPr/>
      </xdr:nvCxnSpPr>
      <xdr:spPr bwMode="auto">
        <a:xfrm>
          <a:off x="5003800" y="2652954"/>
          <a:ext cx="647700" cy="3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134633</xdr:rowOff>
    </xdr:from>
    <xdr:ext cx="762000" cy="259045"/>
    <xdr:sp macro="" textlink="">
      <xdr:nvSpPr>
        <xdr:cNvPr id="53" name="人口1人当たり決算額の推移平均値テキスト130"/>
        <xdr:cNvSpPr txBox="1"/>
      </xdr:nvSpPr>
      <xdr:spPr>
        <a:xfrm>
          <a:off x="5740400" y="2754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104608</xdr:rowOff>
    </xdr:from>
    <xdr:to>
      <xdr:col>4</xdr:col>
      <xdr:colOff>469900</xdr:colOff>
      <xdr:row>15</xdr:row>
      <xdr:rowOff>33579</xdr:rowOff>
    </xdr:to>
    <xdr:cxnSp macro="">
      <xdr:nvCxnSpPr>
        <xdr:cNvPr id="55" name="直線コネクタ 54"/>
        <xdr:cNvCxnSpPr/>
      </xdr:nvCxnSpPr>
      <xdr:spPr bwMode="auto">
        <a:xfrm>
          <a:off x="4305300" y="2552533"/>
          <a:ext cx="698500" cy="100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8283</xdr:rowOff>
    </xdr:from>
    <xdr:ext cx="736600" cy="259045"/>
    <xdr:sp macro="" textlink="">
      <xdr:nvSpPr>
        <xdr:cNvPr id="57" name="テキスト ボックス 56"/>
        <xdr:cNvSpPr txBox="1"/>
      </xdr:nvSpPr>
      <xdr:spPr>
        <a:xfrm>
          <a:off x="4622800" y="27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104608</xdr:rowOff>
    </xdr:from>
    <xdr:to>
      <xdr:col>3</xdr:col>
      <xdr:colOff>904875</xdr:colOff>
      <xdr:row>14</xdr:row>
      <xdr:rowOff>132236</xdr:rowOff>
    </xdr:to>
    <xdr:cxnSp macro="">
      <xdr:nvCxnSpPr>
        <xdr:cNvPr id="58" name="直線コネクタ 57"/>
        <xdr:cNvCxnSpPr/>
      </xdr:nvCxnSpPr>
      <xdr:spPr bwMode="auto">
        <a:xfrm flipV="1">
          <a:off x="3606800" y="2552533"/>
          <a:ext cx="6985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99658</xdr:rowOff>
    </xdr:from>
    <xdr:ext cx="762000" cy="259045"/>
    <xdr:sp macro="" textlink="">
      <xdr:nvSpPr>
        <xdr:cNvPr id="60" name="テキスト ボックス 59"/>
        <xdr:cNvSpPr txBox="1"/>
      </xdr:nvSpPr>
      <xdr:spPr>
        <a:xfrm>
          <a:off x="3924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127827</xdr:rowOff>
    </xdr:from>
    <xdr:to>
      <xdr:col>3</xdr:col>
      <xdr:colOff>206375</xdr:colOff>
      <xdr:row>14</xdr:row>
      <xdr:rowOff>132236</xdr:rowOff>
    </xdr:to>
    <xdr:cxnSp macro="">
      <xdr:nvCxnSpPr>
        <xdr:cNvPr id="61" name="直線コネクタ 60"/>
        <xdr:cNvCxnSpPr/>
      </xdr:nvCxnSpPr>
      <xdr:spPr bwMode="auto">
        <a:xfrm>
          <a:off x="2908300" y="2575752"/>
          <a:ext cx="6985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156580</xdr:rowOff>
    </xdr:from>
    <xdr:to>
      <xdr:col>3</xdr:col>
      <xdr:colOff>257175</xdr:colOff>
      <xdr:row>16</xdr:row>
      <xdr:rowOff>86730</xdr:rowOff>
    </xdr:to>
    <xdr:sp macro="" textlink="">
      <xdr:nvSpPr>
        <xdr:cNvPr id="62" name="フローチャート : 判断 61"/>
        <xdr:cNvSpPr/>
      </xdr:nvSpPr>
      <xdr:spPr bwMode="auto">
        <a:xfrm>
          <a:off x="35560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71507</xdr:rowOff>
    </xdr:from>
    <xdr:ext cx="762000" cy="259045"/>
    <xdr:sp macro="" textlink="">
      <xdr:nvSpPr>
        <xdr:cNvPr id="63" name="テキスト ボックス 62"/>
        <xdr:cNvSpPr txBox="1"/>
      </xdr:nvSpPr>
      <xdr:spPr>
        <a:xfrm>
          <a:off x="3225800" y="286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103284</xdr:rowOff>
    </xdr:from>
    <xdr:to>
      <xdr:col>2</xdr:col>
      <xdr:colOff>692150</xdr:colOff>
      <xdr:row>16</xdr:row>
      <xdr:rowOff>33434</xdr:rowOff>
    </xdr:to>
    <xdr:sp macro="" textlink="">
      <xdr:nvSpPr>
        <xdr:cNvPr id="64" name="フローチャート : 判断 63"/>
        <xdr:cNvSpPr/>
      </xdr:nvSpPr>
      <xdr:spPr bwMode="auto">
        <a:xfrm>
          <a:off x="2857500" y="2722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18211</xdr:rowOff>
    </xdr:from>
    <xdr:ext cx="762000" cy="259045"/>
    <xdr:sp macro="" textlink="">
      <xdr:nvSpPr>
        <xdr:cNvPr id="65" name="テキスト ボックス 64"/>
        <xdr:cNvSpPr txBox="1"/>
      </xdr:nvSpPr>
      <xdr:spPr>
        <a:xfrm>
          <a:off x="2527300" y="280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18342</xdr:rowOff>
    </xdr:from>
    <xdr:to>
      <xdr:col>5</xdr:col>
      <xdr:colOff>34925</xdr:colOff>
      <xdr:row>15</xdr:row>
      <xdr:rowOff>119942</xdr:rowOff>
    </xdr:to>
    <xdr:sp macro="" textlink="">
      <xdr:nvSpPr>
        <xdr:cNvPr id="71" name="円/楕円 70"/>
        <xdr:cNvSpPr/>
      </xdr:nvSpPr>
      <xdr:spPr bwMode="auto">
        <a:xfrm>
          <a:off x="5600700" y="263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34869</xdr:rowOff>
    </xdr:from>
    <xdr:ext cx="762000" cy="259045"/>
    <xdr:sp macro="" textlink="">
      <xdr:nvSpPr>
        <xdr:cNvPr id="72" name="人口1人当たり決算額の推移該当値テキスト130"/>
        <xdr:cNvSpPr txBox="1"/>
      </xdr:nvSpPr>
      <xdr:spPr>
        <a:xfrm>
          <a:off x="5740400" y="248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68,230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154229</xdr:rowOff>
    </xdr:from>
    <xdr:to>
      <xdr:col>4</xdr:col>
      <xdr:colOff>520700</xdr:colOff>
      <xdr:row>15</xdr:row>
      <xdr:rowOff>84379</xdr:rowOff>
    </xdr:to>
    <xdr:sp macro="" textlink="">
      <xdr:nvSpPr>
        <xdr:cNvPr id="73" name="円/楕円 72"/>
        <xdr:cNvSpPr/>
      </xdr:nvSpPr>
      <xdr:spPr bwMode="auto">
        <a:xfrm>
          <a:off x="4953000" y="2602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94556</xdr:rowOff>
    </xdr:from>
    <xdr:ext cx="736600" cy="259045"/>
    <xdr:sp macro="" textlink="">
      <xdr:nvSpPr>
        <xdr:cNvPr id="74" name="テキスト ボックス 73"/>
        <xdr:cNvSpPr txBox="1"/>
      </xdr:nvSpPr>
      <xdr:spPr>
        <a:xfrm>
          <a:off x="4622800" y="2371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69,319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53808</xdr:rowOff>
    </xdr:from>
    <xdr:to>
      <xdr:col>3</xdr:col>
      <xdr:colOff>955675</xdr:colOff>
      <xdr:row>14</xdr:row>
      <xdr:rowOff>155408</xdr:rowOff>
    </xdr:to>
    <xdr:sp macro="" textlink="">
      <xdr:nvSpPr>
        <xdr:cNvPr id="75" name="円/楕円 74"/>
        <xdr:cNvSpPr/>
      </xdr:nvSpPr>
      <xdr:spPr bwMode="auto">
        <a:xfrm>
          <a:off x="4254500" y="250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165585</xdr:rowOff>
    </xdr:from>
    <xdr:ext cx="762000" cy="259045"/>
    <xdr:sp macro="" textlink="">
      <xdr:nvSpPr>
        <xdr:cNvPr id="76" name="テキスト ボックス 75"/>
        <xdr:cNvSpPr txBox="1"/>
      </xdr:nvSpPr>
      <xdr:spPr>
        <a:xfrm>
          <a:off x="3924300" y="227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72,394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81436</xdr:rowOff>
    </xdr:from>
    <xdr:to>
      <xdr:col>3</xdr:col>
      <xdr:colOff>257175</xdr:colOff>
      <xdr:row>15</xdr:row>
      <xdr:rowOff>11586</xdr:rowOff>
    </xdr:to>
    <xdr:sp macro="" textlink="">
      <xdr:nvSpPr>
        <xdr:cNvPr id="77" name="円/楕円 76"/>
        <xdr:cNvSpPr/>
      </xdr:nvSpPr>
      <xdr:spPr bwMode="auto">
        <a:xfrm>
          <a:off x="3556000" y="252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21763</xdr:rowOff>
    </xdr:from>
    <xdr:ext cx="762000" cy="259045"/>
    <xdr:sp macro="" textlink="">
      <xdr:nvSpPr>
        <xdr:cNvPr id="78" name="テキスト ボックス 77"/>
        <xdr:cNvSpPr txBox="1"/>
      </xdr:nvSpPr>
      <xdr:spPr>
        <a:xfrm>
          <a:off x="3225800" y="229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71,548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77027</xdr:rowOff>
    </xdr:from>
    <xdr:to>
      <xdr:col>2</xdr:col>
      <xdr:colOff>692150</xdr:colOff>
      <xdr:row>15</xdr:row>
      <xdr:rowOff>7177</xdr:rowOff>
    </xdr:to>
    <xdr:sp macro="" textlink="">
      <xdr:nvSpPr>
        <xdr:cNvPr id="79" name="円/楕円 78"/>
        <xdr:cNvSpPr/>
      </xdr:nvSpPr>
      <xdr:spPr bwMode="auto">
        <a:xfrm>
          <a:off x="2857500" y="2524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17354</xdr:rowOff>
    </xdr:from>
    <xdr:ext cx="762000" cy="259045"/>
    <xdr:sp macro="" textlink="">
      <xdr:nvSpPr>
        <xdr:cNvPr id="80" name="テキスト ボックス 79"/>
        <xdr:cNvSpPr txBox="1"/>
      </xdr:nvSpPr>
      <xdr:spPr>
        <a:xfrm>
          <a:off x="2527300" y="229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312721</xdr:rowOff>
    </xdr:from>
    <xdr:to>
      <xdr:col>4</xdr:col>
      <xdr:colOff>1117600</xdr:colOff>
      <xdr:row>38</xdr:row>
      <xdr:rowOff>6169</xdr:rowOff>
    </xdr:to>
    <xdr:cxnSp macro="">
      <xdr:nvCxnSpPr>
        <xdr:cNvPr id="116" name="直線コネクタ 115"/>
        <xdr:cNvCxnSpPr/>
      </xdr:nvCxnSpPr>
      <xdr:spPr bwMode="auto">
        <a:xfrm>
          <a:off x="5003800" y="7437421"/>
          <a:ext cx="647700" cy="36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259588</xdr:rowOff>
    </xdr:from>
    <xdr:to>
      <xdr:col>4</xdr:col>
      <xdr:colOff>469900</xdr:colOff>
      <xdr:row>37</xdr:row>
      <xdr:rowOff>312721</xdr:rowOff>
    </xdr:to>
    <xdr:cxnSp macro="">
      <xdr:nvCxnSpPr>
        <xdr:cNvPr id="119" name="直線コネクタ 118"/>
        <xdr:cNvCxnSpPr/>
      </xdr:nvCxnSpPr>
      <xdr:spPr bwMode="auto">
        <a:xfrm>
          <a:off x="4305300" y="7384288"/>
          <a:ext cx="698500" cy="53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244050</xdr:rowOff>
    </xdr:from>
    <xdr:ext cx="736600" cy="259045"/>
    <xdr:sp macro="" textlink="">
      <xdr:nvSpPr>
        <xdr:cNvPr id="121" name="テキスト ボックス 120"/>
        <xdr:cNvSpPr txBox="1"/>
      </xdr:nvSpPr>
      <xdr:spPr>
        <a:xfrm>
          <a:off x="4622800" y="685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259588</xdr:rowOff>
    </xdr:from>
    <xdr:to>
      <xdr:col>3</xdr:col>
      <xdr:colOff>904875</xdr:colOff>
      <xdr:row>37</xdr:row>
      <xdr:rowOff>287967</xdr:rowOff>
    </xdr:to>
    <xdr:cxnSp macro="">
      <xdr:nvCxnSpPr>
        <xdr:cNvPr id="122" name="直線コネクタ 121"/>
        <xdr:cNvCxnSpPr/>
      </xdr:nvCxnSpPr>
      <xdr:spPr bwMode="auto">
        <a:xfrm flipV="1">
          <a:off x="3606800" y="7384288"/>
          <a:ext cx="698500" cy="2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198689</xdr:rowOff>
    </xdr:from>
    <xdr:ext cx="762000" cy="259045"/>
    <xdr:sp macro="" textlink="">
      <xdr:nvSpPr>
        <xdr:cNvPr id="124" name="テキスト ボックス 123"/>
        <xdr:cNvSpPr txBox="1"/>
      </xdr:nvSpPr>
      <xdr:spPr>
        <a:xfrm>
          <a:off x="3924300" y="68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287967</xdr:rowOff>
    </xdr:from>
    <xdr:to>
      <xdr:col>3</xdr:col>
      <xdr:colOff>206375</xdr:colOff>
      <xdr:row>37</xdr:row>
      <xdr:rowOff>316412</xdr:rowOff>
    </xdr:to>
    <xdr:cxnSp macro="">
      <xdr:nvCxnSpPr>
        <xdr:cNvPr id="125" name="直線コネクタ 124"/>
        <xdr:cNvCxnSpPr/>
      </xdr:nvCxnSpPr>
      <xdr:spPr bwMode="auto">
        <a:xfrm flipV="1">
          <a:off x="2908300" y="7412667"/>
          <a:ext cx="698500" cy="2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93247</xdr:rowOff>
    </xdr:from>
    <xdr:to>
      <xdr:col>3</xdr:col>
      <xdr:colOff>257175</xdr:colOff>
      <xdr:row>37</xdr:row>
      <xdr:rowOff>194847</xdr:rowOff>
    </xdr:to>
    <xdr:sp macro="" textlink="">
      <xdr:nvSpPr>
        <xdr:cNvPr id="126" name="フローチャート : 判断 125"/>
        <xdr:cNvSpPr/>
      </xdr:nvSpPr>
      <xdr:spPr bwMode="auto">
        <a:xfrm>
          <a:off x="3556000" y="7217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33574</xdr:rowOff>
    </xdr:from>
    <xdr:ext cx="762000" cy="259045"/>
    <xdr:sp macro="" textlink="">
      <xdr:nvSpPr>
        <xdr:cNvPr id="127" name="テキスト ボックス 126"/>
        <xdr:cNvSpPr txBox="1"/>
      </xdr:nvSpPr>
      <xdr:spPr>
        <a:xfrm>
          <a:off x="3225800" y="698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72575</xdr:rowOff>
    </xdr:from>
    <xdr:to>
      <xdr:col>2</xdr:col>
      <xdr:colOff>692150</xdr:colOff>
      <xdr:row>37</xdr:row>
      <xdr:rowOff>174175</xdr:rowOff>
    </xdr:to>
    <xdr:sp macro="" textlink="">
      <xdr:nvSpPr>
        <xdr:cNvPr id="128" name="フローチャート : 判断 127"/>
        <xdr:cNvSpPr/>
      </xdr:nvSpPr>
      <xdr:spPr bwMode="auto">
        <a:xfrm>
          <a:off x="2857500" y="719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12902</xdr:rowOff>
    </xdr:from>
    <xdr:ext cx="762000" cy="259045"/>
    <xdr:sp macro="" textlink="">
      <xdr:nvSpPr>
        <xdr:cNvPr id="129" name="テキスト ボックス 128"/>
        <xdr:cNvSpPr txBox="1"/>
      </xdr:nvSpPr>
      <xdr:spPr>
        <a:xfrm>
          <a:off x="2527300" y="69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298269</xdr:rowOff>
    </xdr:from>
    <xdr:to>
      <xdr:col>5</xdr:col>
      <xdr:colOff>34925</xdr:colOff>
      <xdr:row>38</xdr:row>
      <xdr:rowOff>56969</xdr:rowOff>
    </xdr:to>
    <xdr:sp macro="" textlink="">
      <xdr:nvSpPr>
        <xdr:cNvPr id="135" name="円/楕円 134"/>
        <xdr:cNvSpPr/>
      </xdr:nvSpPr>
      <xdr:spPr bwMode="auto">
        <a:xfrm>
          <a:off x="5600700" y="7422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270346</xdr:rowOff>
    </xdr:from>
    <xdr:ext cx="762000" cy="259045"/>
    <xdr:sp macro="" textlink="">
      <xdr:nvSpPr>
        <xdr:cNvPr id="136" name="人口1人当たり決算額の推移該当値テキスト445"/>
        <xdr:cNvSpPr txBox="1"/>
      </xdr:nvSpPr>
      <xdr:spPr>
        <a:xfrm>
          <a:off x="5740400" y="739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261921</xdr:rowOff>
    </xdr:from>
    <xdr:to>
      <xdr:col>4</xdr:col>
      <xdr:colOff>520700</xdr:colOff>
      <xdr:row>38</xdr:row>
      <xdr:rowOff>20621</xdr:rowOff>
    </xdr:to>
    <xdr:sp macro="" textlink="">
      <xdr:nvSpPr>
        <xdr:cNvPr id="137" name="円/楕円 136"/>
        <xdr:cNvSpPr/>
      </xdr:nvSpPr>
      <xdr:spPr bwMode="auto">
        <a:xfrm>
          <a:off x="4953000" y="7386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5398</xdr:rowOff>
    </xdr:from>
    <xdr:ext cx="736600" cy="259045"/>
    <xdr:sp macro="" textlink="">
      <xdr:nvSpPr>
        <xdr:cNvPr id="138" name="テキスト ボックス 137"/>
        <xdr:cNvSpPr txBox="1"/>
      </xdr:nvSpPr>
      <xdr:spPr>
        <a:xfrm>
          <a:off x="4622800" y="747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208788</xdr:rowOff>
    </xdr:from>
    <xdr:to>
      <xdr:col>3</xdr:col>
      <xdr:colOff>955675</xdr:colOff>
      <xdr:row>37</xdr:row>
      <xdr:rowOff>310388</xdr:rowOff>
    </xdr:to>
    <xdr:sp macro="" textlink="">
      <xdr:nvSpPr>
        <xdr:cNvPr id="139" name="円/楕円 138"/>
        <xdr:cNvSpPr/>
      </xdr:nvSpPr>
      <xdr:spPr bwMode="auto">
        <a:xfrm>
          <a:off x="4254500" y="7333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295165</xdr:rowOff>
    </xdr:from>
    <xdr:ext cx="762000" cy="259045"/>
    <xdr:sp macro="" textlink="">
      <xdr:nvSpPr>
        <xdr:cNvPr id="140" name="テキスト ボックス 139"/>
        <xdr:cNvSpPr txBox="1"/>
      </xdr:nvSpPr>
      <xdr:spPr>
        <a:xfrm>
          <a:off x="3924300" y="741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237167</xdr:rowOff>
    </xdr:from>
    <xdr:to>
      <xdr:col>3</xdr:col>
      <xdr:colOff>257175</xdr:colOff>
      <xdr:row>37</xdr:row>
      <xdr:rowOff>338767</xdr:rowOff>
    </xdr:to>
    <xdr:sp macro="" textlink="">
      <xdr:nvSpPr>
        <xdr:cNvPr id="141" name="円/楕円 140"/>
        <xdr:cNvSpPr/>
      </xdr:nvSpPr>
      <xdr:spPr bwMode="auto">
        <a:xfrm>
          <a:off x="3556000" y="7361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323544</xdr:rowOff>
    </xdr:from>
    <xdr:ext cx="762000" cy="259045"/>
    <xdr:sp macro="" textlink="">
      <xdr:nvSpPr>
        <xdr:cNvPr id="142" name="テキスト ボックス 141"/>
        <xdr:cNvSpPr txBox="1"/>
      </xdr:nvSpPr>
      <xdr:spPr>
        <a:xfrm>
          <a:off x="3225800" y="744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265612</xdr:rowOff>
    </xdr:from>
    <xdr:to>
      <xdr:col>2</xdr:col>
      <xdr:colOff>692150</xdr:colOff>
      <xdr:row>38</xdr:row>
      <xdr:rowOff>24312</xdr:rowOff>
    </xdr:to>
    <xdr:sp macro="" textlink="">
      <xdr:nvSpPr>
        <xdr:cNvPr id="143" name="円/楕円 142"/>
        <xdr:cNvSpPr/>
      </xdr:nvSpPr>
      <xdr:spPr bwMode="auto">
        <a:xfrm>
          <a:off x="2857500" y="7390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9089</xdr:rowOff>
    </xdr:from>
    <xdr:ext cx="762000" cy="259045"/>
    <xdr:sp macro="" textlink="">
      <xdr:nvSpPr>
        <xdr:cNvPr id="144" name="テキスト ボックス 143"/>
        <xdr:cNvSpPr txBox="1"/>
      </xdr:nvSpPr>
      <xdr:spPr>
        <a:xfrm>
          <a:off x="2527300" y="747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実質収支比率については、年々増加傾向となり、普通地方交付税の増も相まって平成２３年度においては４．６と一般的に望ましいといわれる数値まで改善した。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平成２４年度は、歳入で地方税及び地方特例交付金の減、歳出で扶助費の増などの理由から実質収支が２．６ポイント減少したが、今年度は０．９ポイント改善し回復傾向を見せている。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連結実質赤字額はなく、良好な状態ではあるが、依然として国民健康保険事業特別会計においては、累積赤字が解消されていないことから、財政再建へ向けて不断の努力が必要である。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元利償還金及び準元利償還金が減少し、控除財源である特定財源が増加したため、実質公債費の単年度比率が改善した。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組合等負担等見込額の増など比率悪化要因はあったものの、地方債残高及び退職手当負担見込額の減や基準財政需要額算入見込額の増により比率改善要因が上回ることにより将来負担比率はなしとなった。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44808041</v>
      </c>
      <c r="BO4" s="379"/>
      <c r="BP4" s="379"/>
      <c r="BQ4" s="379"/>
      <c r="BR4" s="379"/>
      <c r="BS4" s="379"/>
      <c r="BT4" s="379"/>
      <c r="BU4" s="380"/>
      <c r="BV4" s="378">
        <v>44723342</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2.9</v>
      </c>
      <c r="CU4" s="554"/>
      <c r="CV4" s="554"/>
      <c r="CW4" s="554"/>
      <c r="CX4" s="554"/>
      <c r="CY4" s="554"/>
      <c r="CZ4" s="554"/>
      <c r="DA4" s="555"/>
      <c r="DB4" s="553">
        <v>1.9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43842840</v>
      </c>
      <c r="BO5" s="384"/>
      <c r="BP5" s="384"/>
      <c r="BQ5" s="384"/>
      <c r="BR5" s="384"/>
      <c r="BS5" s="384"/>
      <c r="BT5" s="384"/>
      <c r="BU5" s="385"/>
      <c r="BV5" s="383">
        <v>44108695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95.1</v>
      </c>
      <c r="CU5" s="354"/>
      <c r="CV5" s="354"/>
      <c r="CW5" s="354"/>
      <c r="CX5" s="354"/>
      <c r="CY5" s="354"/>
      <c r="CZ5" s="354"/>
      <c r="DA5" s="355"/>
      <c r="DB5" s="353">
        <v>95.1</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965201</v>
      </c>
      <c r="BO6" s="384"/>
      <c r="BP6" s="384"/>
      <c r="BQ6" s="384"/>
      <c r="BR6" s="384"/>
      <c r="BS6" s="384"/>
      <c r="BT6" s="384"/>
      <c r="BU6" s="385"/>
      <c r="BV6" s="383">
        <v>614647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101</v>
      </c>
      <c r="CU6" s="528"/>
      <c r="CV6" s="528"/>
      <c r="CW6" s="528"/>
      <c r="CX6" s="528"/>
      <c r="CY6" s="528"/>
      <c r="CZ6" s="528"/>
      <c r="DA6" s="529"/>
      <c r="DB6" s="527">
        <v>103.7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248365</v>
      </c>
      <c r="BO7" s="384"/>
      <c r="BP7" s="384"/>
      <c r="BQ7" s="384"/>
      <c r="BR7" s="384"/>
      <c r="BS7" s="384"/>
      <c r="BT7" s="384"/>
      <c r="BU7" s="385"/>
      <c r="BV7" s="383">
        <v>140216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24765646</v>
      </c>
      <c r="CU7" s="384"/>
      <c r="CV7" s="384"/>
      <c r="CW7" s="384"/>
      <c r="CX7" s="384"/>
      <c r="CY7" s="384"/>
      <c r="CZ7" s="384"/>
      <c r="DA7" s="385"/>
      <c r="DB7" s="383">
        <v>24335297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716836</v>
      </c>
      <c r="BO8" s="384"/>
      <c r="BP8" s="384"/>
      <c r="BQ8" s="384"/>
      <c r="BR8" s="384"/>
      <c r="BS8" s="384"/>
      <c r="BT8" s="384"/>
      <c r="BU8" s="385"/>
      <c r="BV8" s="383">
        <v>474431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0.56999999999999995</v>
      </c>
      <c r="CU8" s="491"/>
      <c r="CV8" s="491"/>
      <c r="CW8" s="491"/>
      <c r="CX8" s="491"/>
      <c r="CY8" s="491"/>
      <c r="CZ8" s="491"/>
      <c r="DA8" s="492"/>
      <c r="DB8" s="490">
        <v>0.56999999999999995</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125385</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242405</v>
      </c>
      <c r="BO9" s="384"/>
      <c r="BP9" s="384"/>
      <c r="BQ9" s="384"/>
      <c r="BR9" s="384"/>
      <c r="BS9" s="384"/>
      <c r="BT9" s="384"/>
      <c r="BU9" s="385"/>
      <c r="BV9" s="383">
        <v>-637147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11.1</v>
      </c>
      <c r="CU9" s="354"/>
      <c r="CV9" s="354"/>
      <c r="CW9" s="354"/>
      <c r="CX9" s="354"/>
      <c r="CY9" s="354"/>
      <c r="CZ9" s="354"/>
      <c r="DA9" s="355"/>
      <c r="DB9" s="353">
        <v>10.7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126959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246141</v>
      </c>
      <c r="BO10" s="384"/>
      <c r="BP10" s="384"/>
      <c r="BQ10" s="384"/>
      <c r="BR10" s="384"/>
      <c r="BS10" s="384"/>
      <c r="BT10" s="384"/>
      <c r="BU10" s="385"/>
      <c r="BV10" s="383">
        <v>869057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77</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121865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200000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117955</v>
      </c>
      <c r="S13" s="483"/>
      <c r="T13" s="483"/>
      <c r="U13" s="483"/>
      <c r="V13" s="484"/>
      <c r="W13" s="470" t="s">
        <v>123</v>
      </c>
      <c r="X13" s="396"/>
      <c r="Y13" s="396"/>
      <c r="Z13" s="396"/>
      <c r="AA13" s="396"/>
      <c r="AB13" s="397"/>
      <c r="AC13" s="359">
        <v>650</v>
      </c>
      <c r="AD13" s="360"/>
      <c r="AE13" s="360"/>
      <c r="AF13" s="360"/>
      <c r="AG13" s="361"/>
      <c r="AH13" s="359">
        <v>847</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288546</v>
      </c>
      <c r="BO13" s="384"/>
      <c r="BP13" s="384"/>
      <c r="BQ13" s="384"/>
      <c r="BR13" s="384"/>
      <c r="BS13" s="384"/>
      <c r="BT13" s="384"/>
      <c r="BU13" s="385"/>
      <c r="BV13" s="383">
        <v>231910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2.9</v>
      </c>
      <c r="CU13" s="354"/>
      <c r="CV13" s="354"/>
      <c r="CW13" s="354"/>
      <c r="CX13" s="354"/>
      <c r="CY13" s="354"/>
      <c r="CZ13" s="354"/>
      <c r="DA13" s="355"/>
      <c r="DB13" s="353">
        <v>3.2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121998</v>
      </c>
      <c r="S14" s="483"/>
      <c r="T14" s="483"/>
      <c r="U14" s="483"/>
      <c r="V14" s="484"/>
      <c r="W14" s="485"/>
      <c r="X14" s="399"/>
      <c r="Y14" s="399"/>
      <c r="Z14" s="399"/>
      <c r="AA14" s="399"/>
      <c r="AB14" s="400"/>
      <c r="AC14" s="475">
        <v>1.2</v>
      </c>
      <c r="AD14" s="476"/>
      <c r="AE14" s="476"/>
      <c r="AF14" s="476"/>
      <c r="AG14" s="477"/>
      <c r="AH14" s="475">
        <v>1.5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118344</v>
      </c>
      <c r="S15" s="483"/>
      <c r="T15" s="483"/>
      <c r="U15" s="483"/>
      <c r="V15" s="484"/>
      <c r="W15" s="470" t="s">
        <v>130</v>
      </c>
      <c r="X15" s="396"/>
      <c r="Y15" s="396"/>
      <c r="Z15" s="396"/>
      <c r="AA15" s="396"/>
      <c r="AB15" s="397"/>
      <c r="AC15" s="359">
        <v>7627</v>
      </c>
      <c r="AD15" s="360"/>
      <c r="AE15" s="360"/>
      <c r="AF15" s="360"/>
      <c r="AG15" s="361"/>
      <c r="AH15" s="359">
        <v>8680</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10928540</v>
      </c>
      <c r="BO15" s="379"/>
      <c r="BP15" s="379"/>
      <c r="BQ15" s="379"/>
      <c r="BR15" s="379"/>
      <c r="BS15" s="379"/>
      <c r="BT15" s="379"/>
      <c r="BU15" s="380"/>
      <c r="BV15" s="378">
        <v>10773167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14.6</v>
      </c>
      <c r="AD16" s="476"/>
      <c r="AE16" s="476"/>
      <c r="AF16" s="476"/>
      <c r="AG16" s="477"/>
      <c r="AH16" s="475">
        <v>15.3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19288639</v>
      </c>
      <c r="BO16" s="384"/>
      <c r="BP16" s="384"/>
      <c r="BQ16" s="384"/>
      <c r="BR16" s="384"/>
      <c r="BS16" s="384"/>
      <c r="BT16" s="384"/>
      <c r="BU16" s="385"/>
      <c r="BV16" s="383">
        <v>19095396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44087</v>
      </c>
      <c r="AD17" s="360"/>
      <c r="AE17" s="360"/>
      <c r="AF17" s="360"/>
      <c r="AG17" s="361"/>
      <c r="AH17" s="359">
        <v>46102</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14156172</v>
      </c>
      <c r="BO17" s="384"/>
      <c r="BP17" s="384"/>
      <c r="BQ17" s="384"/>
      <c r="BR17" s="384"/>
      <c r="BS17" s="384"/>
      <c r="BT17" s="384"/>
      <c r="BU17" s="385"/>
      <c r="BV17" s="383">
        <v>13938011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125.23</v>
      </c>
      <c r="M18" s="446"/>
      <c r="N18" s="446"/>
      <c r="O18" s="446"/>
      <c r="P18" s="446"/>
      <c r="Q18" s="446"/>
      <c r="R18" s="447"/>
      <c r="S18" s="447"/>
      <c r="T18" s="447"/>
      <c r="U18" s="447"/>
      <c r="V18" s="448"/>
      <c r="W18" s="462"/>
      <c r="X18" s="463"/>
      <c r="Y18" s="463"/>
      <c r="Z18" s="463"/>
      <c r="AA18" s="463"/>
      <c r="AB18" s="471"/>
      <c r="AC18" s="347">
        <v>84.2</v>
      </c>
      <c r="AD18" s="348"/>
      <c r="AE18" s="348"/>
      <c r="AF18" s="348"/>
      <c r="AG18" s="449"/>
      <c r="AH18" s="347">
        <v>81.400000000000006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23136507</v>
      </c>
      <c r="BO18" s="384"/>
      <c r="BP18" s="384"/>
      <c r="BQ18" s="384"/>
      <c r="BR18" s="384"/>
      <c r="BS18" s="384"/>
      <c r="BT18" s="384"/>
      <c r="BU18" s="385"/>
      <c r="BV18" s="383">
        <v>23708362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1001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27430349</v>
      </c>
      <c r="BO19" s="384"/>
      <c r="BP19" s="384"/>
      <c r="BQ19" s="384"/>
      <c r="BR19" s="384"/>
      <c r="BS19" s="384"/>
      <c r="BT19" s="384"/>
      <c r="BU19" s="385"/>
      <c r="BV19" s="383">
        <v>28483504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56070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32077449</v>
      </c>
      <c r="BO23" s="384"/>
      <c r="BP23" s="384"/>
      <c r="BQ23" s="384"/>
      <c r="BR23" s="384"/>
      <c r="BS23" s="384"/>
      <c r="BT23" s="384"/>
      <c r="BU23" s="385"/>
      <c r="BV23" s="383">
        <v>32446186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8213</v>
      </c>
      <c r="R24" s="360"/>
      <c r="S24" s="360"/>
      <c r="T24" s="360"/>
      <c r="U24" s="360"/>
      <c r="V24" s="361"/>
      <c r="W24" s="425"/>
      <c r="X24" s="416"/>
      <c r="Y24" s="417"/>
      <c r="Z24" s="356" t="s">
        <v>154</v>
      </c>
      <c r="AA24" s="357"/>
      <c r="AB24" s="357"/>
      <c r="AC24" s="357"/>
      <c r="AD24" s="357"/>
      <c r="AE24" s="357"/>
      <c r="AF24" s="357"/>
      <c r="AG24" s="358"/>
      <c r="AH24" s="359">
        <v>817</v>
      </c>
      <c r="AI24" s="360"/>
      <c r="AJ24" s="360"/>
      <c r="AK24" s="360"/>
      <c r="AL24" s="361"/>
      <c r="AM24" s="359">
        <v>2464889</v>
      </c>
      <c r="AN24" s="360"/>
      <c r="AO24" s="360"/>
      <c r="AP24" s="360"/>
      <c r="AQ24" s="360"/>
      <c r="AR24" s="361"/>
      <c r="AS24" s="359">
        <v>3017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27097423</v>
      </c>
      <c r="BO24" s="384"/>
      <c r="BP24" s="384"/>
      <c r="BQ24" s="384"/>
      <c r="BR24" s="384"/>
      <c r="BS24" s="384"/>
      <c r="BT24" s="384"/>
      <c r="BU24" s="385"/>
      <c r="BV24" s="383">
        <v>26670850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6967</v>
      </c>
      <c r="R25" s="360"/>
      <c r="S25" s="360"/>
      <c r="T25" s="360"/>
      <c r="U25" s="360"/>
      <c r="V25" s="361"/>
      <c r="W25" s="425"/>
      <c r="X25" s="416"/>
      <c r="Y25" s="417"/>
      <c r="Z25" s="356" t="s">
        <v>157</v>
      </c>
      <c r="AA25" s="357"/>
      <c r="AB25" s="357"/>
      <c r="AC25" s="357"/>
      <c r="AD25" s="357"/>
      <c r="AE25" s="357"/>
      <c r="AF25" s="357"/>
      <c r="AG25" s="358"/>
      <c r="AH25" s="359">
        <v>140</v>
      </c>
      <c r="AI25" s="360"/>
      <c r="AJ25" s="360"/>
      <c r="AK25" s="360"/>
      <c r="AL25" s="361"/>
      <c r="AM25" s="359">
        <v>349860</v>
      </c>
      <c r="AN25" s="360"/>
      <c r="AO25" s="360"/>
      <c r="AP25" s="360"/>
      <c r="AQ25" s="360"/>
      <c r="AR25" s="361"/>
      <c r="AS25" s="359">
        <v>2499</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3686990</v>
      </c>
      <c r="BO25" s="379"/>
      <c r="BP25" s="379"/>
      <c r="BQ25" s="379"/>
      <c r="BR25" s="379"/>
      <c r="BS25" s="379"/>
      <c r="BT25" s="379"/>
      <c r="BU25" s="380"/>
      <c r="BV25" s="378">
        <v>2383351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5861</v>
      </c>
      <c r="R26" s="360"/>
      <c r="S26" s="360"/>
      <c r="T26" s="360"/>
      <c r="U26" s="360"/>
      <c r="V26" s="361"/>
      <c r="W26" s="425"/>
      <c r="X26" s="416"/>
      <c r="Y26" s="417"/>
      <c r="Z26" s="356" t="s">
        <v>160</v>
      </c>
      <c r="AA26" s="436"/>
      <c r="AB26" s="436"/>
      <c r="AC26" s="436"/>
      <c r="AD26" s="436"/>
      <c r="AE26" s="436"/>
      <c r="AF26" s="436"/>
      <c r="AG26" s="437"/>
      <c r="AH26" s="359">
        <v>118</v>
      </c>
      <c r="AI26" s="360"/>
      <c r="AJ26" s="360"/>
      <c r="AK26" s="360"/>
      <c r="AL26" s="361"/>
      <c r="AM26" s="359">
        <v>357304</v>
      </c>
      <c r="AN26" s="360"/>
      <c r="AO26" s="360"/>
      <c r="AP26" s="360"/>
      <c r="AQ26" s="360"/>
      <c r="AR26" s="361"/>
      <c r="AS26" s="359">
        <v>3028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200000</v>
      </c>
      <c r="BO26" s="384"/>
      <c r="BP26" s="384"/>
      <c r="BQ26" s="384"/>
      <c r="BR26" s="384"/>
      <c r="BS26" s="384"/>
      <c r="BT26" s="384"/>
      <c r="BU26" s="385"/>
      <c r="BV26" s="383">
        <v>300000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5684</v>
      </c>
      <c r="R27" s="360"/>
      <c r="S27" s="360"/>
      <c r="T27" s="360"/>
      <c r="U27" s="360"/>
      <c r="V27" s="361"/>
      <c r="W27" s="425"/>
      <c r="X27" s="416"/>
      <c r="Y27" s="417"/>
      <c r="Z27" s="356" t="s">
        <v>163</v>
      </c>
      <c r="AA27" s="357"/>
      <c r="AB27" s="357"/>
      <c r="AC27" s="357"/>
      <c r="AD27" s="357"/>
      <c r="AE27" s="357"/>
      <c r="AF27" s="357"/>
      <c r="AG27" s="358"/>
      <c r="AH27" s="359">
        <v>77</v>
      </c>
      <c r="AI27" s="360"/>
      <c r="AJ27" s="360"/>
      <c r="AK27" s="360"/>
      <c r="AL27" s="361"/>
      <c r="AM27" s="359">
        <v>291500</v>
      </c>
      <c r="AN27" s="360"/>
      <c r="AO27" s="360"/>
      <c r="AP27" s="360"/>
      <c r="AQ27" s="360"/>
      <c r="AR27" s="361"/>
      <c r="AS27" s="359">
        <v>3786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1024634</v>
      </c>
      <c r="BO27" s="387"/>
      <c r="BP27" s="387"/>
      <c r="BQ27" s="387"/>
      <c r="BR27" s="387"/>
      <c r="BS27" s="387"/>
      <c r="BT27" s="387"/>
      <c r="BU27" s="388"/>
      <c r="BV27" s="386">
        <v>1023673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5121</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7531277</v>
      </c>
      <c r="BO28" s="379"/>
      <c r="BP28" s="379"/>
      <c r="BQ28" s="379"/>
      <c r="BR28" s="379"/>
      <c r="BS28" s="379"/>
      <c r="BT28" s="379"/>
      <c r="BU28" s="380"/>
      <c r="BV28" s="378">
        <v>7485136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23</v>
      </c>
      <c r="M29" s="360"/>
      <c r="N29" s="360"/>
      <c r="O29" s="360"/>
      <c r="P29" s="361"/>
      <c r="Q29" s="359">
        <v>4782</v>
      </c>
      <c r="R29" s="360"/>
      <c r="S29" s="360"/>
      <c r="T29" s="360"/>
      <c r="U29" s="360"/>
      <c r="V29" s="361"/>
      <c r="W29" s="425"/>
      <c r="X29" s="416"/>
      <c r="Y29" s="417"/>
      <c r="Z29" s="356" t="s">
        <v>170</v>
      </c>
      <c r="AA29" s="357"/>
      <c r="AB29" s="357"/>
      <c r="AC29" s="357"/>
      <c r="AD29" s="357"/>
      <c r="AE29" s="357"/>
      <c r="AF29" s="357"/>
      <c r="AG29" s="358"/>
      <c r="AH29" s="359">
        <v>894</v>
      </c>
      <c r="AI29" s="360"/>
      <c r="AJ29" s="360"/>
      <c r="AK29" s="360"/>
      <c r="AL29" s="361"/>
      <c r="AM29" s="359">
        <v>2756389</v>
      </c>
      <c r="AN29" s="360"/>
      <c r="AO29" s="360"/>
      <c r="AP29" s="360"/>
      <c r="AQ29" s="360"/>
      <c r="AR29" s="361"/>
      <c r="AS29" s="359">
        <v>3083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1260524</v>
      </c>
      <c r="BO29" s="384"/>
      <c r="BP29" s="384"/>
      <c r="BQ29" s="384"/>
      <c r="BR29" s="384"/>
      <c r="BS29" s="384"/>
      <c r="BT29" s="384"/>
      <c r="BU29" s="385"/>
      <c r="BV29" s="383">
        <v>1258996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1907898</v>
      </c>
      <c r="BO30" s="387"/>
      <c r="BP30" s="387"/>
      <c r="BQ30" s="387"/>
      <c r="BR30" s="387"/>
      <c r="BS30" s="387"/>
      <c r="BT30" s="387"/>
      <c r="BU30" s="388"/>
      <c r="BV30" s="386">
        <v>2082888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大分県交通災害共済組合（交通災害共済事業会計）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財団法人別府市綜合振興センター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公共用地先行取得事業特別会計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地方卸売市場事業特別会計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別杵速見地域広域市町村圏事務組合（一般会計）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財団法人大分県東部勤労者福祉サービスセンター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別杵速見地域広域市町村圏事務組合（秋草葬斎場事業特別会計）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株式会社別府扇山ゴルフ場</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競輪事業特別会計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別杵速見地域広域市町村圏事務組合（藤ヶ谷清掃センター事業特別会計）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別府市公設市場精算株式会社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別杵速見地域広域市町村圏事務組合（介護認定審査会事業特別会計）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別杵速見地域広域市町村圏事務組合（普通会計）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大分県市町村会館管理組合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大分県後期高齢者医療広域連合（普通会計）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大分県後期高齢者医療広域連合（後期高齢者医療事業会計）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13794809</v>
      </c>
      <c r="S5" s="637"/>
      <c r="T5" s="637"/>
      <c r="U5" s="637"/>
      <c r="V5" s="637"/>
      <c r="W5" s="637"/>
      <c r="X5" s="637"/>
      <c r="Y5" s="684"/>
      <c r="Z5" s="697">
        <v>30.8</v>
      </c>
      <c r="AA5" s="697"/>
      <c r="AB5" s="697"/>
      <c r="AC5" s="697"/>
      <c r="AD5" s="698">
        <v>12747813</v>
      </c>
      <c r="AE5" s="698"/>
      <c r="AF5" s="698"/>
      <c r="AG5" s="698"/>
      <c r="AH5" s="698"/>
      <c r="AI5" s="698"/>
      <c r="AJ5" s="698"/>
      <c r="AK5" s="698"/>
      <c r="AL5" s="685">
        <v>55.6</v>
      </c>
      <c r="AM5" s="654"/>
      <c r="AN5" s="654"/>
      <c r="AO5" s="686"/>
      <c r="AP5" s="671" t="s">
        <v>208</v>
      </c>
      <c r="AQ5" s="672"/>
      <c r="AR5" s="672"/>
      <c r="AS5" s="672"/>
      <c r="AT5" s="672"/>
      <c r="AU5" s="672"/>
      <c r="AV5" s="672"/>
      <c r="AW5" s="672"/>
      <c r="AX5" s="672"/>
      <c r="AY5" s="672"/>
      <c r="AZ5" s="672"/>
      <c r="BA5" s="672"/>
      <c r="BB5" s="672"/>
      <c r="BC5" s="672"/>
      <c r="BD5" s="672"/>
      <c r="BE5" s="672"/>
      <c r="BF5" s="673"/>
      <c r="BG5" s="586">
        <v>12445762</v>
      </c>
      <c r="BH5" s="587"/>
      <c r="BI5" s="587"/>
      <c r="BJ5" s="587"/>
      <c r="BK5" s="587"/>
      <c r="BL5" s="587"/>
      <c r="BM5" s="587"/>
      <c r="BN5" s="588"/>
      <c r="BO5" s="639">
        <v>90.2</v>
      </c>
      <c r="BP5" s="639"/>
      <c r="BQ5" s="639"/>
      <c r="BR5" s="639"/>
      <c r="BS5" s="640">
        <v>84242</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279808</v>
      </c>
      <c r="S6" s="587"/>
      <c r="T6" s="587"/>
      <c r="U6" s="587"/>
      <c r="V6" s="587"/>
      <c r="W6" s="587"/>
      <c r="X6" s="587"/>
      <c r="Y6" s="588"/>
      <c r="Z6" s="639">
        <v>0.6</v>
      </c>
      <c r="AA6" s="639"/>
      <c r="AB6" s="639"/>
      <c r="AC6" s="639"/>
      <c r="AD6" s="640">
        <v>279808</v>
      </c>
      <c r="AE6" s="640"/>
      <c r="AF6" s="640"/>
      <c r="AG6" s="640"/>
      <c r="AH6" s="640"/>
      <c r="AI6" s="640"/>
      <c r="AJ6" s="640"/>
      <c r="AK6" s="640"/>
      <c r="AL6" s="609">
        <v>1.2</v>
      </c>
      <c r="AM6" s="641"/>
      <c r="AN6" s="641"/>
      <c r="AO6" s="642"/>
      <c r="AP6" s="583" t="s">
        <v>213</v>
      </c>
      <c r="AQ6" s="584"/>
      <c r="AR6" s="584"/>
      <c r="AS6" s="584"/>
      <c r="AT6" s="584"/>
      <c r="AU6" s="584"/>
      <c r="AV6" s="584"/>
      <c r="AW6" s="584"/>
      <c r="AX6" s="584"/>
      <c r="AY6" s="584"/>
      <c r="AZ6" s="584"/>
      <c r="BA6" s="584"/>
      <c r="BB6" s="584"/>
      <c r="BC6" s="584"/>
      <c r="BD6" s="584"/>
      <c r="BE6" s="584"/>
      <c r="BF6" s="585"/>
      <c r="BG6" s="586">
        <v>12445762</v>
      </c>
      <c r="BH6" s="587"/>
      <c r="BI6" s="587"/>
      <c r="BJ6" s="587"/>
      <c r="BK6" s="587"/>
      <c r="BL6" s="587"/>
      <c r="BM6" s="587"/>
      <c r="BN6" s="588"/>
      <c r="BO6" s="639">
        <v>90.2</v>
      </c>
      <c r="BP6" s="639"/>
      <c r="BQ6" s="639"/>
      <c r="BR6" s="639"/>
      <c r="BS6" s="640">
        <v>84242</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383422</v>
      </c>
      <c r="CS6" s="587"/>
      <c r="CT6" s="587"/>
      <c r="CU6" s="587"/>
      <c r="CV6" s="587"/>
      <c r="CW6" s="587"/>
      <c r="CX6" s="587"/>
      <c r="CY6" s="588"/>
      <c r="CZ6" s="639">
        <v>0.9</v>
      </c>
      <c r="DA6" s="639"/>
      <c r="DB6" s="639"/>
      <c r="DC6" s="639"/>
      <c r="DD6" s="592">
        <v>5180</v>
      </c>
      <c r="DE6" s="587"/>
      <c r="DF6" s="587"/>
      <c r="DG6" s="587"/>
      <c r="DH6" s="587"/>
      <c r="DI6" s="587"/>
      <c r="DJ6" s="587"/>
      <c r="DK6" s="587"/>
      <c r="DL6" s="587"/>
      <c r="DM6" s="587"/>
      <c r="DN6" s="587"/>
      <c r="DO6" s="587"/>
      <c r="DP6" s="588"/>
      <c r="DQ6" s="592">
        <v>383422</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25225</v>
      </c>
      <c r="S7" s="587"/>
      <c r="T7" s="587"/>
      <c r="U7" s="587"/>
      <c r="V7" s="587"/>
      <c r="W7" s="587"/>
      <c r="X7" s="587"/>
      <c r="Y7" s="588"/>
      <c r="Z7" s="639">
        <v>0.1</v>
      </c>
      <c r="AA7" s="639"/>
      <c r="AB7" s="639"/>
      <c r="AC7" s="639"/>
      <c r="AD7" s="640">
        <v>25225</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5477762</v>
      </c>
      <c r="BH7" s="587"/>
      <c r="BI7" s="587"/>
      <c r="BJ7" s="587"/>
      <c r="BK7" s="587"/>
      <c r="BL7" s="587"/>
      <c r="BM7" s="587"/>
      <c r="BN7" s="588"/>
      <c r="BO7" s="639">
        <v>39.700000000000003</v>
      </c>
      <c r="BP7" s="639"/>
      <c r="BQ7" s="639"/>
      <c r="BR7" s="639"/>
      <c r="BS7" s="640">
        <v>84242</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4834555</v>
      </c>
      <c r="CS7" s="587"/>
      <c r="CT7" s="587"/>
      <c r="CU7" s="587"/>
      <c r="CV7" s="587"/>
      <c r="CW7" s="587"/>
      <c r="CX7" s="587"/>
      <c r="CY7" s="588"/>
      <c r="CZ7" s="639">
        <v>11</v>
      </c>
      <c r="DA7" s="639"/>
      <c r="DB7" s="639"/>
      <c r="DC7" s="639"/>
      <c r="DD7" s="592">
        <v>165377</v>
      </c>
      <c r="DE7" s="587"/>
      <c r="DF7" s="587"/>
      <c r="DG7" s="587"/>
      <c r="DH7" s="587"/>
      <c r="DI7" s="587"/>
      <c r="DJ7" s="587"/>
      <c r="DK7" s="587"/>
      <c r="DL7" s="587"/>
      <c r="DM7" s="587"/>
      <c r="DN7" s="587"/>
      <c r="DO7" s="587"/>
      <c r="DP7" s="588"/>
      <c r="DQ7" s="592">
        <v>4405037</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30758</v>
      </c>
      <c r="S8" s="587"/>
      <c r="T8" s="587"/>
      <c r="U8" s="587"/>
      <c r="V8" s="587"/>
      <c r="W8" s="587"/>
      <c r="X8" s="587"/>
      <c r="Y8" s="588"/>
      <c r="Z8" s="639">
        <v>0.1</v>
      </c>
      <c r="AA8" s="639"/>
      <c r="AB8" s="639"/>
      <c r="AC8" s="639"/>
      <c r="AD8" s="640">
        <v>30758</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153639</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22576932</v>
      </c>
      <c r="CS8" s="587"/>
      <c r="CT8" s="587"/>
      <c r="CU8" s="587"/>
      <c r="CV8" s="587"/>
      <c r="CW8" s="587"/>
      <c r="CX8" s="587"/>
      <c r="CY8" s="588"/>
      <c r="CZ8" s="639">
        <v>51.5</v>
      </c>
      <c r="DA8" s="639"/>
      <c r="DB8" s="639"/>
      <c r="DC8" s="639"/>
      <c r="DD8" s="592">
        <v>175999</v>
      </c>
      <c r="DE8" s="587"/>
      <c r="DF8" s="587"/>
      <c r="DG8" s="587"/>
      <c r="DH8" s="587"/>
      <c r="DI8" s="587"/>
      <c r="DJ8" s="587"/>
      <c r="DK8" s="587"/>
      <c r="DL8" s="587"/>
      <c r="DM8" s="587"/>
      <c r="DN8" s="587"/>
      <c r="DO8" s="587"/>
      <c r="DP8" s="588"/>
      <c r="DQ8" s="592">
        <v>9274779</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40412</v>
      </c>
      <c r="S9" s="587"/>
      <c r="T9" s="587"/>
      <c r="U9" s="587"/>
      <c r="V9" s="587"/>
      <c r="W9" s="587"/>
      <c r="X9" s="587"/>
      <c r="Y9" s="588"/>
      <c r="Z9" s="639">
        <v>0.1</v>
      </c>
      <c r="AA9" s="639"/>
      <c r="AB9" s="639"/>
      <c r="AC9" s="639"/>
      <c r="AD9" s="640">
        <v>40412</v>
      </c>
      <c r="AE9" s="640"/>
      <c r="AF9" s="640"/>
      <c r="AG9" s="640"/>
      <c r="AH9" s="640"/>
      <c r="AI9" s="640"/>
      <c r="AJ9" s="640"/>
      <c r="AK9" s="640"/>
      <c r="AL9" s="609">
        <v>0.2</v>
      </c>
      <c r="AM9" s="641"/>
      <c r="AN9" s="641"/>
      <c r="AO9" s="642"/>
      <c r="AP9" s="583" t="s">
        <v>222</v>
      </c>
      <c r="AQ9" s="584"/>
      <c r="AR9" s="584"/>
      <c r="AS9" s="584"/>
      <c r="AT9" s="584"/>
      <c r="AU9" s="584"/>
      <c r="AV9" s="584"/>
      <c r="AW9" s="584"/>
      <c r="AX9" s="584"/>
      <c r="AY9" s="584"/>
      <c r="AZ9" s="584"/>
      <c r="BA9" s="584"/>
      <c r="BB9" s="584"/>
      <c r="BC9" s="584"/>
      <c r="BD9" s="584"/>
      <c r="BE9" s="584"/>
      <c r="BF9" s="585"/>
      <c r="BG9" s="586">
        <v>4523763</v>
      </c>
      <c r="BH9" s="587"/>
      <c r="BI9" s="587"/>
      <c r="BJ9" s="587"/>
      <c r="BK9" s="587"/>
      <c r="BL9" s="587"/>
      <c r="BM9" s="587"/>
      <c r="BN9" s="588"/>
      <c r="BO9" s="639">
        <v>32.799999999999997</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3213109</v>
      </c>
      <c r="CS9" s="587"/>
      <c r="CT9" s="587"/>
      <c r="CU9" s="587"/>
      <c r="CV9" s="587"/>
      <c r="CW9" s="587"/>
      <c r="CX9" s="587"/>
      <c r="CY9" s="588"/>
      <c r="CZ9" s="639">
        <v>7.3</v>
      </c>
      <c r="DA9" s="639"/>
      <c r="DB9" s="639"/>
      <c r="DC9" s="639"/>
      <c r="DD9" s="592">
        <v>139865</v>
      </c>
      <c r="DE9" s="587"/>
      <c r="DF9" s="587"/>
      <c r="DG9" s="587"/>
      <c r="DH9" s="587"/>
      <c r="DI9" s="587"/>
      <c r="DJ9" s="587"/>
      <c r="DK9" s="587"/>
      <c r="DL9" s="587"/>
      <c r="DM9" s="587"/>
      <c r="DN9" s="587"/>
      <c r="DO9" s="587"/>
      <c r="DP9" s="588"/>
      <c r="DQ9" s="592">
        <v>2753571</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1176920</v>
      </c>
      <c r="S10" s="587"/>
      <c r="T10" s="587"/>
      <c r="U10" s="587"/>
      <c r="V10" s="587"/>
      <c r="W10" s="587"/>
      <c r="X10" s="587"/>
      <c r="Y10" s="588"/>
      <c r="Z10" s="639">
        <v>2.6</v>
      </c>
      <c r="AA10" s="639"/>
      <c r="AB10" s="639"/>
      <c r="AC10" s="639"/>
      <c r="AD10" s="640">
        <v>1176920</v>
      </c>
      <c r="AE10" s="640"/>
      <c r="AF10" s="640"/>
      <c r="AG10" s="640"/>
      <c r="AH10" s="640"/>
      <c r="AI10" s="640"/>
      <c r="AJ10" s="640"/>
      <c r="AK10" s="640"/>
      <c r="AL10" s="609">
        <v>5.0999999999999996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278646</v>
      </c>
      <c r="BH10" s="587"/>
      <c r="BI10" s="587"/>
      <c r="BJ10" s="587"/>
      <c r="BK10" s="587"/>
      <c r="BL10" s="587"/>
      <c r="BM10" s="587"/>
      <c r="BN10" s="588"/>
      <c r="BO10" s="639">
        <v>2</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79227</v>
      </c>
      <c r="CS10" s="587"/>
      <c r="CT10" s="587"/>
      <c r="CU10" s="587"/>
      <c r="CV10" s="587"/>
      <c r="CW10" s="587"/>
      <c r="CX10" s="587"/>
      <c r="CY10" s="588"/>
      <c r="CZ10" s="639">
        <v>0.2</v>
      </c>
      <c r="DA10" s="639"/>
      <c r="DB10" s="639"/>
      <c r="DC10" s="639"/>
      <c r="DD10" s="592">
        <v>659</v>
      </c>
      <c r="DE10" s="587"/>
      <c r="DF10" s="587"/>
      <c r="DG10" s="587"/>
      <c r="DH10" s="587"/>
      <c r="DI10" s="587"/>
      <c r="DJ10" s="587"/>
      <c r="DK10" s="587"/>
      <c r="DL10" s="587"/>
      <c r="DM10" s="587"/>
      <c r="DN10" s="587"/>
      <c r="DO10" s="587"/>
      <c r="DP10" s="588"/>
      <c r="DQ10" s="592">
        <v>24186</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27694</v>
      </c>
      <c r="S11" s="587"/>
      <c r="T11" s="587"/>
      <c r="U11" s="587"/>
      <c r="V11" s="587"/>
      <c r="W11" s="587"/>
      <c r="X11" s="587"/>
      <c r="Y11" s="588"/>
      <c r="Z11" s="639">
        <v>0.1</v>
      </c>
      <c r="AA11" s="639"/>
      <c r="AB11" s="639"/>
      <c r="AC11" s="639"/>
      <c r="AD11" s="640">
        <v>27694</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521714</v>
      </c>
      <c r="BH11" s="587"/>
      <c r="BI11" s="587"/>
      <c r="BJ11" s="587"/>
      <c r="BK11" s="587"/>
      <c r="BL11" s="587"/>
      <c r="BM11" s="587"/>
      <c r="BN11" s="588"/>
      <c r="BO11" s="639">
        <v>3.8</v>
      </c>
      <c r="BP11" s="639"/>
      <c r="BQ11" s="639"/>
      <c r="BR11" s="639"/>
      <c r="BS11" s="592">
        <v>84242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287682</v>
      </c>
      <c r="CS11" s="587"/>
      <c r="CT11" s="587"/>
      <c r="CU11" s="587"/>
      <c r="CV11" s="587"/>
      <c r="CW11" s="587"/>
      <c r="CX11" s="587"/>
      <c r="CY11" s="588"/>
      <c r="CZ11" s="639">
        <v>0.7</v>
      </c>
      <c r="DA11" s="639"/>
      <c r="DB11" s="639"/>
      <c r="DC11" s="639"/>
      <c r="DD11" s="592">
        <v>59385</v>
      </c>
      <c r="DE11" s="587"/>
      <c r="DF11" s="587"/>
      <c r="DG11" s="587"/>
      <c r="DH11" s="587"/>
      <c r="DI11" s="587"/>
      <c r="DJ11" s="587"/>
      <c r="DK11" s="587"/>
      <c r="DL11" s="587"/>
      <c r="DM11" s="587"/>
      <c r="DN11" s="587"/>
      <c r="DO11" s="587"/>
      <c r="DP11" s="588"/>
      <c r="DQ11" s="592">
        <v>203007</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5754607</v>
      </c>
      <c r="BH12" s="587"/>
      <c r="BI12" s="587"/>
      <c r="BJ12" s="587"/>
      <c r="BK12" s="587"/>
      <c r="BL12" s="587"/>
      <c r="BM12" s="587"/>
      <c r="BN12" s="588"/>
      <c r="BO12" s="639">
        <v>41.7</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1044367</v>
      </c>
      <c r="CS12" s="587"/>
      <c r="CT12" s="587"/>
      <c r="CU12" s="587"/>
      <c r="CV12" s="587"/>
      <c r="CW12" s="587"/>
      <c r="CX12" s="587"/>
      <c r="CY12" s="588"/>
      <c r="CZ12" s="639">
        <v>2.4</v>
      </c>
      <c r="DA12" s="639"/>
      <c r="DB12" s="639"/>
      <c r="DC12" s="639"/>
      <c r="DD12" s="592">
        <v>153531</v>
      </c>
      <c r="DE12" s="587"/>
      <c r="DF12" s="587"/>
      <c r="DG12" s="587"/>
      <c r="DH12" s="587"/>
      <c r="DI12" s="587"/>
      <c r="DJ12" s="587"/>
      <c r="DK12" s="587"/>
      <c r="DL12" s="587"/>
      <c r="DM12" s="587"/>
      <c r="DN12" s="587"/>
      <c r="DO12" s="587"/>
      <c r="DP12" s="588"/>
      <c r="DQ12" s="592">
        <v>639365</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51802</v>
      </c>
      <c r="S13" s="587"/>
      <c r="T13" s="587"/>
      <c r="U13" s="587"/>
      <c r="V13" s="587"/>
      <c r="W13" s="587"/>
      <c r="X13" s="587"/>
      <c r="Y13" s="588"/>
      <c r="Z13" s="639">
        <v>0.1</v>
      </c>
      <c r="AA13" s="639"/>
      <c r="AB13" s="639"/>
      <c r="AC13" s="639"/>
      <c r="AD13" s="640">
        <v>51802</v>
      </c>
      <c r="AE13" s="640"/>
      <c r="AF13" s="640"/>
      <c r="AG13" s="640"/>
      <c r="AH13" s="640"/>
      <c r="AI13" s="640"/>
      <c r="AJ13" s="640"/>
      <c r="AK13" s="640"/>
      <c r="AL13" s="609">
        <v>0.2</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5735975</v>
      </c>
      <c r="BH13" s="587"/>
      <c r="BI13" s="587"/>
      <c r="BJ13" s="587"/>
      <c r="BK13" s="587"/>
      <c r="BL13" s="587"/>
      <c r="BM13" s="587"/>
      <c r="BN13" s="588"/>
      <c r="BO13" s="639">
        <v>41.6</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3008680</v>
      </c>
      <c r="CS13" s="587"/>
      <c r="CT13" s="587"/>
      <c r="CU13" s="587"/>
      <c r="CV13" s="587"/>
      <c r="CW13" s="587"/>
      <c r="CX13" s="587"/>
      <c r="CY13" s="588"/>
      <c r="CZ13" s="639">
        <v>6.9</v>
      </c>
      <c r="DA13" s="639"/>
      <c r="DB13" s="639"/>
      <c r="DC13" s="639"/>
      <c r="DD13" s="592">
        <v>1694967</v>
      </c>
      <c r="DE13" s="587"/>
      <c r="DF13" s="587"/>
      <c r="DG13" s="587"/>
      <c r="DH13" s="587"/>
      <c r="DI13" s="587"/>
      <c r="DJ13" s="587"/>
      <c r="DK13" s="587"/>
      <c r="DL13" s="587"/>
      <c r="DM13" s="587"/>
      <c r="DN13" s="587"/>
      <c r="DO13" s="587"/>
      <c r="DP13" s="588"/>
      <c r="DQ13" s="592">
        <v>1677997</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211318</v>
      </c>
      <c r="BH14" s="587"/>
      <c r="BI14" s="587"/>
      <c r="BJ14" s="587"/>
      <c r="BK14" s="587"/>
      <c r="BL14" s="587"/>
      <c r="BM14" s="587"/>
      <c r="BN14" s="588"/>
      <c r="BO14" s="639">
        <v>1.5</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1206838</v>
      </c>
      <c r="CS14" s="587"/>
      <c r="CT14" s="587"/>
      <c r="CU14" s="587"/>
      <c r="CV14" s="587"/>
      <c r="CW14" s="587"/>
      <c r="CX14" s="587"/>
      <c r="CY14" s="588"/>
      <c r="CZ14" s="639">
        <v>2.8</v>
      </c>
      <c r="DA14" s="639"/>
      <c r="DB14" s="639"/>
      <c r="DC14" s="639"/>
      <c r="DD14" s="592">
        <v>196589</v>
      </c>
      <c r="DE14" s="587"/>
      <c r="DF14" s="587"/>
      <c r="DG14" s="587"/>
      <c r="DH14" s="587"/>
      <c r="DI14" s="587"/>
      <c r="DJ14" s="587"/>
      <c r="DK14" s="587"/>
      <c r="DL14" s="587"/>
      <c r="DM14" s="587"/>
      <c r="DN14" s="587"/>
      <c r="DO14" s="587"/>
      <c r="DP14" s="588"/>
      <c r="DQ14" s="592">
        <v>1053322</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43719</v>
      </c>
      <c r="S15" s="587"/>
      <c r="T15" s="587"/>
      <c r="U15" s="587"/>
      <c r="V15" s="587"/>
      <c r="W15" s="587"/>
      <c r="X15" s="587"/>
      <c r="Y15" s="588"/>
      <c r="Z15" s="639">
        <v>0.1</v>
      </c>
      <c r="AA15" s="639"/>
      <c r="AB15" s="639"/>
      <c r="AC15" s="639"/>
      <c r="AD15" s="640">
        <v>43719</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1002075</v>
      </c>
      <c r="BH15" s="587"/>
      <c r="BI15" s="587"/>
      <c r="BJ15" s="587"/>
      <c r="BK15" s="587"/>
      <c r="BL15" s="587"/>
      <c r="BM15" s="587"/>
      <c r="BN15" s="588"/>
      <c r="BO15" s="639">
        <v>7.3</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3993659</v>
      </c>
      <c r="CS15" s="587"/>
      <c r="CT15" s="587"/>
      <c r="CU15" s="587"/>
      <c r="CV15" s="587"/>
      <c r="CW15" s="587"/>
      <c r="CX15" s="587"/>
      <c r="CY15" s="588"/>
      <c r="CZ15" s="639">
        <v>9.1</v>
      </c>
      <c r="DA15" s="639"/>
      <c r="DB15" s="639"/>
      <c r="DC15" s="639"/>
      <c r="DD15" s="592">
        <v>959390</v>
      </c>
      <c r="DE15" s="587"/>
      <c r="DF15" s="587"/>
      <c r="DG15" s="587"/>
      <c r="DH15" s="587"/>
      <c r="DI15" s="587"/>
      <c r="DJ15" s="587"/>
      <c r="DK15" s="587"/>
      <c r="DL15" s="587"/>
      <c r="DM15" s="587"/>
      <c r="DN15" s="587"/>
      <c r="DO15" s="587"/>
      <c r="DP15" s="588"/>
      <c r="DQ15" s="592">
        <v>2988651</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8673591</v>
      </c>
      <c r="S16" s="587"/>
      <c r="T16" s="587"/>
      <c r="U16" s="587"/>
      <c r="V16" s="587"/>
      <c r="W16" s="587"/>
      <c r="X16" s="587"/>
      <c r="Y16" s="588"/>
      <c r="Z16" s="639">
        <v>19.399999999999999</v>
      </c>
      <c r="AA16" s="639"/>
      <c r="AB16" s="639"/>
      <c r="AC16" s="639"/>
      <c r="AD16" s="640">
        <v>8380447</v>
      </c>
      <c r="AE16" s="640"/>
      <c r="AF16" s="640"/>
      <c r="AG16" s="640"/>
      <c r="AH16" s="640"/>
      <c r="AI16" s="640"/>
      <c r="AJ16" s="640"/>
      <c r="AK16" s="640"/>
      <c r="AL16" s="609">
        <v>36.6</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31580</v>
      </c>
      <c r="CS16" s="587"/>
      <c r="CT16" s="587"/>
      <c r="CU16" s="587"/>
      <c r="CV16" s="587"/>
      <c r="CW16" s="587"/>
      <c r="CX16" s="587"/>
      <c r="CY16" s="588"/>
      <c r="CZ16" s="639">
        <v>0.1</v>
      </c>
      <c r="DA16" s="639"/>
      <c r="DB16" s="639"/>
      <c r="DC16" s="639"/>
      <c r="DD16" s="592" t="s">
        <v>111</v>
      </c>
      <c r="DE16" s="587"/>
      <c r="DF16" s="587"/>
      <c r="DG16" s="587"/>
      <c r="DH16" s="587"/>
      <c r="DI16" s="587"/>
      <c r="DJ16" s="587"/>
      <c r="DK16" s="587"/>
      <c r="DL16" s="587"/>
      <c r="DM16" s="587"/>
      <c r="DN16" s="587"/>
      <c r="DO16" s="587"/>
      <c r="DP16" s="588"/>
      <c r="DQ16" s="592">
        <v>15469</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8380447</v>
      </c>
      <c r="S17" s="587"/>
      <c r="T17" s="587"/>
      <c r="U17" s="587"/>
      <c r="V17" s="587"/>
      <c r="W17" s="587"/>
      <c r="X17" s="587"/>
      <c r="Y17" s="588"/>
      <c r="Z17" s="639">
        <v>18.7</v>
      </c>
      <c r="AA17" s="639"/>
      <c r="AB17" s="639"/>
      <c r="AC17" s="639"/>
      <c r="AD17" s="640">
        <v>8380447</v>
      </c>
      <c r="AE17" s="640"/>
      <c r="AF17" s="640"/>
      <c r="AG17" s="640"/>
      <c r="AH17" s="640"/>
      <c r="AI17" s="640"/>
      <c r="AJ17" s="640"/>
      <c r="AK17" s="640"/>
      <c r="AL17" s="609">
        <v>36.6</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3182789</v>
      </c>
      <c r="CS17" s="587"/>
      <c r="CT17" s="587"/>
      <c r="CU17" s="587"/>
      <c r="CV17" s="587"/>
      <c r="CW17" s="587"/>
      <c r="CX17" s="587"/>
      <c r="CY17" s="588"/>
      <c r="CZ17" s="639">
        <v>7.3</v>
      </c>
      <c r="DA17" s="639"/>
      <c r="DB17" s="639"/>
      <c r="DC17" s="639"/>
      <c r="DD17" s="592" t="s">
        <v>111</v>
      </c>
      <c r="DE17" s="587"/>
      <c r="DF17" s="587"/>
      <c r="DG17" s="587"/>
      <c r="DH17" s="587"/>
      <c r="DI17" s="587"/>
      <c r="DJ17" s="587"/>
      <c r="DK17" s="587"/>
      <c r="DL17" s="587"/>
      <c r="DM17" s="587"/>
      <c r="DN17" s="587"/>
      <c r="DO17" s="587"/>
      <c r="DP17" s="588"/>
      <c r="DQ17" s="592">
        <v>3046342</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293139</v>
      </c>
      <c r="S18" s="587"/>
      <c r="T18" s="587"/>
      <c r="U18" s="587"/>
      <c r="V18" s="587"/>
      <c r="W18" s="587"/>
      <c r="X18" s="587"/>
      <c r="Y18" s="588"/>
      <c r="Z18" s="639">
        <v>0.7</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5</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1349047</v>
      </c>
      <c r="BH19" s="587"/>
      <c r="BI19" s="587"/>
      <c r="BJ19" s="587"/>
      <c r="BK19" s="587"/>
      <c r="BL19" s="587"/>
      <c r="BM19" s="587"/>
      <c r="BN19" s="588"/>
      <c r="BO19" s="639">
        <v>9.8000000000000007</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24144738</v>
      </c>
      <c r="S20" s="587"/>
      <c r="T20" s="587"/>
      <c r="U20" s="587"/>
      <c r="V20" s="587"/>
      <c r="W20" s="587"/>
      <c r="X20" s="587"/>
      <c r="Y20" s="588"/>
      <c r="Z20" s="639">
        <v>53.9</v>
      </c>
      <c r="AA20" s="639"/>
      <c r="AB20" s="639"/>
      <c r="AC20" s="639"/>
      <c r="AD20" s="640">
        <v>22804598</v>
      </c>
      <c r="AE20" s="640"/>
      <c r="AF20" s="640"/>
      <c r="AG20" s="640"/>
      <c r="AH20" s="640"/>
      <c r="AI20" s="640"/>
      <c r="AJ20" s="640"/>
      <c r="AK20" s="640"/>
      <c r="AL20" s="609">
        <v>99.5</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1349047</v>
      </c>
      <c r="BH20" s="587"/>
      <c r="BI20" s="587"/>
      <c r="BJ20" s="587"/>
      <c r="BK20" s="587"/>
      <c r="BL20" s="587"/>
      <c r="BM20" s="587"/>
      <c r="BN20" s="588"/>
      <c r="BO20" s="639">
        <v>9.8000000000000007</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43842840</v>
      </c>
      <c r="CS20" s="587"/>
      <c r="CT20" s="587"/>
      <c r="CU20" s="587"/>
      <c r="CV20" s="587"/>
      <c r="CW20" s="587"/>
      <c r="CX20" s="587"/>
      <c r="CY20" s="588"/>
      <c r="CZ20" s="639">
        <v>100</v>
      </c>
      <c r="DA20" s="639"/>
      <c r="DB20" s="639"/>
      <c r="DC20" s="639"/>
      <c r="DD20" s="592">
        <v>3550942</v>
      </c>
      <c r="DE20" s="587"/>
      <c r="DF20" s="587"/>
      <c r="DG20" s="587"/>
      <c r="DH20" s="587"/>
      <c r="DI20" s="587"/>
      <c r="DJ20" s="587"/>
      <c r="DK20" s="587"/>
      <c r="DL20" s="587"/>
      <c r="DM20" s="587"/>
      <c r="DN20" s="587"/>
      <c r="DO20" s="587"/>
      <c r="DP20" s="588"/>
      <c r="DQ20" s="592">
        <v>26465148</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25984</v>
      </c>
      <c r="S21" s="587"/>
      <c r="T21" s="587"/>
      <c r="U21" s="587"/>
      <c r="V21" s="587"/>
      <c r="W21" s="587"/>
      <c r="X21" s="587"/>
      <c r="Y21" s="588"/>
      <c r="Z21" s="639">
        <v>0.1</v>
      </c>
      <c r="AA21" s="639"/>
      <c r="AB21" s="639"/>
      <c r="AC21" s="639"/>
      <c r="AD21" s="640">
        <v>25984</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302051</v>
      </c>
      <c r="BH21" s="587"/>
      <c r="BI21" s="587"/>
      <c r="BJ21" s="587"/>
      <c r="BK21" s="587"/>
      <c r="BL21" s="587"/>
      <c r="BM21" s="587"/>
      <c r="BN21" s="588"/>
      <c r="BO21" s="639">
        <v>2.2000000000000002</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460326</v>
      </c>
      <c r="S22" s="587"/>
      <c r="T22" s="587"/>
      <c r="U22" s="587"/>
      <c r="V22" s="587"/>
      <c r="W22" s="587"/>
      <c r="X22" s="587"/>
      <c r="Y22" s="588"/>
      <c r="Z22" s="639">
        <v>1</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692091</v>
      </c>
      <c r="S23" s="587"/>
      <c r="T23" s="587"/>
      <c r="U23" s="587"/>
      <c r="V23" s="587"/>
      <c r="W23" s="587"/>
      <c r="X23" s="587"/>
      <c r="Y23" s="588"/>
      <c r="Z23" s="639">
        <v>1.5</v>
      </c>
      <c r="AA23" s="639"/>
      <c r="AB23" s="639"/>
      <c r="AC23" s="639"/>
      <c r="AD23" s="640">
        <v>55692</v>
      </c>
      <c r="AE23" s="640"/>
      <c r="AF23" s="640"/>
      <c r="AG23" s="640"/>
      <c r="AH23" s="640"/>
      <c r="AI23" s="640"/>
      <c r="AJ23" s="640"/>
      <c r="AK23" s="640"/>
      <c r="AL23" s="609">
        <v>0.2</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v>1046996</v>
      </c>
      <c r="BH23" s="587"/>
      <c r="BI23" s="587"/>
      <c r="BJ23" s="587"/>
      <c r="BK23" s="587"/>
      <c r="BL23" s="587"/>
      <c r="BM23" s="587"/>
      <c r="BN23" s="588"/>
      <c r="BO23" s="639">
        <v>7.6</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247037</v>
      </c>
      <c r="S24" s="587"/>
      <c r="T24" s="587"/>
      <c r="U24" s="587"/>
      <c r="V24" s="587"/>
      <c r="W24" s="587"/>
      <c r="X24" s="587"/>
      <c r="Y24" s="588"/>
      <c r="Z24" s="639">
        <v>0.6</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27624432</v>
      </c>
      <c r="CS24" s="637"/>
      <c r="CT24" s="637"/>
      <c r="CU24" s="637"/>
      <c r="CV24" s="637"/>
      <c r="CW24" s="637"/>
      <c r="CX24" s="637"/>
      <c r="CY24" s="684"/>
      <c r="CZ24" s="688">
        <v>63</v>
      </c>
      <c r="DA24" s="689"/>
      <c r="DB24" s="689"/>
      <c r="DC24" s="690"/>
      <c r="DD24" s="683">
        <v>15034910</v>
      </c>
      <c r="DE24" s="637"/>
      <c r="DF24" s="637"/>
      <c r="DG24" s="637"/>
      <c r="DH24" s="637"/>
      <c r="DI24" s="637"/>
      <c r="DJ24" s="637"/>
      <c r="DK24" s="684"/>
      <c r="DL24" s="683">
        <v>14984315</v>
      </c>
      <c r="DM24" s="637"/>
      <c r="DN24" s="637"/>
      <c r="DO24" s="637"/>
      <c r="DP24" s="637"/>
      <c r="DQ24" s="637"/>
      <c r="DR24" s="637"/>
      <c r="DS24" s="637"/>
      <c r="DT24" s="637"/>
      <c r="DU24" s="637"/>
      <c r="DV24" s="684"/>
      <c r="DW24" s="685">
        <v>61.6</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10658296</v>
      </c>
      <c r="S25" s="587"/>
      <c r="T25" s="587"/>
      <c r="U25" s="587"/>
      <c r="V25" s="587"/>
      <c r="W25" s="587"/>
      <c r="X25" s="587"/>
      <c r="Y25" s="588"/>
      <c r="Z25" s="639">
        <v>23.8</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8549740</v>
      </c>
      <c r="CS25" s="605"/>
      <c r="CT25" s="605"/>
      <c r="CU25" s="605"/>
      <c r="CV25" s="605"/>
      <c r="CW25" s="605"/>
      <c r="CX25" s="605"/>
      <c r="CY25" s="606"/>
      <c r="CZ25" s="589">
        <v>19.5</v>
      </c>
      <c r="DA25" s="607"/>
      <c r="DB25" s="607"/>
      <c r="DC25" s="608"/>
      <c r="DD25" s="592">
        <v>8027600</v>
      </c>
      <c r="DE25" s="605"/>
      <c r="DF25" s="605"/>
      <c r="DG25" s="605"/>
      <c r="DH25" s="605"/>
      <c r="DI25" s="605"/>
      <c r="DJ25" s="605"/>
      <c r="DK25" s="606"/>
      <c r="DL25" s="592">
        <v>7985965</v>
      </c>
      <c r="DM25" s="605"/>
      <c r="DN25" s="605"/>
      <c r="DO25" s="605"/>
      <c r="DP25" s="605"/>
      <c r="DQ25" s="605"/>
      <c r="DR25" s="605"/>
      <c r="DS25" s="605"/>
      <c r="DT25" s="605"/>
      <c r="DU25" s="605"/>
      <c r="DV25" s="606"/>
      <c r="DW25" s="609">
        <v>32.799999999999997</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v>14267</v>
      </c>
      <c r="S26" s="587"/>
      <c r="T26" s="587"/>
      <c r="U26" s="587"/>
      <c r="V26" s="587"/>
      <c r="W26" s="587"/>
      <c r="X26" s="587"/>
      <c r="Y26" s="588"/>
      <c r="Z26" s="639">
        <v>0</v>
      </c>
      <c r="AA26" s="639"/>
      <c r="AB26" s="639"/>
      <c r="AC26" s="639"/>
      <c r="AD26" s="640">
        <v>14267</v>
      </c>
      <c r="AE26" s="640"/>
      <c r="AF26" s="640"/>
      <c r="AG26" s="640"/>
      <c r="AH26" s="640"/>
      <c r="AI26" s="640"/>
      <c r="AJ26" s="640"/>
      <c r="AK26" s="640"/>
      <c r="AL26" s="609">
        <v>0.1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5073441</v>
      </c>
      <c r="CS26" s="587"/>
      <c r="CT26" s="587"/>
      <c r="CU26" s="587"/>
      <c r="CV26" s="587"/>
      <c r="CW26" s="587"/>
      <c r="CX26" s="587"/>
      <c r="CY26" s="588"/>
      <c r="CZ26" s="589">
        <v>11.6</v>
      </c>
      <c r="DA26" s="607"/>
      <c r="DB26" s="607"/>
      <c r="DC26" s="608"/>
      <c r="DD26" s="592">
        <v>4633313</v>
      </c>
      <c r="DE26" s="587"/>
      <c r="DF26" s="587"/>
      <c r="DG26" s="587"/>
      <c r="DH26" s="587"/>
      <c r="DI26" s="587"/>
      <c r="DJ26" s="587"/>
      <c r="DK26" s="588"/>
      <c r="DL26" s="592" t="s">
        <v>278</v>
      </c>
      <c r="DM26" s="587"/>
      <c r="DN26" s="587"/>
      <c r="DO26" s="587"/>
      <c r="DP26" s="587"/>
      <c r="DQ26" s="587"/>
      <c r="DR26" s="587"/>
      <c r="DS26" s="587"/>
      <c r="DT26" s="587"/>
      <c r="DU26" s="587"/>
      <c r="DV26" s="588"/>
      <c r="DW26" s="609" t="s">
        <v>278</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3468963</v>
      </c>
      <c r="S27" s="587"/>
      <c r="T27" s="587"/>
      <c r="U27" s="587"/>
      <c r="V27" s="587"/>
      <c r="W27" s="587"/>
      <c r="X27" s="587"/>
      <c r="Y27" s="588"/>
      <c r="Z27" s="639">
        <v>7.7</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13794809</v>
      </c>
      <c r="BH27" s="587"/>
      <c r="BI27" s="587"/>
      <c r="BJ27" s="587"/>
      <c r="BK27" s="587"/>
      <c r="BL27" s="587"/>
      <c r="BM27" s="587"/>
      <c r="BN27" s="588"/>
      <c r="BO27" s="639">
        <v>100</v>
      </c>
      <c r="BP27" s="639"/>
      <c r="BQ27" s="639"/>
      <c r="BR27" s="639"/>
      <c r="BS27" s="592">
        <v>84242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15891903</v>
      </c>
      <c r="CS27" s="605"/>
      <c r="CT27" s="605"/>
      <c r="CU27" s="605"/>
      <c r="CV27" s="605"/>
      <c r="CW27" s="605"/>
      <c r="CX27" s="605"/>
      <c r="CY27" s="606"/>
      <c r="CZ27" s="589">
        <v>36.200000000000003</v>
      </c>
      <c r="DA27" s="607"/>
      <c r="DB27" s="607"/>
      <c r="DC27" s="608"/>
      <c r="DD27" s="592">
        <v>3960968</v>
      </c>
      <c r="DE27" s="605"/>
      <c r="DF27" s="605"/>
      <c r="DG27" s="605"/>
      <c r="DH27" s="605"/>
      <c r="DI27" s="605"/>
      <c r="DJ27" s="605"/>
      <c r="DK27" s="606"/>
      <c r="DL27" s="592">
        <v>3952008</v>
      </c>
      <c r="DM27" s="605"/>
      <c r="DN27" s="605"/>
      <c r="DO27" s="605"/>
      <c r="DP27" s="605"/>
      <c r="DQ27" s="605"/>
      <c r="DR27" s="605"/>
      <c r="DS27" s="605"/>
      <c r="DT27" s="605"/>
      <c r="DU27" s="605"/>
      <c r="DV27" s="606"/>
      <c r="DW27" s="609">
        <v>16.2</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393012</v>
      </c>
      <c r="S28" s="587"/>
      <c r="T28" s="587"/>
      <c r="U28" s="587"/>
      <c r="V28" s="587"/>
      <c r="W28" s="587"/>
      <c r="X28" s="587"/>
      <c r="Y28" s="588"/>
      <c r="Z28" s="639">
        <v>0.9</v>
      </c>
      <c r="AA28" s="639"/>
      <c r="AB28" s="639"/>
      <c r="AC28" s="639"/>
      <c r="AD28" s="640">
        <v>8407</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3182789</v>
      </c>
      <c r="CS28" s="587"/>
      <c r="CT28" s="587"/>
      <c r="CU28" s="587"/>
      <c r="CV28" s="587"/>
      <c r="CW28" s="587"/>
      <c r="CX28" s="587"/>
      <c r="CY28" s="588"/>
      <c r="CZ28" s="589">
        <v>7.3</v>
      </c>
      <c r="DA28" s="607"/>
      <c r="DB28" s="607"/>
      <c r="DC28" s="608"/>
      <c r="DD28" s="592">
        <v>3046342</v>
      </c>
      <c r="DE28" s="587"/>
      <c r="DF28" s="587"/>
      <c r="DG28" s="587"/>
      <c r="DH28" s="587"/>
      <c r="DI28" s="587"/>
      <c r="DJ28" s="587"/>
      <c r="DK28" s="588"/>
      <c r="DL28" s="592">
        <v>3046342</v>
      </c>
      <c r="DM28" s="587"/>
      <c r="DN28" s="587"/>
      <c r="DO28" s="587"/>
      <c r="DP28" s="587"/>
      <c r="DQ28" s="587"/>
      <c r="DR28" s="587"/>
      <c r="DS28" s="587"/>
      <c r="DT28" s="587"/>
      <c r="DU28" s="587"/>
      <c r="DV28" s="588"/>
      <c r="DW28" s="609">
        <v>12.5</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5255</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288</v>
      </c>
      <c r="CG29" s="620"/>
      <c r="CH29" s="620"/>
      <c r="CI29" s="620"/>
      <c r="CJ29" s="620"/>
      <c r="CK29" s="620"/>
      <c r="CL29" s="620"/>
      <c r="CM29" s="620"/>
      <c r="CN29" s="620"/>
      <c r="CO29" s="620"/>
      <c r="CP29" s="620"/>
      <c r="CQ29" s="621"/>
      <c r="CR29" s="586">
        <v>3182718</v>
      </c>
      <c r="CS29" s="605"/>
      <c r="CT29" s="605"/>
      <c r="CU29" s="605"/>
      <c r="CV29" s="605"/>
      <c r="CW29" s="605"/>
      <c r="CX29" s="605"/>
      <c r="CY29" s="606"/>
      <c r="CZ29" s="589">
        <v>7.3</v>
      </c>
      <c r="DA29" s="607"/>
      <c r="DB29" s="607"/>
      <c r="DC29" s="608"/>
      <c r="DD29" s="592">
        <v>3046271</v>
      </c>
      <c r="DE29" s="605"/>
      <c r="DF29" s="605"/>
      <c r="DG29" s="605"/>
      <c r="DH29" s="605"/>
      <c r="DI29" s="605"/>
      <c r="DJ29" s="605"/>
      <c r="DK29" s="606"/>
      <c r="DL29" s="592">
        <v>3046271</v>
      </c>
      <c r="DM29" s="605"/>
      <c r="DN29" s="605"/>
      <c r="DO29" s="605"/>
      <c r="DP29" s="605"/>
      <c r="DQ29" s="605"/>
      <c r="DR29" s="605"/>
      <c r="DS29" s="605"/>
      <c r="DT29" s="605"/>
      <c r="DU29" s="605"/>
      <c r="DV29" s="606"/>
      <c r="DW29" s="609">
        <v>12.5</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940310</v>
      </c>
      <c r="S30" s="587"/>
      <c r="T30" s="587"/>
      <c r="U30" s="587"/>
      <c r="V30" s="587"/>
      <c r="W30" s="587"/>
      <c r="X30" s="587"/>
      <c r="Y30" s="588"/>
      <c r="Z30" s="639">
        <v>2.1</v>
      </c>
      <c r="AA30" s="639"/>
      <c r="AB30" s="639"/>
      <c r="AC30" s="639"/>
      <c r="AD30" s="640" t="s">
        <v>111</v>
      </c>
      <c r="AE30" s="640"/>
      <c r="AF30" s="640"/>
      <c r="AG30" s="640"/>
      <c r="AH30" s="640"/>
      <c r="AI30" s="640"/>
      <c r="AJ30" s="640"/>
      <c r="AK30" s="640"/>
      <c r="AL30" s="609" t="s">
        <v>111</v>
      </c>
      <c r="AM30" s="641"/>
      <c r="AN30" s="641"/>
      <c r="AO30" s="642"/>
      <c r="AP30" s="662" t="s">
        <v>290</v>
      </c>
      <c r="AQ30" s="663"/>
      <c r="AR30" s="663"/>
      <c r="AS30" s="663"/>
      <c r="AT30" s="668" t="s">
        <v>291</v>
      </c>
      <c r="AU30" s="182"/>
      <c r="AV30" s="182"/>
      <c r="AW30" s="182"/>
      <c r="AX30" s="671" t="s">
        <v>170</v>
      </c>
      <c r="AY30" s="672"/>
      <c r="AZ30" s="672"/>
      <c r="BA30" s="672"/>
      <c r="BB30" s="672"/>
      <c r="BC30" s="672"/>
      <c r="BD30" s="672"/>
      <c r="BE30" s="672"/>
      <c r="BF30" s="673"/>
      <c r="BG30" s="652">
        <v>97.6</v>
      </c>
      <c r="BH30" s="653"/>
      <c r="BI30" s="653"/>
      <c r="BJ30" s="653"/>
      <c r="BK30" s="653"/>
      <c r="BL30" s="653"/>
      <c r="BM30" s="654">
        <v>90.6</v>
      </c>
      <c r="BN30" s="653"/>
      <c r="BO30" s="653"/>
      <c r="BP30" s="653"/>
      <c r="BQ30" s="655"/>
      <c r="BR30" s="652">
        <v>97.3</v>
      </c>
      <c r="BS30" s="653"/>
      <c r="BT30" s="653"/>
      <c r="BU30" s="653"/>
      <c r="BV30" s="653"/>
      <c r="BW30" s="653"/>
      <c r="BX30" s="654">
        <v>89.2</v>
      </c>
      <c r="BY30" s="653"/>
      <c r="BZ30" s="653"/>
      <c r="CA30" s="653"/>
      <c r="CB30" s="655"/>
      <c r="CD30" s="658"/>
      <c r="CE30" s="659"/>
      <c r="CF30" s="623" t="s">
        <v>292</v>
      </c>
      <c r="CG30" s="620"/>
      <c r="CH30" s="620"/>
      <c r="CI30" s="620"/>
      <c r="CJ30" s="620"/>
      <c r="CK30" s="620"/>
      <c r="CL30" s="620"/>
      <c r="CM30" s="620"/>
      <c r="CN30" s="620"/>
      <c r="CO30" s="620"/>
      <c r="CP30" s="620"/>
      <c r="CQ30" s="621"/>
      <c r="CR30" s="586">
        <v>2750664</v>
      </c>
      <c r="CS30" s="587"/>
      <c r="CT30" s="587"/>
      <c r="CU30" s="587"/>
      <c r="CV30" s="587"/>
      <c r="CW30" s="587"/>
      <c r="CX30" s="587"/>
      <c r="CY30" s="588"/>
      <c r="CZ30" s="589">
        <v>6.3</v>
      </c>
      <c r="DA30" s="607"/>
      <c r="DB30" s="607"/>
      <c r="DC30" s="608"/>
      <c r="DD30" s="592">
        <v>2646429</v>
      </c>
      <c r="DE30" s="587"/>
      <c r="DF30" s="587"/>
      <c r="DG30" s="587"/>
      <c r="DH30" s="587"/>
      <c r="DI30" s="587"/>
      <c r="DJ30" s="587"/>
      <c r="DK30" s="588"/>
      <c r="DL30" s="592">
        <v>2646429</v>
      </c>
      <c r="DM30" s="587"/>
      <c r="DN30" s="587"/>
      <c r="DO30" s="587"/>
      <c r="DP30" s="587"/>
      <c r="DQ30" s="587"/>
      <c r="DR30" s="587"/>
      <c r="DS30" s="587"/>
      <c r="DT30" s="587"/>
      <c r="DU30" s="587"/>
      <c r="DV30" s="588"/>
      <c r="DW30" s="609">
        <v>10.9</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614647</v>
      </c>
      <c r="S31" s="587"/>
      <c r="T31" s="587"/>
      <c r="U31" s="587"/>
      <c r="V31" s="587"/>
      <c r="W31" s="587"/>
      <c r="X31" s="587"/>
      <c r="Y31" s="588"/>
      <c r="Z31" s="639">
        <v>1.4</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97.6</v>
      </c>
      <c r="BH31" s="605"/>
      <c r="BI31" s="605"/>
      <c r="BJ31" s="605"/>
      <c r="BK31" s="605"/>
      <c r="BL31" s="605"/>
      <c r="BM31" s="641">
        <v>91.5</v>
      </c>
      <c r="BN31" s="651"/>
      <c r="BO31" s="651"/>
      <c r="BP31" s="651"/>
      <c r="BQ31" s="615"/>
      <c r="BR31" s="650">
        <v>97.4</v>
      </c>
      <c r="BS31" s="605"/>
      <c r="BT31" s="605"/>
      <c r="BU31" s="605"/>
      <c r="BV31" s="605"/>
      <c r="BW31" s="605"/>
      <c r="BX31" s="641">
        <v>91.1</v>
      </c>
      <c r="BY31" s="651"/>
      <c r="BZ31" s="651"/>
      <c r="CA31" s="651"/>
      <c r="CB31" s="615"/>
      <c r="CD31" s="658"/>
      <c r="CE31" s="659"/>
      <c r="CF31" s="623" t="s">
        <v>296</v>
      </c>
      <c r="CG31" s="620"/>
      <c r="CH31" s="620"/>
      <c r="CI31" s="620"/>
      <c r="CJ31" s="620"/>
      <c r="CK31" s="620"/>
      <c r="CL31" s="620"/>
      <c r="CM31" s="620"/>
      <c r="CN31" s="620"/>
      <c r="CO31" s="620"/>
      <c r="CP31" s="620"/>
      <c r="CQ31" s="621"/>
      <c r="CR31" s="586">
        <v>432054</v>
      </c>
      <c r="CS31" s="605"/>
      <c r="CT31" s="605"/>
      <c r="CU31" s="605"/>
      <c r="CV31" s="605"/>
      <c r="CW31" s="605"/>
      <c r="CX31" s="605"/>
      <c r="CY31" s="606"/>
      <c r="CZ31" s="589">
        <v>1</v>
      </c>
      <c r="DA31" s="607"/>
      <c r="DB31" s="607"/>
      <c r="DC31" s="608"/>
      <c r="DD31" s="592">
        <v>399842</v>
      </c>
      <c r="DE31" s="605"/>
      <c r="DF31" s="605"/>
      <c r="DG31" s="605"/>
      <c r="DH31" s="605"/>
      <c r="DI31" s="605"/>
      <c r="DJ31" s="605"/>
      <c r="DK31" s="606"/>
      <c r="DL31" s="592">
        <v>399842</v>
      </c>
      <c r="DM31" s="605"/>
      <c r="DN31" s="605"/>
      <c r="DO31" s="605"/>
      <c r="DP31" s="605"/>
      <c r="DQ31" s="605"/>
      <c r="DR31" s="605"/>
      <c r="DS31" s="605"/>
      <c r="DT31" s="605"/>
      <c r="DU31" s="605"/>
      <c r="DV31" s="606"/>
      <c r="DW31" s="609">
        <v>1.6</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761188</v>
      </c>
      <c r="S32" s="587"/>
      <c r="T32" s="587"/>
      <c r="U32" s="587"/>
      <c r="V32" s="587"/>
      <c r="W32" s="587"/>
      <c r="X32" s="587"/>
      <c r="Y32" s="588"/>
      <c r="Z32" s="639">
        <v>1.7</v>
      </c>
      <c r="AA32" s="639"/>
      <c r="AB32" s="639"/>
      <c r="AC32" s="639"/>
      <c r="AD32" s="640">
        <v>2189</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97.2</v>
      </c>
      <c r="BH32" s="571"/>
      <c r="BI32" s="571"/>
      <c r="BJ32" s="571"/>
      <c r="BK32" s="571"/>
      <c r="BL32" s="571"/>
      <c r="BM32" s="634">
        <v>89</v>
      </c>
      <c r="BN32" s="571"/>
      <c r="BO32" s="571"/>
      <c r="BP32" s="571"/>
      <c r="BQ32" s="628"/>
      <c r="BR32" s="649">
        <v>96.8</v>
      </c>
      <c r="BS32" s="571"/>
      <c r="BT32" s="571"/>
      <c r="BU32" s="571"/>
      <c r="BV32" s="571"/>
      <c r="BW32" s="571"/>
      <c r="BX32" s="634">
        <v>86.9</v>
      </c>
      <c r="BY32" s="571"/>
      <c r="BZ32" s="571"/>
      <c r="CA32" s="571"/>
      <c r="CB32" s="628"/>
      <c r="CD32" s="660"/>
      <c r="CE32" s="661"/>
      <c r="CF32" s="623" t="s">
        <v>299</v>
      </c>
      <c r="CG32" s="620"/>
      <c r="CH32" s="620"/>
      <c r="CI32" s="620"/>
      <c r="CJ32" s="620"/>
      <c r="CK32" s="620"/>
      <c r="CL32" s="620"/>
      <c r="CM32" s="620"/>
      <c r="CN32" s="620"/>
      <c r="CO32" s="620"/>
      <c r="CP32" s="620"/>
      <c r="CQ32" s="621"/>
      <c r="CR32" s="586">
        <v>71</v>
      </c>
      <c r="CS32" s="587"/>
      <c r="CT32" s="587"/>
      <c r="CU32" s="587"/>
      <c r="CV32" s="587"/>
      <c r="CW32" s="587"/>
      <c r="CX32" s="587"/>
      <c r="CY32" s="588"/>
      <c r="CZ32" s="589">
        <v>0</v>
      </c>
      <c r="DA32" s="607"/>
      <c r="DB32" s="607"/>
      <c r="DC32" s="608"/>
      <c r="DD32" s="592">
        <v>71</v>
      </c>
      <c r="DE32" s="587"/>
      <c r="DF32" s="587"/>
      <c r="DG32" s="587"/>
      <c r="DH32" s="587"/>
      <c r="DI32" s="587"/>
      <c r="DJ32" s="587"/>
      <c r="DK32" s="588"/>
      <c r="DL32" s="592">
        <v>71</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2381927</v>
      </c>
      <c r="S33" s="587"/>
      <c r="T33" s="587"/>
      <c r="U33" s="587"/>
      <c r="V33" s="587"/>
      <c r="W33" s="587"/>
      <c r="X33" s="587"/>
      <c r="Y33" s="588"/>
      <c r="Z33" s="639">
        <v>5.3</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12635886</v>
      </c>
      <c r="CS33" s="605"/>
      <c r="CT33" s="605"/>
      <c r="CU33" s="605"/>
      <c r="CV33" s="605"/>
      <c r="CW33" s="605"/>
      <c r="CX33" s="605"/>
      <c r="CY33" s="606"/>
      <c r="CZ33" s="589">
        <v>28.8</v>
      </c>
      <c r="DA33" s="607"/>
      <c r="DB33" s="607"/>
      <c r="DC33" s="608"/>
      <c r="DD33" s="592">
        <v>10230428</v>
      </c>
      <c r="DE33" s="605"/>
      <c r="DF33" s="605"/>
      <c r="DG33" s="605"/>
      <c r="DH33" s="605"/>
      <c r="DI33" s="605"/>
      <c r="DJ33" s="605"/>
      <c r="DK33" s="606"/>
      <c r="DL33" s="592">
        <v>8152192</v>
      </c>
      <c r="DM33" s="605"/>
      <c r="DN33" s="605"/>
      <c r="DO33" s="605"/>
      <c r="DP33" s="605"/>
      <c r="DQ33" s="605"/>
      <c r="DR33" s="605"/>
      <c r="DS33" s="605"/>
      <c r="DT33" s="605"/>
      <c r="DU33" s="605"/>
      <c r="DV33" s="606"/>
      <c r="DW33" s="609">
        <v>33.5</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4139294</v>
      </c>
      <c r="CS34" s="587"/>
      <c r="CT34" s="587"/>
      <c r="CU34" s="587"/>
      <c r="CV34" s="587"/>
      <c r="CW34" s="587"/>
      <c r="CX34" s="587"/>
      <c r="CY34" s="588"/>
      <c r="CZ34" s="589">
        <v>9.4</v>
      </c>
      <c r="DA34" s="607"/>
      <c r="DB34" s="607"/>
      <c r="DC34" s="608"/>
      <c r="DD34" s="592">
        <v>3313221</v>
      </c>
      <c r="DE34" s="587"/>
      <c r="DF34" s="587"/>
      <c r="DG34" s="587"/>
      <c r="DH34" s="587"/>
      <c r="DI34" s="587"/>
      <c r="DJ34" s="587"/>
      <c r="DK34" s="588"/>
      <c r="DL34" s="592">
        <v>2957738</v>
      </c>
      <c r="DM34" s="587"/>
      <c r="DN34" s="587"/>
      <c r="DO34" s="587"/>
      <c r="DP34" s="587"/>
      <c r="DQ34" s="587"/>
      <c r="DR34" s="587"/>
      <c r="DS34" s="587"/>
      <c r="DT34" s="587"/>
      <c r="DU34" s="587"/>
      <c r="DV34" s="588"/>
      <c r="DW34" s="609">
        <v>12.2</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1429027</v>
      </c>
      <c r="S35" s="587"/>
      <c r="T35" s="587"/>
      <c r="U35" s="587"/>
      <c r="V35" s="587"/>
      <c r="W35" s="587"/>
      <c r="X35" s="587"/>
      <c r="Y35" s="588"/>
      <c r="Z35" s="639">
        <v>3.2</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5037119</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12748</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267597</v>
      </c>
      <c r="CS35" s="605"/>
      <c r="CT35" s="605"/>
      <c r="CU35" s="605"/>
      <c r="CV35" s="605"/>
      <c r="CW35" s="605"/>
      <c r="CX35" s="605"/>
      <c r="CY35" s="606"/>
      <c r="CZ35" s="589">
        <v>0.6</v>
      </c>
      <c r="DA35" s="607"/>
      <c r="DB35" s="607"/>
      <c r="DC35" s="608"/>
      <c r="DD35" s="592">
        <v>223247</v>
      </c>
      <c r="DE35" s="605"/>
      <c r="DF35" s="605"/>
      <c r="DG35" s="605"/>
      <c r="DH35" s="605"/>
      <c r="DI35" s="605"/>
      <c r="DJ35" s="605"/>
      <c r="DK35" s="606"/>
      <c r="DL35" s="592">
        <v>223247</v>
      </c>
      <c r="DM35" s="605"/>
      <c r="DN35" s="605"/>
      <c r="DO35" s="605"/>
      <c r="DP35" s="605"/>
      <c r="DQ35" s="605"/>
      <c r="DR35" s="605"/>
      <c r="DS35" s="605"/>
      <c r="DT35" s="605"/>
      <c r="DU35" s="605"/>
      <c r="DV35" s="606"/>
      <c r="DW35" s="609">
        <v>0.9</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44808041</v>
      </c>
      <c r="S36" s="627"/>
      <c r="T36" s="627"/>
      <c r="U36" s="627"/>
      <c r="V36" s="627"/>
      <c r="W36" s="627"/>
      <c r="X36" s="627"/>
      <c r="Y36" s="630"/>
      <c r="Z36" s="631">
        <v>100</v>
      </c>
      <c r="AA36" s="631"/>
      <c r="AB36" s="631"/>
      <c r="AC36" s="631"/>
      <c r="AD36" s="632">
        <v>22911137</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234564</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-354210</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2134902</v>
      </c>
      <c r="CS36" s="587"/>
      <c r="CT36" s="587"/>
      <c r="CU36" s="587"/>
      <c r="CV36" s="587"/>
      <c r="CW36" s="587"/>
      <c r="CX36" s="587"/>
      <c r="CY36" s="588"/>
      <c r="CZ36" s="589">
        <v>4.9000000000000004</v>
      </c>
      <c r="DA36" s="607"/>
      <c r="DB36" s="607"/>
      <c r="DC36" s="608"/>
      <c r="DD36" s="592">
        <v>1692725</v>
      </c>
      <c r="DE36" s="587"/>
      <c r="DF36" s="587"/>
      <c r="DG36" s="587"/>
      <c r="DH36" s="587"/>
      <c r="DI36" s="587"/>
      <c r="DJ36" s="587"/>
      <c r="DK36" s="588"/>
      <c r="DL36" s="592">
        <v>1154072</v>
      </c>
      <c r="DM36" s="587"/>
      <c r="DN36" s="587"/>
      <c r="DO36" s="587"/>
      <c r="DP36" s="587"/>
      <c r="DQ36" s="587"/>
      <c r="DR36" s="587"/>
      <c r="DS36" s="587"/>
      <c r="DT36" s="587"/>
      <c r="DU36" s="587"/>
      <c r="DV36" s="588"/>
      <c r="DW36" s="609">
        <v>4.7</v>
      </c>
      <c r="DX36" s="610"/>
      <c r="DY36" s="610"/>
      <c r="DZ36" s="610"/>
      <c r="EA36" s="610"/>
      <c r="EB36" s="610"/>
      <c r="EC36" s="611"/>
    </row>
    <row r="37" spans="2:133" ht="11.25" customHeight="1">
      <c r="AQ37" s="612" t="s">
        <v>314</v>
      </c>
      <c r="AR37" s="613"/>
      <c r="AS37" s="613"/>
      <c r="AT37" s="613"/>
      <c r="AU37" s="613"/>
      <c r="AV37" s="613"/>
      <c r="AW37" s="613"/>
      <c r="AX37" s="613"/>
      <c r="AY37" s="614"/>
      <c r="AZ37" s="586">
        <v>15760</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21603</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801894</v>
      </c>
      <c r="CS37" s="605"/>
      <c r="CT37" s="605"/>
      <c r="CU37" s="605"/>
      <c r="CV37" s="605"/>
      <c r="CW37" s="605"/>
      <c r="CX37" s="605"/>
      <c r="CY37" s="606"/>
      <c r="CZ37" s="589">
        <v>1.8</v>
      </c>
      <c r="DA37" s="607"/>
      <c r="DB37" s="607"/>
      <c r="DC37" s="608"/>
      <c r="DD37" s="592">
        <v>801894</v>
      </c>
      <c r="DE37" s="605"/>
      <c r="DF37" s="605"/>
      <c r="DG37" s="605"/>
      <c r="DH37" s="605"/>
      <c r="DI37" s="605"/>
      <c r="DJ37" s="605"/>
      <c r="DK37" s="606"/>
      <c r="DL37" s="592">
        <v>411608</v>
      </c>
      <c r="DM37" s="605"/>
      <c r="DN37" s="605"/>
      <c r="DO37" s="605"/>
      <c r="DP37" s="605"/>
      <c r="DQ37" s="605"/>
      <c r="DR37" s="605"/>
      <c r="DS37" s="605"/>
      <c r="DT37" s="605"/>
      <c r="DU37" s="605"/>
      <c r="DV37" s="606"/>
      <c r="DW37" s="609">
        <v>1.7</v>
      </c>
      <c r="DX37" s="610"/>
      <c r="DY37" s="610"/>
      <c r="DZ37" s="610"/>
      <c r="EA37" s="610"/>
      <c r="EB37" s="610"/>
      <c r="EC37" s="611"/>
    </row>
    <row r="38" spans="2:133" ht="11.25" customHeight="1">
      <c r="AQ38" s="612" t="s">
        <v>317</v>
      </c>
      <c r="AR38" s="613"/>
      <c r="AS38" s="613"/>
      <c r="AT38" s="613"/>
      <c r="AU38" s="613"/>
      <c r="AV38" s="613"/>
      <c r="AW38" s="613"/>
      <c r="AX38" s="613"/>
      <c r="AY38" s="614"/>
      <c r="AZ38" s="586">
        <v>3328</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32618</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5021359</v>
      </c>
      <c r="CS38" s="587"/>
      <c r="CT38" s="587"/>
      <c r="CU38" s="587"/>
      <c r="CV38" s="587"/>
      <c r="CW38" s="587"/>
      <c r="CX38" s="587"/>
      <c r="CY38" s="588"/>
      <c r="CZ38" s="589">
        <v>11.5</v>
      </c>
      <c r="DA38" s="607"/>
      <c r="DB38" s="607"/>
      <c r="DC38" s="608"/>
      <c r="DD38" s="592">
        <v>4199589</v>
      </c>
      <c r="DE38" s="587"/>
      <c r="DF38" s="587"/>
      <c r="DG38" s="587"/>
      <c r="DH38" s="587"/>
      <c r="DI38" s="587"/>
      <c r="DJ38" s="587"/>
      <c r="DK38" s="588"/>
      <c r="DL38" s="592">
        <v>3808844</v>
      </c>
      <c r="DM38" s="587"/>
      <c r="DN38" s="587"/>
      <c r="DO38" s="587"/>
      <c r="DP38" s="587"/>
      <c r="DQ38" s="587"/>
      <c r="DR38" s="587"/>
      <c r="DS38" s="587"/>
      <c r="DT38" s="587"/>
      <c r="DU38" s="587"/>
      <c r="DV38" s="588"/>
      <c r="DW38" s="609">
        <v>15.6</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80</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812989</v>
      </c>
      <c r="CS39" s="605"/>
      <c r="CT39" s="605"/>
      <c r="CU39" s="605"/>
      <c r="CV39" s="605"/>
      <c r="CW39" s="605"/>
      <c r="CX39" s="605"/>
      <c r="CY39" s="606"/>
      <c r="CZ39" s="589">
        <v>1.9</v>
      </c>
      <c r="DA39" s="607"/>
      <c r="DB39" s="607"/>
      <c r="DC39" s="608"/>
      <c r="DD39" s="592">
        <v>793355</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1429208</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122</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259745</v>
      </c>
      <c r="CS40" s="587"/>
      <c r="CT40" s="587"/>
      <c r="CU40" s="587"/>
      <c r="CV40" s="587"/>
      <c r="CW40" s="587"/>
      <c r="CX40" s="587"/>
      <c r="CY40" s="588"/>
      <c r="CZ40" s="589">
        <v>0.6</v>
      </c>
      <c r="DA40" s="607"/>
      <c r="DB40" s="607"/>
      <c r="DC40" s="608"/>
      <c r="DD40" s="592">
        <v>8291</v>
      </c>
      <c r="DE40" s="587"/>
      <c r="DF40" s="587"/>
      <c r="DG40" s="587"/>
      <c r="DH40" s="587"/>
      <c r="DI40" s="587"/>
      <c r="DJ40" s="587"/>
      <c r="DK40" s="588"/>
      <c r="DL40" s="592">
        <v>8291</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3354259</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331</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3582522</v>
      </c>
      <c r="CS42" s="587"/>
      <c r="CT42" s="587"/>
      <c r="CU42" s="587"/>
      <c r="CV42" s="587"/>
      <c r="CW42" s="587"/>
      <c r="CX42" s="587"/>
      <c r="CY42" s="588"/>
      <c r="CZ42" s="589">
        <v>8.1999999999999993</v>
      </c>
      <c r="DA42" s="590"/>
      <c r="DB42" s="590"/>
      <c r="DC42" s="591"/>
      <c r="DD42" s="592">
        <v>1199810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85954</v>
      </c>
      <c r="CS43" s="605"/>
      <c r="CT43" s="605"/>
      <c r="CU43" s="605"/>
      <c r="CV43" s="605"/>
      <c r="CW43" s="605"/>
      <c r="CX43" s="605"/>
      <c r="CY43" s="606"/>
      <c r="CZ43" s="589">
        <v>0.2</v>
      </c>
      <c r="DA43" s="607"/>
      <c r="DB43" s="607"/>
      <c r="DC43" s="608"/>
      <c r="DD43" s="592">
        <v>85954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3550942</v>
      </c>
      <c r="CS44" s="587"/>
      <c r="CT44" s="587"/>
      <c r="CU44" s="587"/>
      <c r="CV44" s="587"/>
      <c r="CW44" s="587"/>
      <c r="CX44" s="587"/>
      <c r="CY44" s="588"/>
      <c r="CZ44" s="589">
        <v>8.1</v>
      </c>
      <c r="DA44" s="590"/>
      <c r="DB44" s="590"/>
      <c r="DC44" s="591"/>
      <c r="DD44" s="592">
        <v>1184341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1378852</v>
      </c>
      <c r="CS45" s="605"/>
      <c r="CT45" s="605"/>
      <c r="CU45" s="605"/>
      <c r="CV45" s="605"/>
      <c r="CW45" s="605"/>
      <c r="CX45" s="605"/>
      <c r="CY45" s="606"/>
      <c r="CZ45" s="589">
        <v>3.1</v>
      </c>
      <c r="DA45" s="607"/>
      <c r="DB45" s="607"/>
      <c r="DC45" s="608"/>
      <c r="DD45" s="592">
        <v>125283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1932499</v>
      </c>
      <c r="CS46" s="587"/>
      <c r="CT46" s="587"/>
      <c r="CU46" s="587"/>
      <c r="CV46" s="587"/>
      <c r="CW46" s="587"/>
      <c r="CX46" s="587"/>
      <c r="CY46" s="588"/>
      <c r="CZ46" s="589">
        <v>4.4000000000000004</v>
      </c>
      <c r="DA46" s="590"/>
      <c r="DB46" s="590"/>
      <c r="DC46" s="591"/>
      <c r="DD46" s="592">
        <v>944267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31580</v>
      </c>
      <c r="CS47" s="605"/>
      <c r="CT47" s="605"/>
      <c r="CU47" s="605"/>
      <c r="CV47" s="605"/>
      <c r="CW47" s="605"/>
      <c r="CX47" s="605"/>
      <c r="CY47" s="606"/>
      <c r="CZ47" s="589">
        <v>0.1</v>
      </c>
      <c r="DA47" s="607"/>
      <c r="DB47" s="607"/>
      <c r="DC47" s="608"/>
      <c r="DD47" s="592">
        <v>15469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43842840</v>
      </c>
      <c r="CS49" s="571"/>
      <c r="CT49" s="571"/>
      <c r="CU49" s="571"/>
      <c r="CV49" s="571"/>
      <c r="CW49" s="571"/>
      <c r="CX49" s="571"/>
      <c r="CY49" s="572"/>
      <c r="CZ49" s="573">
        <v>100</v>
      </c>
      <c r="DA49" s="574"/>
      <c r="DB49" s="574"/>
      <c r="DC49" s="575"/>
      <c r="DD49" s="576">
        <v>26465148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7" t="s">
        <v>344</v>
      </c>
      <c r="DK2" s="1088"/>
      <c r="DL2" s="1088"/>
      <c r="DM2" s="1088"/>
      <c r="DN2" s="1088"/>
      <c r="DO2" s="1089"/>
      <c r="DP2" s="200"/>
      <c r="DQ2" s="1087" t="s">
        <v>345</v>
      </c>
      <c r="DR2" s="1088"/>
      <c r="DS2" s="1088"/>
      <c r="DT2" s="1088"/>
      <c r="DU2" s="1088"/>
      <c r="DV2" s="1088"/>
      <c r="DW2" s="1088"/>
      <c r="DX2" s="1088"/>
      <c r="DY2" s="1088"/>
      <c r="DZ2" s="108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48" t="s">
        <v>346</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V4" s="1048"/>
      <c r="AW4" s="1048"/>
      <c r="AX4" s="1048"/>
      <c r="AY4" s="1048"/>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4" t="s">
        <v>348</v>
      </c>
      <c r="B5" s="985"/>
      <c r="C5" s="985"/>
      <c r="D5" s="985"/>
      <c r="E5" s="985"/>
      <c r="F5" s="985"/>
      <c r="G5" s="985"/>
      <c r="H5" s="985"/>
      <c r="I5" s="985"/>
      <c r="J5" s="985"/>
      <c r="K5" s="985"/>
      <c r="L5" s="985"/>
      <c r="M5" s="985"/>
      <c r="N5" s="985"/>
      <c r="O5" s="985"/>
      <c r="P5" s="986"/>
      <c r="Q5" s="990" t="s">
        <v>349</v>
      </c>
      <c r="R5" s="991"/>
      <c r="S5" s="991"/>
      <c r="T5" s="991"/>
      <c r="U5" s="992"/>
      <c r="V5" s="990" t="s">
        <v>350</v>
      </c>
      <c r="W5" s="991"/>
      <c r="X5" s="991"/>
      <c r="Y5" s="991"/>
      <c r="Z5" s="992"/>
      <c r="AA5" s="990" t="s">
        <v>351</v>
      </c>
      <c r="AB5" s="991"/>
      <c r="AC5" s="991"/>
      <c r="AD5" s="991"/>
      <c r="AE5" s="991"/>
      <c r="AF5" s="1090" t="s">
        <v>352</v>
      </c>
      <c r="AG5" s="991"/>
      <c r="AH5" s="991"/>
      <c r="AI5" s="991"/>
      <c r="AJ5" s="1006"/>
      <c r="AK5" s="991" t="s">
        <v>353</v>
      </c>
      <c r="AL5" s="991"/>
      <c r="AM5" s="991"/>
      <c r="AN5" s="991"/>
      <c r="AO5" s="992"/>
      <c r="AP5" s="990" t="s">
        <v>354</v>
      </c>
      <c r="AQ5" s="991"/>
      <c r="AR5" s="991"/>
      <c r="AS5" s="991"/>
      <c r="AT5" s="992"/>
      <c r="AU5" s="990" t="s">
        <v>355</v>
      </c>
      <c r="AV5" s="991"/>
      <c r="AW5" s="991"/>
      <c r="AX5" s="991"/>
      <c r="AY5" s="1006"/>
      <c r="AZ5" s="207"/>
      <c r="BA5" s="207"/>
      <c r="BB5" s="207"/>
      <c r="BC5" s="207"/>
      <c r="BD5" s="207"/>
      <c r="BE5" s="208"/>
      <c r="BF5" s="208"/>
      <c r="BG5" s="208"/>
      <c r="BH5" s="208"/>
      <c r="BI5" s="208"/>
      <c r="BJ5" s="208"/>
      <c r="BK5" s="208"/>
      <c r="BL5" s="208"/>
      <c r="BM5" s="208"/>
      <c r="BN5" s="208"/>
      <c r="BO5" s="208"/>
      <c r="BP5" s="208"/>
      <c r="BQ5" s="984" t="s">
        <v>356</v>
      </c>
      <c r="BR5" s="985"/>
      <c r="BS5" s="985"/>
      <c r="BT5" s="985"/>
      <c r="BU5" s="985"/>
      <c r="BV5" s="985"/>
      <c r="BW5" s="985"/>
      <c r="BX5" s="985"/>
      <c r="BY5" s="985"/>
      <c r="BZ5" s="985"/>
      <c r="CA5" s="985"/>
      <c r="CB5" s="985"/>
      <c r="CC5" s="985"/>
      <c r="CD5" s="985"/>
      <c r="CE5" s="985"/>
      <c r="CF5" s="985"/>
      <c r="CG5" s="986"/>
      <c r="CH5" s="990" t="s">
        <v>357</v>
      </c>
      <c r="CI5" s="991"/>
      <c r="CJ5" s="991"/>
      <c r="CK5" s="991"/>
      <c r="CL5" s="992"/>
      <c r="CM5" s="990" t="s">
        <v>358</v>
      </c>
      <c r="CN5" s="991"/>
      <c r="CO5" s="991"/>
      <c r="CP5" s="991"/>
      <c r="CQ5" s="992"/>
      <c r="CR5" s="990" t="s">
        <v>359</v>
      </c>
      <c r="CS5" s="991"/>
      <c r="CT5" s="991"/>
      <c r="CU5" s="991"/>
      <c r="CV5" s="992"/>
      <c r="CW5" s="990" t="s">
        <v>360</v>
      </c>
      <c r="CX5" s="991"/>
      <c r="CY5" s="991"/>
      <c r="CZ5" s="991"/>
      <c r="DA5" s="992"/>
      <c r="DB5" s="990" t="s">
        <v>361</v>
      </c>
      <c r="DC5" s="991"/>
      <c r="DD5" s="991"/>
      <c r="DE5" s="991"/>
      <c r="DF5" s="992"/>
      <c r="DG5" s="1078" t="s">
        <v>362</v>
      </c>
      <c r="DH5" s="1079"/>
      <c r="DI5" s="1079"/>
      <c r="DJ5" s="1079"/>
      <c r="DK5" s="1080"/>
      <c r="DL5" s="1078" t="s">
        <v>363</v>
      </c>
      <c r="DM5" s="1079"/>
      <c r="DN5" s="1079"/>
      <c r="DO5" s="1079"/>
      <c r="DP5" s="1080"/>
      <c r="DQ5" s="990" t="s">
        <v>364</v>
      </c>
      <c r="DR5" s="991"/>
      <c r="DS5" s="991"/>
      <c r="DT5" s="991"/>
      <c r="DU5" s="992"/>
      <c r="DV5" s="990" t="s">
        <v>355</v>
      </c>
      <c r="DW5" s="991"/>
      <c r="DX5" s="991"/>
      <c r="DY5" s="991"/>
      <c r="DZ5" s="1006"/>
      <c r="EA5" s="205"/>
    </row>
    <row r="6" spans="1:131" s="206" customFormat="1" ht="26.25" customHeight="1" thickBot="1">
      <c r="A6" s="987"/>
      <c r="B6" s="988"/>
      <c r="C6" s="988"/>
      <c r="D6" s="988"/>
      <c r="E6" s="988"/>
      <c r="F6" s="988"/>
      <c r="G6" s="988"/>
      <c r="H6" s="988"/>
      <c r="I6" s="988"/>
      <c r="J6" s="988"/>
      <c r="K6" s="988"/>
      <c r="L6" s="988"/>
      <c r="M6" s="988"/>
      <c r="N6" s="988"/>
      <c r="O6" s="988"/>
      <c r="P6" s="989"/>
      <c r="Q6" s="993"/>
      <c r="R6" s="994"/>
      <c r="S6" s="994"/>
      <c r="T6" s="994"/>
      <c r="U6" s="995"/>
      <c r="V6" s="993"/>
      <c r="W6" s="994"/>
      <c r="X6" s="994"/>
      <c r="Y6" s="994"/>
      <c r="Z6" s="995"/>
      <c r="AA6" s="993"/>
      <c r="AB6" s="994"/>
      <c r="AC6" s="994"/>
      <c r="AD6" s="994"/>
      <c r="AE6" s="994"/>
      <c r="AF6" s="1091"/>
      <c r="AG6" s="994"/>
      <c r="AH6" s="994"/>
      <c r="AI6" s="994"/>
      <c r="AJ6" s="1007"/>
      <c r="AK6" s="994"/>
      <c r="AL6" s="994"/>
      <c r="AM6" s="994"/>
      <c r="AN6" s="994"/>
      <c r="AO6" s="995"/>
      <c r="AP6" s="993"/>
      <c r="AQ6" s="994"/>
      <c r="AR6" s="994"/>
      <c r="AS6" s="994"/>
      <c r="AT6" s="995"/>
      <c r="AU6" s="993"/>
      <c r="AV6" s="994"/>
      <c r="AW6" s="994"/>
      <c r="AX6" s="994"/>
      <c r="AY6" s="1007"/>
      <c r="AZ6" s="203"/>
      <c r="BA6" s="203"/>
      <c r="BB6" s="203"/>
      <c r="BC6" s="203"/>
      <c r="BD6" s="203"/>
      <c r="BE6" s="204"/>
      <c r="BF6" s="204"/>
      <c r="BG6" s="204"/>
      <c r="BH6" s="204"/>
      <c r="BI6" s="204"/>
      <c r="BJ6" s="204"/>
      <c r="BK6" s="204"/>
      <c r="BL6" s="204"/>
      <c r="BM6" s="204"/>
      <c r="BN6" s="204"/>
      <c r="BO6" s="204"/>
      <c r="BP6" s="204"/>
      <c r="BQ6" s="987"/>
      <c r="BR6" s="988"/>
      <c r="BS6" s="988"/>
      <c r="BT6" s="988"/>
      <c r="BU6" s="988"/>
      <c r="BV6" s="988"/>
      <c r="BW6" s="988"/>
      <c r="BX6" s="988"/>
      <c r="BY6" s="988"/>
      <c r="BZ6" s="988"/>
      <c r="CA6" s="988"/>
      <c r="CB6" s="988"/>
      <c r="CC6" s="988"/>
      <c r="CD6" s="988"/>
      <c r="CE6" s="988"/>
      <c r="CF6" s="988"/>
      <c r="CG6" s="989"/>
      <c r="CH6" s="993"/>
      <c r="CI6" s="994"/>
      <c r="CJ6" s="994"/>
      <c r="CK6" s="994"/>
      <c r="CL6" s="995"/>
      <c r="CM6" s="993"/>
      <c r="CN6" s="994"/>
      <c r="CO6" s="994"/>
      <c r="CP6" s="994"/>
      <c r="CQ6" s="995"/>
      <c r="CR6" s="993"/>
      <c r="CS6" s="994"/>
      <c r="CT6" s="994"/>
      <c r="CU6" s="994"/>
      <c r="CV6" s="995"/>
      <c r="CW6" s="993"/>
      <c r="CX6" s="994"/>
      <c r="CY6" s="994"/>
      <c r="CZ6" s="994"/>
      <c r="DA6" s="995"/>
      <c r="DB6" s="993"/>
      <c r="DC6" s="994"/>
      <c r="DD6" s="994"/>
      <c r="DE6" s="994"/>
      <c r="DF6" s="995"/>
      <c r="DG6" s="1081"/>
      <c r="DH6" s="1082"/>
      <c r="DI6" s="1082"/>
      <c r="DJ6" s="1082"/>
      <c r="DK6" s="1083"/>
      <c r="DL6" s="1081"/>
      <c r="DM6" s="1082"/>
      <c r="DN6" s="1082"/>
      <c r="DO6" s="1082"/>
      <c r="DP6" s="1083"/>
      <c r="DQ6" s="993"/>
      <c r="DR6" s="994"/>
      <c r="DS6" s="994"/>
      <c r="DT6" s="994"/>
      <c r="DU6" s="995"/>
      <c r="DV6" s="993"/>
      <c r="DW6" s="994"/>
      <c r="DX6" s="994"/>
      <c r="DY6" s="994"/>
      <c r="DZ6" s="1007"/>
      <c r="EA6" s="205"/>
    </row>
    <row r="7" spans="1:131" s="206" customFormat="1" ht="26.25" customHeight="1" thickTop="1">
      <c r="A7" s="209">
        <v>1</v>
      </c>
      <c r="B7" s="1038" t="s">
        <v>365</v>
      </c>
      <c r="C7" s="1039"/>
      <c r="D7" s="1039"/>
      <c r="E7" s="1039"/>
      <c r="F7" s="1039"/>
      <c r="G7" s="1039"/>
      <c r="H7" s="1039"/>
      <c r="I7" s="1039"/>
      <c r="J7" s="1039"/>
      <c r="K7" s="1039"/>
      <c r="L7" s="1039"/>
      <c r="M7" s="1039"/>
      <c r="N7" s="1039"/>
      <c r="O7" s="1039"/>
      <c r="P7" s="1040"/>
      <c r="Q7" s="1092">
        <v>44816</v>
      </c>
      <c r="R7" s="1093"/>
      <c r="S7" s="1093"/>
      <c r="T7" s="1093"/>
      <c r="U7" s="1093"/>
      <c r="V7" s="1093">
        <v>43851</v>
      </c>
      <c r="W7" s="1093"/>
      <c r="X7" s="1093"/>
      <c r="Y7" s="1093"/>
      <c r="Z7" s="1093"/>
      <c r="AA7" s="1093">
        <v>965</v>
      </c>
      <c r="AB7" s="1093"/>
      <c r="AC7" s="1093"/>
      <c r="AD7" s="1093"/>
      <c r="AE7" s="1094"/>
      <c r="AF7" s="1084">
        <v>717</v>
      </c>
      <c r="AG7" s="1085"/>
      <c r="AH7" s="1085"/>
      <c r="AI7" s="1085"/>
      <c r="AJ7" s="1086"/>
      <c r="AK7" s="1096">
        <v>940</v>
      </c>
      <c r="AL7" s="1095"/>
      <c r="AM7" s="1095"/>
      <c r="AN7" s="1095"/>
      <c r="AO7" s="1095"/>
      <c r="AP7" s="1095">
        <v>32077</v>
      </c>
      <c r="AQ7" s="1095"/>
      <c r="AR7" s="1095"/>
      <c r="AS7" s="1095"/>
      <c r="AT7" s="1095"/>
      <c r="AU7" s="1073"/>
      <c r="AV7" s="1073"/>
      <c r="AW7" s="1073"/>
      <c r="AX7" s="1073"/>
      <c r="AY7" s="1074"/>
      <c r="AZ7" s="203"/>
      <c r="BA7" s="203"/>
      <c r="BB7" s="203"/>
      <c r="BC7" s="203"/>
      <c r="BD7" s="203"/>
      <c r="BE7" s="204"/>
      <c r="BF7" s="204"/>
      <c r="BG7" s="204"/>
      <c r="BH7" s="204"/>
      <c r="BI7" s="204"/>
      <c r="BJ7" s="204"/>
      <c r="BK7" s="204"/>
      <c r="BL7" s="204"/>
      <c r="BM7" s="204"/>
      <c r="BN7" s="204"/>
      <c r="BO7" s="204"/>
      <c r="BP7" s="204"/>
      <c r="BQ7" s="210">
        <v>1</v>
      </c>
      <c r="BR7" s="211"/>
      <c r="BS7" s="1104" t="s">
        <v>546</v>
      </c>
      <c r="BT7" s="1105"/>
      <c r="BU7" s="1105"/>
      <c r="BV7" s="1105"/>
      <c r="BW7" s="1105"/>
      <c r="BX7" s="1105"/>
      <c r="BY7" s="1105"/>
      <c r="BZ7" s="1105"/>
      <c r="CA7" s="1105"/>
      <c r="CB7" s="1105"/>
      <c r="CC7" s="1105"/>
      <c r="CD7" s="1105"/>
      <c r="CE7" s="1105"/>
      <c r="CF7" s="1105"/>
      <c r="CG7" s="1106"/>
      <c r="CH7" s="1075">
        <v>19</v>
      </c>
      <c r="CI7" s="1076"/>
      <c r="CJ7" s="1076"/>
      <c r="CK7" s="1076"/>
      <c r="CL7" s="1077"/>
      <c r="CM7" s="1075">
        <v>33</v>
      </c>
      <c r="CN7" s="1076"/>
      <c r="CO7" s="1076"/>
      <c r="CP7" s="1076"/>
      <c r="CQ7" s="1077"/>
      <c r="CR7" s="1075">
        <v>4</v>
      </c>
      <c r="CS7" s="1076"/>
      <c r="CT7" s="1076"/>
      <c r="CU7" s="1076"/>
      <c r="CV7" s="1077"/>
      <c r="CW7" s="1075">
        <v>0</v>
      </c>
      <c r="CX7" s="1076"/>
      <c r="CY7" s="1076"/>
      <c r="CZ7" s="1076"/>
      <c r="DA7" s="1077"/>
      <c r="DB7" s="1075">
        <v>0</v>
      </c>
      <c r="DC7" s="1076"/>
      <c r="DD7" s="1076"/>
      <c r="DE7" s="1076"/>
      <c r="DF7" s="1077"/>
      <c r="DG7" s="1075">
        <v>0</v>
      </c>
      <c r="DH7" s="1076"/>
      <c r="DI7" s="1076"/>
      <c r="DJ7" s="1076"/>
      <c r="DK7" s="1077"/>
      <c r="DL7" s="1075">
        <v>0</v>
      </c>
      <c r="DM7" s="1076"/>
      <c r="DN7" s="1076"/>
      <c r="DO7" s="1076"/>
      <c r="DP7" s="1077"/>
      <c r="DQ7" s="1075">
        <v>0</v>
      </c>
      <c r="DR7" s="1076"/>
      <c r="DS7" s="1076"/>
      <c r="DT7" s="1076"/>
      <c r="DU7" s="1077"/>
      <c r="DV7" s="1097"/>
      <c r="DW7" s="1098"/>
      <c r="DX7" s="1098"/>
      <c r="DY7" s="1098"/>
      <c r="DZ7" s="1099"/>
      <c r="EA7" s="205"/>
    </row>
    <row r="8" spans="1:131" s="206" customFormat="1" ht="26.25" customHeight="1">
      <c r="A8" s="212">
        <v>2</v>
      </c>
      <c r="B8" s="1026" t="s">
        <v>366</v>
      </c>
      <c r="C8" s="1027"/>
      <c r="D8" s="1027"/>
      <c r="E8" s="1027"/>
      <c r="F8" s="1027"/>
      <c r="G8" s="1027"/>
      <c r="H8" s="1027"/>
      <c r="I8" s="1027"/>
      <c r="J8" s="1027"/>
      <c r="K8" s="1027"/>
      <c r="L8" s="1027"/>
      <c r="M8" s="1027"/>
      <c r="N8" s="1027"/>
      <c r="O8" s="1027"/>
      <c r="P8" s="1028"/>
      <c r="Q8" s="1032" t="s">
        <v>478</v>
      </c>
      <c r="R8" s="1033"/>
      <c r="S8" s="1033"/>
      <c r="T8" s="1033"/>
      <c r="U8" s="1033"/>
      <c r="V8" s="1033" t="s">
        <v>478</v>
      </c>
      <c r="W8" s="1033"/>
      <c r="X8" s="1033"/>
      <c r="Y8" s="1033"/>
      <c r="Z8" s="1033"/>
      <c r="AA8" s="1033" t="s">
        <v>478</v>
      </c>
      <c r="AB8" s="1033"/>
      <c r="AC8" s="1033"/>
      <c r="AD8" s="1033"/>
      <c r="AE8" s="1034"/>
      <c r="AF8" s="1020" t="s">
        <v>111</v>
      </c>
      <c r="AG8" s="1021"/>
      <c r="AH8" s="1021"/>
      <c r="AI8" s="1021"/>
      <c r="AJ8" s="1022"/>
      <c r="AK8" s="1071" t="s">
        <v>478</v>
      </c>
      <c r="AL8" s="1072"/>
      <c r="AM8" s="1072"/>
      <c r="AN8" s="1072"/>
      <c r="AO8" s="1072"/>
      <c r="AP8" s="1072" t="s">
        <v>478</v>
      </c>
      <c r="AQ8" s="1072"/>
      <c r="AR8" s="1072"/>
      <c r="AS8" s="1072"/>
      <c r="AT8" s="1072"/>
      <c r="AU8" s="1069"/>
      <c r="AV8" s="1069"/>
      <c r="AW8" s="1069"/>
      <c r="AX8" s="1069"/>
      <c r="AY8" s="1070"/>
      <c r="AZ8" s="203"/>
      <c r="BA8" s="203"/>
      <c r="BB8" s="203"/>
      <c r="BC8" s="203"/>
      <c r="BD8" s="203"/>
      <c r="BE8" s="204"/>
      <c r="BF8" s="204"/>
      <c r="BG8" s="204"/>
      <c r="BH8" s="204"/>
      <c r="BI8" s="204"/>
      <c r="BJ8" s="204"/>
      <c r="BK8" s="204"/>
      <c r="BL8" s="204"/>
      <c r="BM8" s="204"/>
      <c r="BN8" s="204"/>
      <c r="BO8" s="204"/>
      <c r="BP8" s="204"/>
      <c r="BQ8" s="213">
        <v>2</v>
      </c>
      <c r="BR8" s="214"/>
      <c r="BS8" s="1003" t="s">
        <v>547</v>
      </c>
      <c r="BT8" s="1004"/>
      <c r="BU8" s="1004"/>
      <c r="BV8" s="1004"/>
      <c r="BW8" s="1004"/>
      <c r="BX8" s="1004"/>
      <c r="BY8" s="1004"/>
      <c r="BZ8" s="1004"/>
      <c r="CA8" s="1004"/>
      <c r="CB8" s="1004"/>
      <c r="CC8" s="1004"/>
      <c r="CD8" s="1004"/>
      <c r="CE8" s="1004"/>
      <c r="CF8" s="1004"/>
      <c r="CG8" s="1005"/>
      <c r="CH8" s="978">
        <v>0</v>
      </c>
      <c r="CI8" s="979"/>
      <c r="CJ8" s="979"/>
      <c r="CK8" s="979"/>
      <c r="CL8" s="980"/>
      <c r="CM8" s="978">
        <v>45</v>
      </c>
      <c r="CN8" s="979"/>
      <c r="CO8" s="979"/>
      <c r="CP8" s="979"/>
      <c r="CQ8" s="980"/>
      <c r="CR8" s="978">
        <v>17</v>
      </c>
      <c r="CS8" s="979"/>
      <c r="CT8" s="979"/>
      <c r="CU8" s="979"/>
      <c r="CV8" s="980"/>
      <c r="CW8" s="978">
        <v>5</v>
      </c>
      <c r="CX8" s="979"/>
      <c r="CY8" s="979"/>
      <c r="CZ8" s="979"/>
      <c r="DA8" s="980"/>
      <c r="DB8" s="978">
        <v>0</v>
      </c>
      <c r="DC8" s="979"/>
      <c r="DD8" s="979"/>
      <c r="DE8" s="979"/>
      <c r="DF8" s="980"/>
      <c r="DG8" s="978">
        <v>0</v>
      </c>
      <c r="DH8" s="979"/>
      <c r="DI8" s="979"/>
      <c r="DJ8" s="979"/>
      <c r="DK8" s="980"/>
      <c r="DL8" s="978">
        <v>0</v>
      </c>
      <c r="DM8" s="979"/>
      <c r="DN8" s="979"/>
      <c r="DO8" s="979"/>
      <c r="DP8" s="980"/>
      <c r="DQ8" s="978">
        <v>0</v>
      </c>
      <c r="DR8" s="979"/>
      <c r="DS8" s="979"/>
      <c r="DT8" s="979"/>
      <c r="DU8" s="980"/>
      <c r="DV8" s="981"/>
      <c r="DW8" s="982"/>
      <c r="DX8" s="982"/>
      <c r="DY8" s="982"/>
      <c r="DZ8" s="983"/>
      <c r="EA8" s="205"/>
    </row>
    <row r="9" spans="1:131" s="206" customFormat="1" ht="26.25" customHeight="1">
      <c r="A9" s="212">
        <v>3</v>
      </c>
      <c r="B9" s="1026"/>
      <c r="C9" s="1027"/>
      <c r="D9" s="1027"/>
      <c r="E9" s="1027"/>
      <c r="F9" s="1027"/>
      <c r="G9" s="1027"/>
      <c r="H9" s="1027"/>
      <c r="I9" s="1027"/>
      <c r="J9" s="1027"/>
      <c r="K9" s="1027"/>
      <c r="L9" s="1027"/>
      <c r="M9" s="1027"/>
      <c r="N9" s="1027"/>
      <c r="O9" s="1027"/>
      <c r="P9" s="1028"/>
      <c r="Q9" s="1032"/>
      <c r="R9" s="1033"/>
      <c r="S9" s="1033"/>
      <c r="T9" s="1033"/>
      <c r="U9" s="1033"/>
      <c r="V9" s="1033"/>
      <c r="W9" s="1033"/>
      <c r="X9" s="1033"/>
      <c r="Y9" s="1033"/>
      <c r="Z9" s="1033"/>
      <c r="AA9" s="1033"/>
      <c r="AB9" s="1033"/>
      <c r="AC9" s="1033"/>
      <c r="AD9" s="1033"/>
      <c r="AE9" s="1034"/>
      <c r="AF9" s="1020"/>
      <c r="AG9" s="1021"/>
      <c r="AH9" s="1021"/>
      <c r="AI9" s="1021"/>
      <c r="AJ9" s="1022"/>
      <c r="AK9" s="1071"/>
      <c r="AL9" s="1072"/>
      <c r="AM9" s="1072"/>
      <c r="AN9" s="1072"/>
      <c r="AO9" s="1072"/>
      <c r="AP9" s="1072"/>
      <c r="AQ9" s="1072"/>
      <c r="AR9" s="1072"/>
      <c r="AS9" s="1072"/>
      <c r="AT9" s="1072"/>
      <c r="AU9" s="1069"/>
      <c r="AV9" s="1069"/>
      <c r="AW9" s="1069"/>
      <c r="AX9" s="1069"/>
      <c r="AY9" s="1070"/>
      <c r="AZ9" s="203"/>
      <c r="BA9" s="203"/>
      <c r="BB9" s="203"/>
      <c r="BC9" s="203"/>
      <c r="BD9" s="203"/>
      <c r="BE9" s="204"/>
      <c r="BF9" s="204"/>
      <c r="BG9" s="204"/>
      <c r="BH9" s="204"/>
      <c r="BI9" s="204"/>
      <c r="BJ9" s="204"/>
      <c r="BK9" s="204"/>
      <c r="BL9" s="204"/>
      <c r="BM9" s="204"/>
      <c r="BN9" s="204"/>
      <c r="BO9" s="204"/>
      <c r="BP9" s="204"/>
      <c r="BQ9" s="213">
        <v>3</v>
      </c>
      <c r="BR9" s="214"/>
      <c r="BS9" s="1003" t="s">
        <v>548</v>
      </c>
      <c r="BT9" s="1004"/>
      <c r="BU9" s="1004"/>
      <c r="BV9" s="1004"/>
      <c r="BW9" s="1004"/>
      <c r="BX9" s="1004"/>
      <c r="BY9" s="1004"/>
      <c r="BZ9" s="1004"/>
      <c r="CA9" s="1004"/>
      <c r="CB9" s="1004"/>
      <c r="CC9" s="1004"/>
      <c r="CD9" s="1004"/>
      <c r="CE9" s="1004"/>
      <c r="CF9" s="1004"/>
      <c r="CG9" s="1005"/>
      <c r="CH9" s="978">
        <v>-6</v>
      </c>
      <c r="CI9" s="979"/>
      <c r="CJ9" s="979"/>
      <c r="CK9" s="979"/>
      <c r="CL9" s="980"/>
      <c r="CM9" s="978">
        <v>634</v>
      </c>
      <c r="CN9" s="979"/>
      <c r="CO9" s="979"/>
      <c r="CP9" s="979"/>
      <c r="CQ9" s="980"/>
      <c r="CR9" s="978">
        <v>51</v>
      </c>
      <c r="CS9" s="979"/>
      <c r="CT9" s="979"/>
      <c r="CU9" s="979"/>
      <c r="CV9" s="980"/>
      <c r="CW9" s="978">
        <v>0</v>
      </c>
      <c r="CX9" s="979"/>
      <c r="CY9" s="979"/>
      <c r="CZ9" s="979"/>
      <c r="DA9" s="980"/>
      <c r="DB9" s="978">
        <v>7</v>
      </c>
      <c r="DC9" s="979"/>
      <c r="DD9" s="979"/>
      <c r="DE9" s="979"/>
      <c r="DF9" s="980"/>
      <c r="DG9" s="978">
        <v>0</v>
      </c>
      <c r="DH9" s="979"/>
      <c r="DI9" s="979"/>
      <c r="DJ9" s="979"/>
      <c r="DK9" s="980"/>
      <c r="DL9" s="978">
        <v>0</v>
      </c>
      <c r="DM9" s="979"/>
      <c r="DN9" s="979"/>
      <c r="DO9" s="979"/>
      <c r="DP9" s="980"/>
      <c r="DQ9" s="978">
        <v>0</v>
      </c>
      <c r="DR9" s="979"/>
      <c r="DS9" s="979"/>
      <c r="DT9" s="979"/>
      <c r="DU9" s="980"/>
      <c r="DV9" s="981"/>
      <c r="DW9" s="982"/>
      <c r="DX9" s="982"/>
      <c r="DY9" s="982"/>
      <c r="DZ9" s="983"/>
      <c r="EA9" s="205"/>
    </row>
    <row r="10" spans="1:131" s="206" customFormat="1" ht="26.25" customHeight="1">
      <c r="A10" s="212">
        <v>4</v>
      </c>
      <c r="B10" s="1026"/>
      <c r="C10" s="1027"/>
      <c r="D10" s="1027"/>
      <c r="E10" s="1027"/>
      <c r="F10" s="1027"/>
      <c r="G10" s="1027"/>
      <c r="H10" s="1027"/>
      <c r="I10" s="1027"/>
      <c r="J10" s="1027"/>
      <c r="K10" s="1027"/>
      <c r="L10" s="1027"/>
      <c r="M10" s="1027"/>
      <c r="N10" s="1027"/>
      <c r="O10" s="1027"/>
      <c r="P10" s="1028"/>
      <c r="Q10" s="1032"/>
      <c r="R10" s="1033"/>
      <c r="S10" s="1033"/>
      <c r="T10" s="1033"/>
      <c r="U10" s="1033"/>
      <c r="V10" s="1033"/>
      <c r="W10" s="1033"/>
      <c r="X10" s="1033"/>
      <c r="Y10" s="1033"/>
      <c r="Z10" s="1033"/>
      <c r="AA10" s="1033"/>
      <c r="AB10" s="1033"/>
      <c r="AC10" s="1033"/>
      <c r="AD10" s="1033"/>
      <c r="AE10" s="1034"/>
      <c r="AF10" s="1020"/>
      <c r="AG10" s="1021"/>
      <c r="AH10" s="1021"/>
      <c r="AI10" s="1021"/>
      <c r="AJ10" s="1022"/>
      <c r="AK10" s="1071"/>
      <c r="AL10" s="1072"/>
      <c r="AM10" s="1072"/>
      <c r="AN10" s="1072"/>
      <c r="AO10" s="1072"/>
      <c r="AP10" s="1072"/>
      <c r="AQ10" s="1072"/>
      <c r="AR10" s="1072"/>
      <c r="AS10" s="1072"/>
      <c r="AT10" s="1072"/>
      <c r="AU10" s="1069"/>
      <c r="AV10" s="1069"/>
      <c r="AW10" s="1069"/>
      <c r="AX10" s="1069"/>
      <c r="AY10" s="1070"/>
      <c r="AZ10" s="203"/>
      <c r="BA10" s="203"/>
      <c r="BB10" s="203"/>
      <c r="BC10" s="203"/>
      <c r="BD10" s="203"/>
      <c r="BE10" s="204"/>
      <c r="BF10" s="204"/>
      <c r="BG10" s="204"/>
      <c r="BH10" s="204"/>
      <c r="BI10" s="204"/>
      <c r="BJ10" s="204"/>
      <c r="BK10" s="204"/>
      <c r="BL10" s="204"/>
      <c r="BM10" s="204"/>
      <c r="BN10" s="204"/>
      <c r="BO10" s="204"/>
      <c r="BP10" s="204"/>
      <c r="BQ10" s="213">
        <v>4</v>
      </c>
      <c r="BR10" s="214"/>
      <c r="BS10" s="1003" t="s">
        <v>549</v>
      </c>
      <c r="BT10" s="1004"/>
      <c r="BU10" s="1004"/>
      <c r="BV10" s="1004"/>
      <c r="BW10" s="1004"/>
      <c r="BX10" s="1004"/>
      <c r="BY10" s="1004"/>
      <c r="BZ10" s="1004"/>
      <c r="CA10" s="1004"/>
      <c r="CB10" s="1004"/>
      <c r="CC10" s="1004"/>
      <c r="CD10" s="1004"/>
      <c r="CE10" s="1004"/>
      <c r="CF10" s="1004"/>
      <c r="CG10" s="1005"/>
      <c r="CH10" s="978">
        <v>4</v>
      </c>
      <c r="CI10" s="979"/>
      <c r="CJ10" s="979"/>
      <c r="CK10" s="979"/>
      <c r="CL10" s="980"/>
      <c r="CM10" s="978">
        <v>53</v>
      </c>
      <c r="CN10" s="979"/>
      <c r="CO10" s="979"/>
      <c r="CP10" s="979"/>
      <c r="CQ10" s="980"/>
      <c r="CR10" s="978">
        <v>3</v>
      </c>
      <c r="CS10" s="979"/>
      <c r="CT10" s="979"/>
      <c r="CU10" s="979"/>
      <c r="CV10" s="980"/>
      <c r="CW10" s="978">
        <v>0</v>
      </c>
      <c r="CX10" s="979"/>
      <c r="CY10" s="979"/>
      <c r="CZ10" s="979"/>
      <c r="DA10" s="980"/>
      <c r="DB10" s="978">
        <v>0</v>
      </c>
      <c r="DC10" s="979"/>
      <c r="DD10" s="979"/>
      <c r="DE10" s="979"/>
      <c r="DF10" s="980"/>
      <c r="DG10" s="978">
        <v>0</v>
      </c>
      <c r="DH10" s="979"/>
      <c r="DI10" s="979"/>
      <c r="DJ10" s="979"/>
      <c r="DK10" s="980"/>
      <c r="DL10" s="978">
        <v>0</v>
      </c>
      <c r="DM10" s="979"/>
      <c r="DN10" s="979"/>
      <c r="DO10" s="979"/>
      <c r="DP10" s="980"/>
      <c r="DQ10" s="978">
        <v>0</v>
      </c>
      <c r="DR10" s="979"/>
      <c r="DS10" s="979"/>
      <c r="DT10" s="979"/>
      <c r="DU10" s="980"/>
      <c r="DV10" s="981"/>
      <c r="DW10" s="982"/>
      <c r="DX10" s="982"/>
      <c r="DY10" s="982"/>
      <c r="DZ10" s="983"/>
      <c r="EA10" s="205"/>
    </row>
    <row r="11" spans="1:131" s="206" customFormat="1" ht="26.25" customHeight="1">
      <c r="A11" s="212">
        <v>5</v>
      </c>
      <c r="B11" s="1026"/>
      <c r="C11" s="1027"/>
      <c r="D11" s="1027"/>
      <c r="E11" s="1027"/>
      <c r="F11" s="1027"/>
      <c r="G11" s="1027"/>
      <c r="H11" s="1027"/>
      <c r="I11" s="1027"/>
      <c r="J11" s="1027"/>
      <c r="K11" s="1027"/>
      <c r="L11" s="1027"/>
      <c r="M11" s="1027"/>
      <c r="N11" s="1027"/>
      <c r="O11" s="1027"/>
      <c r="P11" s="1028"/>
      <c r="Q11" s="1032"/>
      <c r="R11" s="1033"/>
      <c r="S11" s="1033"/>
      <c r="T11" s="1033"/>
      <c r="U11" s="1033"/>
      <c r="V11" s="1033"/>
      <c r="W11" s="1033"/>
      <c r="X11" s="1033"/>
      <c r="Y11" s="1033"/>
      <c r="Z11" s="1033"/>
      <c r="AA11" s="1033"/>
      <c r="AB11" s="1033"/>
      <c r="AC11" s="1033"/>
      <c r="AD11" s="1033"/>
      <c r="AE11" s="1034"/>
      <c r="AF11" s="1020"/>
      <c r="AG11" s="1021"/>
      <c r="AH11" s="1021"/>
      <c r="AI11" s="1021"/>
      <c r="AJ11" s="1022"/>
      <c r="AK11" s="1071"/>
      <c r="AL11" s="1072"/>
      <c r="AM11" s="1072"/>
      <c r="AN11" s="1072"/>
      <c r="AO11" s="1072"/>
      <c r="AP11" s="1072"/>
      <c r="AQ11" s="1072"/>
      <c r="AR11" s="1072"/>
      <c r="AS11" s="1072"/>
      <c r="AT11" s="1072"/>
      <c r="AU11" s="1069"/>
      <c r="AV11" s="1069"/>
      <c r="AW11" s="1069"/>
      <c r="AX11" s="1069"/>
      <c r="AY11" s="1070"/>
      <c r="AZ11" s="203"/>
      <c r="BA11" s="203"/>
      <c r="BB11" s="203"/>
      <c r="BC11" s="203"/>
      <c r="BD11" s="203"/>
      <c r="BE11" s="204"/>
      <c r="BF11" s="204"/>
      <c r="BG11" s="204"/>
      <c r="BH11" s="204"/>
      <c r="BI11" s="204"/>
      <c r="BJ11" s="204"/>
      <c r="BK11" s="204"/>
      <c r="BL11" s="204"/>
      <c r="BM11" s="204"/>
      <c r="BN11" s="204"/>
      <c r="BO11" s="204"/>
      <c r="BP11" s="204"/>
      <c r="BQ11" s="213">
        <v>5</v>
      </c>
      <c r="BR11" s="214"/>
      <c r="BS11" s="1003"/>
      <c r="BT11" s="1004"/>
      <c r="BU11" s="1004"/>
      <c r="BV11" s="1004"/>
      <c r="BW11" s="1004"/>
      <c r="BX11" s="1004"/>
      <c r="BY11" s="1004"/>
      <c r="BZ11" s="1004"/>
      <c r="CA11" s="1004"/>
      <c r="CB11" s="1004"/>
      <c r="CC11" s="1004"/>
      <c r="CD11" s="1004"/>
      <c r="CE11" s="1004"/>
      <c r="CF11" s="1004"/>
      <c r="CG11" s="1005"/>
      <c r="CH11" s="978"/>
      <c r="CI11" s="979"/>
      <c r="CJ11" s="979"/>
      <c r="CK11" s="979"/>
      <c r="CL11" s="980"/>
      <c r="CM11" s="978"/>
      <c r="CN11" s="979"/>
      <c r="CO11" s="979"/>
      <c r="CP11" s="979"/>
      <c r="CQ11" s="980"/>
      <c r="CR11" s="978"/>
      <c r="CS11" s="979"/>
      <c r="CT11" s="979"/>
      <c r="CU11" s="979"/>
      <c r="CV11" s="980"/>
      <c r="CW11" s="978"/>
      <c r="CX11" s="979"/>
      <c r="CY11" s="979"/>
      <c r="CZ11" s="979"/>
      <c r="DA11" s="980"/>
      <c r="DB11" s="978"/>
      <c r="DC11" s="979"/>
      <c r="DD11" s="979"/>
      <c r="DE11" s="979"/>
      <c r="DF11" s="980"/>
      <c r="DG11" s="978"/>
      <c r="DH11" s="979"/>
      <c r="DI11" s="979"/>
      <c r="DJ11" s="979"/>
      <c r="DK11" s="980"/>
      <c r="DL11" s="978"/>
      <c r="DM11" s="979"/>
      <c r="DN11" s="979"/>
      <c r="DO11" s="979"/>
      <c r="DP11" s="980"/>
      <c r="DQ11" s="978"/>
      <c r="DR11" s="979"/>
      <c r="DS11" s="979"/>
      <c r="DT11" s="979"/>
      <c r="DU11" s="980"/>
      <c r="DV11" s="981"/>
      <c r="DW11" s="982"/>
      <c r="DX11" s="982"/>
      <c r="DY11" s="982"/>
      <c r="DZ11" s="983"/>
      <c r="EA11" s="205"/>
    </row>
    <row r="12" spans="1:131" s="206" customFormat="1" ht="26.25" customHeight="1">
      <c r="A12" s="212">
        <v>6</v>
      </c>
      <c r="B12" s="1026"/>
      <c r="C12" s="1027"/>
      <c r="D12" s="1027"/>
      <c r="E12" s="1027"/>
      <c r="F12" s="1027"/>
      <c r="G12" s="1027"/>
      <c r="H12" s="1027"/>
      <c r="I12" s="1027"/>
      <c r="J12" s="1027"/>
      <c r="K12" s="1027"/>
      <c r="L12" s="1027"/>
      <c r="M12" s="1027"/>
      <c r="N12" s="1027"/>
      <c r="O12" s="1027"/>
      <c r="P12" s="1028"/>
      <c r="Q12" s="1032"/>
      <c r="R12" s="1033"/>
      <c r="S12" s="1033"/>
      <c r="T12" s="1033"/>
      <c r="U12" s="1033"/>
      <c r="V12" s="1033"/>
      <c r="W12" s="1033"/>
      <c r="X12" s="1033"/>
      <c r="Y12" s="1033"/>
      <c r="Z12" s="1033"/>
      <c r="AA12" s="1033"/>
      <c r="AB12" s="1033"/>
      <c r="AC12" s="1033"/>
      <c r="AD12" s="1033"/>
      <c r="AE12" s="1034"/>
      <c r="AF12" s="1020"/>
      <c r="AG12" s="1021"/>
      <c r="AH12" s="1021"/>
      <c r="AI12" s="1021"/>
      <c r="AJ12" s="1022"/>
      <c r="AK12" s="1071"/>
      <c r="AL12" s="1072"/>
      <c r="AM12" s="1072"/>
      <c r="AN12" s="1072"/>
      <c r="AO12" s="1072"/>
      <c r="AP12" s="1072"/>
      <c r="AQ12" s="1072"/>
      <c r="AR12" s="1072"/>
      <c r="AS12" s="1072"/>
      <c r="AT12" s="1072"/>
      <c r="AU12" s="1069"/>
      <c r="AV12" s="1069"/>
      <c r="AW12" s="1069"/>
      <c r="AX12" s="1069"/>
      <c r="AY12" s="1070"/>
      <c r="AZ12" s="203"/>
      <c r="BA12" s="203"/>
      <c r="BB12" s="203"/>
      <c r="BC12" s="203"/>
      <c r="BD12" s="203"/>
      <c r="BE12" s="204"/>
      <c r="BF12" s="204"/>
      <c r="BG12" s="204"/>
      <c r="BH12" s="204"/>
      <c r="BI12" s="204"/>
      <c r="BJ12" s="204"/>
      <c r="BK12" s="204"/>
      <c r="BL12" s="204"/>
      <c r="BM12" s="204"/>
      <c r="BN12" s="204"/>
      <c r="BO12" s="204"/>
      <c r="BP12" s="204"/>
      <c r="BQ12" s="213">
        <v>6</v>
      </c>
      <c r="BR12" s="214"/>
      <c r="BS12" s="1003"/>
      <c r="BT12" s="1004"/>
      <c r="BU12" s="1004"/>
      <c r="BV12" s="1004"/>
      <c r="BW12" s="1004"/>
      <c r="BX12" s="1004"/>
      <c r="BY12" s="1004"/>
      <c r="BZ12" s="1004"/>
      <c r="CA12" s="1004"/>
      <c r="CB12" s="1004"/>
      <c r="CC12" s="1004"/>
      <c r="CD12" s="1004"/>
      <c r="CE12" s="1004"/>
      <c r="CF12" s="1004"/>
      <c r="CG12" s="1005"/>
      <c r="CH12" s="978"/>
      <c r="CI12" s="979"/>
      <c r="CJ12" s="979"/>
      <c r="CK12" s="979"/>
      <c r="CL12" s="980"/>
      <c r="CM12" s="978"/>
      <c r="CN12" s="979"/>
      <c r="CO12" s="979"/>
      <c r="CP12" s="979"/>
      <c r="CQ12" s="980"/>
      <c r="CR12" s="978"/>
      <c r="CS12" s="979"/>
      <c r="CT12" s="979"/>
      <c r="CU12" s="979"/>
      <c r="CV12" s="980"/>
      <c r="CW12" s="978"/>
      <c r="CX12" s="979"/>
      <c r="CY12" s="979"/>
      <c r="CZ12" s="979"/>
      <c r="DA12" s="980"/>
      <c r="DB12" s="978"/>
      <c r="DC12" s="979"/>
      <c r="DD12" s="979"/>
      <c r="DE12" s="979"/>
      <c r="DF12" s="980"/>
      <c r="DG12" s="978"/>
      <c r="DH12" s="979"/>
      <c r="DI12" s="979"/>
      <c r="DJ12" s="979"/>
      <c r="DK12" s="980"/>
      <c r="DL12" s="978"/>
      <c r="DM12" s="979"/>
      <c r="DN12" s="979"/>
      <c r="DO12" s="979"/>
      <c r="DP12" s="980"/>
      <c r="DQ12" s="978"/>
      <c r="DR12" s="979"/>
      <c r="DS12" s="979"/>
      <c r="DT12" s="979"/>
      <c r="DU12" s="980"/>
      <c r="DV12" s="981"/>
      <c r="DW12" s="982"/>
      <c r="DX12" s="982"/>
      <c r="DY12" s="982"/>
      <c r="DZ12" s="983"/>
      <c r="EA12" s="205"/>
    </row>
    <row r="13" spans="1:131" s="206" customFormat="1" ht="26.25" customHeight="1">
      <c r="A13" s="212">
        <v>7</v>
      </c>
      <c r="B13" s="1026"/>
      <c r="C13" s="1027"/>
      <c r="D13" s="1027"/>
      <c r="E13" s="1027"/>
      <c r="F13" s="1027"/>
      <c r="G13" s="1027"/>
      <c r="H13" s="1027"/>
      <c r="I13" s="1027"/>
      <c r="J13" s="1027"/>
      <c r="K13" s="1027"/>
      <c r="L13" s="1027"/>
      <c r="M13" s="1027"/>
      <c r="N13" s="1027"/>
      <c r="O13" s="1027"/>
      <c r="P13" s="1028"/>
      <c r="Q13" s="1032"/>
      <c r="R13" s="1033"/>
      <c r="S13" s="1033"/>
      <c r="T13" s="1033"/>
      <c r="U13" s="1033"/>
      <c r="V13" s="1033"/>
      <c r="W13" s="1033"/>
      <c r="X13" s="1033"/>
      <c r="Y13" s="1033"/>
      <c r="Z13" s="1033"/>
      <c r="AA13" s="1033"/>
      <c r="AB13" s="1033"/>
      <c r="AC13" s="1033"/>
      <c r="AD13" s="1033"/>
      <c r="AE13" s="1034"/>
      <c r="AF13" s="1020"/>
      <c r="AG13" s="1021"/>
      <c r="AH13" s="1021"/>
      <c r="AI13" s="1021"/>
      <c r="AJ13" s="1022"/>
      <c r="AK13" s="1071"/>
      <c r="AL13" s="1072"/>
      <c r="AM13" s="1072"/>
      <c r="AN13" s="1072"/>
      <c r="AO13" s="1072"/>
      <c r="AP13" s="1072"/>
      <c r="AQ13" s="1072"/>
      <c r="AR13" s="1072"/>
      <c r="AS13" s="1072"/>
      <c r="AT13" s="1072"/>
      <c r="AU13" s="1069"/>
      <c r="AV13" s="1069"/>
      <c r="AW13" s="1069"/>
      <c r="AX13" s="1069"/>
      <c r="AY13" s="1070"/>
      <c r="AZ13" s="203"/>
      <c r="BA13" s="203"/>
      <c r="BB13" s="203"/>
      <c r="BC13" s="203"/>
      <c r="BD13" s="203"/>
      <c r="BE13" s="204"/>
      <c r="BF13" s="204"/>
      <c r="BG13" s="204"/>
      <c r="BH13" s="204"/>
      <c r="BI13" s="204"/>
      <c r="BJ13" s="204"/>
      <c r="BK13" s="204"/>
      <c r="BL13" s="204"/>
      <c r="BM13" s="204"/>
      <c r="BN13" s="204"/>
      <c r="BO13" s="204"/>
      <c r="BP13" s="204"/>
      <c r="BQ13" s="213">
        <v>7</v>
      </c>
      <c r="BR13" s="214"/>
      <c r="BS13" s="1003"/>
      <c r="BT13" s="1004"/>
      <c r="BU13" s="1004"/>
      <c r="BV13" s="1004"/>
      <c r="BW13" s="1004"/>
      <c r="BX13" s="1004"/>
      <c r="BY13" s="1004"/>
      <c r="BZ13" s="1004"/>
      <c r="CA13" s="1004"/>
      <c r="CB13" s="1004"/>
      <c r="CC13" s="1004"/>
      <c r="CD13" s="1004"/>
      <c r="CE13" s="1004"/>
      <c r="CF13" s="1004"/>
      <c r="CG13" s="1005"/>
      <c r="CH13" s="978"/>
      <c r="CI13" s="979"/>
      <c r="CJ13" s="979"/>
      <c r="CK13" s="979"/>
      <c r="CL13" s="980"/>
      <c r="CM13" s="978"/>
      <c r="CN13" s="979"/>
      <c r="CO13" s="979"/>
      <c r="CP13" s="979"/>
      <c r="CQ13" s="980"/>
      <c r="CR13" s="978"/>
      <c r="CS13" s="979"/>
      <c r="CT13" s="979"/>
      <c r="CU13" s="979"/>
      <c r="CV13" s="980"/>
      <c r="CW13" s="978"/>
      <c r="CX13" s="979"/>
      <c r="CY13" s="979"/>
      <c r="CZ13" s="979"/>
      <c r="DA13" s="980"/>
      <c r="DB13" s="978"/>
      <c r="DC13" s="979"/>
      <c r="DD13" s="979"/>
      <c r="DE13" s="979"/>
      <c r="DF13" s="980"/>
      <c r="DG13" s="978"/>
      <c r="DH13" s="979"/>
      <c r="DI13" s="979"/>
      <c r="DJ13" s="979"/>
      <c r="DK13" s="980"/>
      <c r="DL13" s="978"/>
      <c r="DM13" s="979"/>
      <c r="DN13" s="979"/>
      <c r="DO13" s="979"/>
      <c r="DP13" s="980"/>
      <c r="DQ13" s="978"/>
      <c r="DR13" s="979"/>
      <c r="DS13" s="979"/>
      <c r="DT13" s="979"/>
      <c r="DU13" s="980"/>
      <c r="DV13" s="981"/>
      <c r="DW13" s="982"/>
      <c r="DX13" s="982"/>
      <c r="DY13" s="982"/>
      <c r="DZ13" s="983"/>
      <c r="EA13" s="205"/>
    </row>
    <row r="14" spans="1:131" s="206" customFormat="1" ht="26.25" customHeight="1">
      <c r="A14" s="212">
        <v>8</v>
      </c>
      <c r="B14" s="1026"/>
      <c r="C14" s="1027"/>
      <c r="D14" s="1027"/>
      <c r="E14" s="1027"/>
      <c r="F14" s="1027"/>
      <c r="G14" s="1027"/>
      <c r="H14" s="1027"/>
      <c r="I14" s="1027"/>
      <c r="J14" s="1027"/>
      <c r="K14" s="1027"/>
      <c r="L14" s="1027"/>
      <c r="M14" s="1027"/>
      <c r="N14" s="1027"/>
      <c r="O14" s="1027"/>
      <c r="P14" s="1028"/>
      <c r="Q14" s="1032"/>
      <c r="R14" s="1033"/>
      <c r="S14" s="1033"/>
      <c r="T14" s="1033"/>
      <c r="U14" s="1033"/>
      <c r="V14" s="1033"/>
      <c r="W14" s="1033"/>
      <c r="X14" s="1033"/>
      <c r="Y14" s="1033"/>
      <c r="Z14" s="1033"/>
      <c r="AA14" s="1033"/>
      <c r="AB14" s="1033"/>
      <c r="AC14" s="1033"/>
      <c r="AD14" s="1033"/>
      <c r="AE14" s="1034"/>
      <c r="AF14" s="1020"/>
      <c r="AG14" s="1021"/>
      <c r="AH14" s="1021"/>
      <c r="AI14" s="1021"/>
      <c r="AJ14" s="1022"/>
      <c r="AK14" s="1071"/>
      <c r="AL14" s="1072"/>
      <c r="AM14" s="1072"/>
      <c r="AN14" s="1072"/>
      <c r="AO14" s="1072"/>
      <c r="AP14" s="1072"/>
      <c r="AQ14" s="1072"/>
      <c r="AR14" s="1072"/>
      <c r="AS14" s="1072"/>
      <c r="AT14" s="1072"/>
      <c r="AU14" s="1069"/>
      <c r="AV14" s="1069"/>
      <c r="AW14" s="1069"/>
      <c r="AX14" s="1069"/>
      <c r="AY14" s="1070"/>
      <c r="AZ14" s="203"/>
      <c r="BA14" s="203"/>
      <c r="BB14" s="203"/>
      <c r="BC14" s="203"/>
      <c r="BD14" s="203"/>
      <c r="BE14" s="204"/>
      <c r="BF14" s="204"/>
      <c r="BG14" s="204"/>
      <c r="BH14" s="204"/>
      <c r="BI14" s="204"/>
      <c r="BJ14" s="204"/>
      <c r="BK14" s="204"/>
      <c r="BL14" s="204"/>
      <c r="BM14" s="204"/>
      <c r="BN14" s="204"/>
      <c r="BO14" s="204"/>
      <c r="BP14" s="204"/>
      <c r="BQ14" s="213">
        <v>8</v>
      </c>
      <c r="BR14" s="214"/>
      <c r="BS14" s="1003"/>
      <c r="BT14" s="1004"/>
      <c r="BU14" s="1004"/>
      <c r="BV14" s="1004"/>
      <c r="BW14" s="1004"/>
      <c r="BX14" s="1004"/>
      <c r="BY14" s="1004"/>
      <c r="BZ14" s="1004"/>
      <c r="CA14" s="1004"/>
      <c r="CB14" s="1004"/>
      <c r="CC14" s="1004"/>
      <c r="CD14" s="1004"/>
      <c r="CE14" s="1004"/>
      <c r="CF14" s="1004"/>
      <c r="CG14" s="1005"/>
      <c r="CH14" s="978"/>
      <c r="CI14" s="979"/>
      <c r="CJ14" s="979"/>
      <c r="CK14" s="979"/>
      <c r="CL14" s="980"/>
      <c r="CM14" s="978"/>
      <c r="CN14" s="979"/>
      <c r="CO14" s="979"/>
      <c r="CP14" s="979"/>
      <c r="CQ14" s="980"/>
      <c r="CR14" s="978"/>
      <c r="CS14" s="979"/>
      <c r="CT14" s="979"/>
      <c r="CU14" s="979"/>
      <c r="CV14" s="980"/>
      <c r="CW14" s="978"/>
      <c r="CX14" s="979"/>
      <c r="CY14" s="979"/>
      <c r="CZ14" s="979"/>
      <c r="DA14" s="980"/>
      <c r="DB14" s="978"/>
      <c r="DC14" s="979"/>
      <c r="DD14" s="979"/>
      <c r="DE14" s="979"/>
      <c r="DF14" s="980"/>
      <c r="DG14" s="978"/>
      <c r="DH14" s="979"/>
      <c r="DI14" s="979"/>
      <c r="DJ14" s="979"/>
      <c r="DK14" s="980"/>
      <c r="DL14" s="978"/>
      <c r="DM14" s="979"/>
      <c r="DN14" s="979"/>
      <c r="DO14" s="979"/>
      <c r="DP14" s="980"/>
      <c r="DQ14" s="978"/>
      <c r="DR14" s="979"/>
      <c r="DS14" s="979"/>
      <c r="DT14" s="979"/>
      <c r="DU14" s="980"/>
      <c r="DV14" s="981"/>
      <c r="DW14" s="982"/>
      <c r="DX14" s="982"/>
      <c r="DY14" s="982"/>
      <c r="DZ14" s="983"/>
      <c r="EA14" s="205"/>
    </row>
    <row r="15" spans="1:131" s="206" customFormat="1" ht="26.25" customHeight="1">
      <c r="A15" s="212">
        <v>9</v>
      </c>
      <c r="B15" s="1026"/>
      <c r="C15" s="1027"/>
      <c r="D15" s="1027"/>
      <c r="E15" s="1027"/>
      <c r="F15" s="1027"/>
      <c r="G15" s="1027"/>
      <c r="H15" s="1027"/>
      <c r="I15" s="1027"/>
      <c r="J15" s="1027"/>
      <c r="K15" s="1027"/>
      <c r="L15" s="1027"/>
      <c r="M15" s="1027"/>
      <c r="N15" s="1027"/>
      <c r="O15" s="1027"/>
      <c r="P15" s="1028"/>
      <c r="Q15" s="1032"/>
      <c r="R15" s="1033"/>
      <c r="S15" s="1033"/>
      <c r="T15" s="1033"/>
      <c r="U15" s="1033"/>
      <c r="V15" s="1033"/>
      <c r="W15" s="1033"/>
      <c r="X15" s="1033"/>
      <c r="Y15" s="1033"/>
      <c r="Z15" s="1033"/>
      <c r="AA15" s="1033"/>
      <c r="AB15" s="1033"/>
      <c r="AC15" s="1033"/>
      <c r="AD15" s="1033"/>
      <c r="AE15" s="1034"/>
      <c r="AF15" s="1020"/>
      <c r="AG15" s="1021"/>
      <c r="AH15" s="1021"/>
      <c r="AI15" s="1021"/>
      <c r="AJ15" s="1022"/>
      <c r="AK15" s="1071"/>
      <c r="AL15" s="1072"/>
      <c r="AM15" s="1072"/>
      <c r="AN15" s="1072"/>
      <c r="AO15" s="1072"/>
      <c r="AP15" s="1072"/>
      <c r="AQ15" s="1072"/>
      <c r="AR15" s="1072"/>
      <c r="AS15" s="1072"/>
      <c r="AT15" s="1072"/>
      <c r="AU15" s="1069"/>
      <c r="AV15" s="1069"/>
      <c r="AW15" s="1069"/>
      <c r="AX15" s="1069"/>
      <c r="AY15" s="1070"/>
      <c r="AZ15" s="203"/>
      <c r="BA15" s="203"/>
      <c r="BB15" s="203"/>
      <c r="BC15" s="203"/>
      <c r="BD15" s="203"/>
      <c r="BE15" s="204"/>
      <c r="BF15" s="204"/>
      <c r="BG15" s="204"/>
      <c r="BH15" s="204"/>
      <c r="BI15" s="204"/>
      <c r="BJ15" s="204"/>
      <c r="BK15" s="204"/>
      <c r="BL15" s="204"/>
      <c r="BM15" s="204"/>
      <c r="BN15" s="204"/>
      <c r="BO15" s="204"/>
      <c r="BP15" s="204"/>
      <c r="BQ15" s="213">
        <v>9</v>
      </c>
      <c r="BR15" s="214"/>
      <c r="BS15" s="1003"/>
      <c r="BT15" s="1004"/>
      <c r="BU15" s="1004"/>
      <c r="BV15" s="1004"/>
      <c r="BW15" s="1004"/>
      <c r="BX15" s="1004"/>
      <c r="BY15" s="1004"/>
      <c r="BZ15" s="1004"/>
      <c r="CA15" s="1004"/>
      <c r="CB15" s="1004"/>
      <c r="CC15" s="1004"/>
      <c r="CD15" s="1004"/>
      <c r="CE15" s="1004"/>
      <c r="CF15" s="1004"/>
      <c r="CG15" s="1005"/>
      <c r="CH15" s="978"/>
      <c r="CI15" s="979"/>
      <c r="CJ15" s="979"/>
      <c r="CK15" s="979"/>
      <c r="CL15" s="980"/>
      <c r="CM15" s="978"/>
      <c r="CN15" s="979"/>
      <c r="CO15" s="979"/>
      <c r="CP15" s="979"/>
      <c r="CQ15" s="980"/>
      <c r="CR15" s="978"/>
      <c r="CS15" s="979"/>
      <c r="CT15" s="979"/>
      <c r="CU15" s="979"/>
      <c r="CV15" s="980"/>
      <c r="CW15" s="978"/>
      <c r="CX15" s="979"/>
      <c r="CY15" s="979"/>
      <c r="CZ15" s="979"/>
      <c r="DA15" s="980"/>
      <c r="DB15" s="978"/>
      <c r="DC15" s="979"/>
      <c r="DD15" s="979"/>
      <c r="DE15" s="979"/>
      <c r="DF15" s="980"/>
      <c r="DG15" s="978"/>
      <c r="DH15" s="979"/>
      <c r="DI15" s="979"/>
      <c r="DJ15" s="979"/>
      <c r="DK15" s="980"/>
      <c r="DL15" s="978"/>
      <c r="DM15" s="979"/>
      <c r="DN15" s="979"/>
      <c r="DO15" s="979"/>
      <c r="DP15" s="980"/>
      <c r="DQ15" s="978"/>
      <c r="DR15" s="979"/>
      <c r="DS15" s="979"/>
      <c r="DT15" s="979"/>
      <c r="DU15" s="980"/>
      <c r="DV15" s="981"/>
      <c r="DW15" s="982"/>
      <c r="DX15" s="982"/>
      <c r="DY15" s="982"/>
      <c r="DZ15" s="983"/>
      <c r="EA15" s="205"/>
    </row>
    <row r="16" spans="1:131" s="206" customFormat="1" ht="26.25" customHeight="1">
      <c r="A16" s="212">
        <v>10</v>
      </c>
      <c r="B16" s="1026"/>
      <c r="C16" s="1027"/>
      <c r="D16" s="1027"/>
      <c r="E16" s="1027"/>
      <c r="F16" s="1027"/>
      <c r="G16" s="1027"/>
      <c r="H16" s="1027"/>
      <c r="I16" s="1027"/>
      <c r="J16" s="1027"/>
      <c r="K16" s="1027"/>
      <c r="L16" s="1027"/>
      <c r="M16" s="1027"/>
      <c r="N16" s="1027"/>
      <c r="O16" s="1027"/>
      <c r="P16" s="1028"/>
      <c r="Q16" s="1032"/>
      <c r="R16" s="1033"/>
      <c r="S16" s="1033"/>
      <c r="T16" s="1033"/>
      <c r="U16" s="1033"/>
      <c r="V16" s="1033"/>
      <c r="W16" s="1033"/>
      <c r="X16" s="1033"/>
      <c r="Y16" s="1033"/>
      <c r="Z16" s="1033"/>
      <c r="AA16" s="1033"/>
      <c r="AB16" s="1033"/>
      <c r="AC16" s="1033"/>
      <c r="AD16" s="1033"/>
      <c r="AE16" s="1034"/>
      <c r="AF16" s="1020"/>
      <c r="AG16" s="1021"/>
      <c r="AH16" s="1021"/>
      <c r="AI16" s="1021"/>
      <c r="AJ16" s="1022"/>
      <c r="AK16" s="1071"/>
      <c r="AL16" s="1072"/>
      <c r="AM16" s="1072"/>
      <c r="AN16" s="1072"/>
      <c r="AO16" s="1072"/>
      <c r="AP16" s="1072"/>
      <c r="AQ16" s="1072"/>
      <c r="AR16" s="1072"/>
      <c r="AS16" s="1072"/>
      <c r="AT16" s="1072"/>
      <c r="AU16" s="1069"/>
      <c r="AV16" s="1069"/>
      <c r="AW16" s="1069"/>
      <c r="AX16" s="1069"/>
      <c r="AY16" s="1070"/>
      <c r="AZ16" s="203"/>
      <c r="BA16" s="203"/>
      <c r="BB16" s="203"/>
      <c r="BC16" s="203"/>
      <c r="BD16" s="203"/>
      <c r="BE16" s="204"/>
      <c r="BF16" s="204"/>
      <c r="BG16" s="204"/>
      <c r="BH16" s="204"/>
      <c r="BI16" s="204"/>
      <c r="BJ16" s="204"/>
      <c r="BK16" s="204"/>
      <c r="BL16" s="204"/>
      <c r="BM16" s="204"/>
      <c r="BN16" s="204"/>
      <c r="BO16" s="204"/>
      <c r="BP16" s="204"/>
      <c r="BQ16" s="213">
        <v>10</v>
      </c>
      <c r="BR16" s="214"/>
      <c r="BS16" s="1003"/>
      <c r="BT16" s="1004"/>
      <c r="BU16" s="1004"/>
      <c r="BV16" s="1004"/>
      <c r="BW16" s="1004"/>
      <c r="BX16" s="1004"/>
      <c r="BY16" s="1004"/>
      <c r="BZ16" s="1004"/>
      <c r="CA16" s="1004"/>
      <c r="CB16" s="1004"/>
      <c r="CC16" s="1004"/>
      <c r="CD16" s="1004"/>
      <c r="CE16" s="1004"/>
      <c r="CF16" s="1004"/>
      <c r="CG16" s="1005"/>
      <c r="CH16" s="978"/>
      <c r="CI16" s="979"/>
      <c r="CJ16" s="979"/>
      <c r="CK16" s="979"/>
      <c r="CL16" s="980"/>
      <c r="CM16" s="978"/>
      <c r="CN16" s="979"/>
      <c r="CO16" s="979"/>
      <c r="CP16" s="979"/>
      <c r="CQ16" s="980"/>
      <c r="CR16" s="978"/>
      <c r="CS16" s="979"/>
      <c r="CT16" s="979"/>
      <c r="CU16" s="979"/>
      <c r="CV16" s="980"/>
      <c r="CW16" s="978"/>
      <c r="CX16" s="979"/>
      <c r="CY16" s="979"/>
      <c r="CZ16" s="979"/>
      <c r="DA16" s="980"/>
      <c r="DB16" s="978"/>
      <c r="DC16" s="979"/>
      <c r="DD16" s="979"/>
      <c r="DE16" s="979"/>
      <c r="DF16" s="980"/>
      <c r="DG16" s="978"/>
      <c r="DH16" s="979"/>
      <c r="DI16" s="979"/>
      <c r="DJ16" s="979"/>
      <c r="DK16" s="980"/>
      <c r="DL16" s="978"/>
      <c r="DM16" s="979"/>
      <c r="DN16" s="979"/>
      <c r="DO16" s="979"/>
      <c r="DP16" s="980"/>
      <c r="DQ16" s="978"/>
      <c r="DR16" s="979"/>
      <c r="DS16" s="979"/>
      <c r="DT16" s="979"/>
      <c r="DU16" s="980"/>
      <c r="DV16" s="981"/>
      <c r="DW16" s="982"/>
      <c r="DX16" s="982"/>
      <c r="DY16" s="982"/>
      <c r="DZ16" s="983"/>
      <c r="EA16" s="205"/>
    </row>
    <row r="17" spans="1:131" s="206" customFormat="1" ht="26.25" customHeight="1">
      <c r="A17" s="212">
        <v>11</v>
      </c>
      <c r="B17" s="1026"/>
      <c r="C17" s="1027"/>
      <c r="D17" s="1027"/>
      <c r="E17" s="1027"/>
      <c r="F17" s="1027"/>
      <c r="G17" s="1027"/>
      <c r="H17" s="1027"/>
      <c r="I17" s="1027"/>
      <c r="J17" s="1027"/>
      <c r="K17" s="1027"/>
      <c r="L17" s="1027"/>
      <c r="M17" s="1027"/>
      <c r="N17" s="1027"/>
      <c r="O17" s="1027"/>
      <c r="P17" s="1028"/>
      <c r="Q17" s="1032"/>
      <c r="R17" s="1033"/>
      <c r="S17" s="1033"/>
      <c r="T17" s="1033"/>
      <c r="U17" s="1033"/>
      <c r="V17" s="1033"/>
      <c r="W17" s="1033"/>
      <c r="X17" s="1033"/>
      <c r="Y17" s="1033"/>
      <c r="Z17" s="1033"/>
      <c r="AA17" s="1033"/>
      <c r="AB17" s="1033"/>
      <c r="AC17" s="1033"/>
      <c r="AD17" s="1033"/>
      <c r="AE17" s="1034"/>
      <c r="AF17" s="1020"/>
      <c r="AG17" s="1021"/>
      <c r="AH17" s="1021"/>
      <c r="AI17" s="1021"/>
      <c r="AJ17" s="1022"/>
      <c r="AK17" s="1071"/>
      <c r="AL17" s="1072"/>
      <c r="AM17" s="1072"/>
      <c r="AN17" s="1072"/>
      <c r="AO17" s="1072"/>
      <c r="AP17" s="1072"/>
      <c r="AQ17" s="1072"/>
      <c r="AR17" s="1072"/>
      <c r="AS17" s="1072"/>
      <c r="AT17" s="1072"/>
      <c r="AU17" s="1069"/>
      <c r="AV17" s="1069"/>
      <c r="AW17" s="1069"/>
      <c r="AX17" s="1069"/>
      <c r="AY17" s="1070"/>
      <c r="AZ17" s="203"/>
      <c r="BA17" s="203"/>
      <c r="BB17" s="203"/>
      <c r="BC17" s="203"/>
      <c r="BD17" s="203"/>
      <c r="BE17" s="204"/>
      <c r="BF17" s="204"/>
      <c r="BG17" s="204"/>
      <c r="BH17" s="204"/>
      <c r="BI17" s="204"/>
      <c r="BJ17" s="204"/>
      <c r="BK17" s="204"/>
      <c r="BL17" s="204"/>
      <c r="BM17" s="204"/>
      <c r="BN17" s="204"/>
      <c r="BO17" s="204"/>
      <c r="BP17" s="204"/>
      <c r="BQ17" s="213">
        <v>11</v>
      </c>
      <c r="BR17" s="214"/>
      <c r="BS17" s="1003"/>
      <c r="BT17" s="1004"/>
      <c r="BU17" s="1004"/>
      <c r="BV17" s="1004"/>
      <c r="BW17" s="1004"/>
      <c r="BX17" s="1004"/>
      <c r="BY17" s="1004"/>
      <c r="BZ17" s="1004"/>
      <c r="CA17" s="1004"/>
      <c r="CB17" s="1004"/>
      <c r="CC17" s="1004"/>
      <c r="CD17" s="1004"/>
      <c r="CE17" s="1004"/>
      <c r="CF17" s="1004"/>
      <c r="CG17" s="1005"/>
      <c r="CH17" s="978"/>
      <c r="CI17" s="979"/>
      <c r="CJ17" s="979"/>
      <c r="CK17" s="979"/>
      <c r="CL17" s="980"/>
      <c r="CM17" s="978"/>
      <c r="CN17" s="979"/>
      <c r="CO17" s="979"/>
      <c r="CP17" s="979"/>
      <c r="CQ17" s="980"/>
      <c r="CR17" s="978"/>
      <c r="CS17" s="979"/>
      <c r="CT17" s="979"/>
      <c r="CU17" s="979"/>
      <c r="CV17" s="980"/>
      <c r="CW17" s="978"/>
      <c r="CX17" s="979"/>
      <c r="CY17" s="979"/>
      <c r="CZ17" s="979"/>
      <c r="DA17" s="980"/>
      <c r="DB17" s="978"/>
      <c r="DC17" s="979"/>
      <c r="DD17" s="979"/>
      <c r="DE17" s="979"/>
      <c r="DF17" s="980"/>
      <c r="DG17" s="978"/>
      <c r="DH17" s="979"/>
      <c r="DI17" s="979"/>
      <c r="DJ17" s="979"/>
      <c r="DK17" s="980"/>
      <c r="DL17" s="978"/>
      <c r="DM17" s="979"/>
      <c r="DN17" s="979"/>
      <c r="DO17" s="979"/>
      <c r="DP17" s="980"/>
      <c r="DQ17" s="978"/>
      <c r="DR17" s="979"/>
      <c r="DS17" s="979"/>
      <c r="DT17" s="979"/>
      <c r="DU17" s="980"/>
      <c r="DV17" s="981"/>
      <c r="DW17" s="982"/>
      <c r="DX17" s="982"/>
      <c r="DY17" s="982"/>
      <c r="DZ17" s="983"/>
      <c r="EA17" s="205"/>
    </row>
    <row r="18" spans="1:131" s="206" customFormat="1" ht="26.25" customHeight="1">
      <c r="A18" s="212">
        <v>12</v>
      </c>
      <c r="B18" s="1026"/>
      <c r="C18" s="1027"/>
      <c r="D18" s="1027"/>
      <c r="E18" s="1027"/>
      <c r="F18" s="1027"/>
      <c r="G18" s="1027"/>
      <c r="H18" s="1027"/>
      <c r="I18" s="1027"/>
      <c r="J18" s="1027"/>
      <c r="K18" s="1027"/>
      <c r="L18" s="1027"/>
      <c r="M18" s="1027"/>
      <c r="N18" s="1027"/>
      <c r="O18" s="1027"/>
      <c r="P18" s="1028"/>
      <c r="Q18" s="1032"/>
      <c r="R18" s="1033"/>
      <c r="S18" s="1033"/>
      <c r="T18" s="1033"/>
      <c r="U18" s="1033"/>
      <c r="V18" s="1033"/>
      <c r="W18" s="1033"/>
      <c r="X18" s="1033"/>
      <c r="Y18" s="1033"/>
      <c r="Z18" s="1033"/>
      <c r="AA18" s="1033"/>
      <c r="AB18" s="1033"/>
      <c r="AC18" s="1033"/>
      <c r="AD18" s="1033"/>
      <c r="AE18" s="1034"/>
      <c r="AF18" s="1020"/>
      <c r="AG18" s="1021"/>
      <c r="AH18" s="1021"/>
      <c r="AI18" s="1021"/>
      <c r="AJ18" s="1022"/>
      <c r="AK18" s="1071"/>
      <c r="AL18" s="1072"/>
      <c r="AM18" s="1072"/>
      <c r="AN18" s="1072"/>
      <c r="AO18" s="1072"/>
      <c r="AP18" s="1072"/>
      <c r="AQ18" s="1072"/>
      <c r="AR18" s="1072"/>
      <c r="AS18" s="1072"/>
      <c r="AT18" s="1072"/>
      <c r="AU18" s="1069"/>
      <c r="AV18" s="1069"/>
      <c r="AW18" s="1069"/>
      <c r="AX18" s="1069"/>
      <c r="AY18" s="1070"/>
      <c r="AZ18" s="203"/>
      <c r="BA18" s="203"/>
      <c r="BB18" s="203"/>
      <c r="BC18" s="203"/>
      <c r="BD18" s="203"/>
      <c r="BE18" s="204"/>
      <c r="BF18" s="204"/>
      <c r="BG18" s="204"/>
      <c r="BH18" s="204"/>
      <c r="BI18" s="204"/>
      <c r="BJ18" s="204"/>
      <c r="BK18" s="204"/>
      <c r="BL18" s="204"/>
      <c r="BM18" s="204"/>
      <c r="BN18" s="204"/>
      <c r="BO18" s="204"/>
      <c r="BP18" s="204"/>
      <c r="BQ18" s="213">
        <v>12</v>
      </c>
      <c r="BR18" s="214"/>
      <c r="BS18" s="1003"/>
      <c r="BT18" s="1004"/>
      <c r="BU18" s="1004"/>
      <c r="BV18" s="1004"/>
      <c r="BW18" s="1004"/>
      <c r="BX18" s="1004"/>
      <c r="BY18" s="1004"/>
      <c r="BZ18" s="1004"/>
      <c r="CA18" s="1004"/>
      <c r="CB18" s="1004"/>
      <c r="CC18" s="1004"/>
      <c r="CD18" s="1004"/>
      <c r="CE18" s="1004"/>
      <c r="CF18" s="1004"/>
      <c r="CG18" s="1005"/>
      <c r="CH18" s="978"/>
      <c r="CI18" s="979"/>
      <c r="CJ18" s="979"/>
      <c r="CK18" s="979"/>
      <c r="CL18" s="980"/>
      <c r="CM18" s="978"/>
      <c r="CN18" s="979"/>
      <c r="CO18" s="979"/>
      <c r="CP18" s="979"/>
      <c r="CQ18" s="980"/>
      <c r="CR18" s="978"/>
      <c r="CS18" s="979"/>
      <c r="CT18" s="979"/>
      <c r="CU18" s="979"/>
      <c r="CV18" s="980"/>
      <c r="CW18" s="978"/>
      <c r="CX18" s="979"/>
      <c r="CY18" s="979"/>
      <c r="CZ18" s="979"/>
      <c r="DA18" s="980"/>
      <c r="DB18" s="978"/>
      <c r="DC18" s="979"/>
      <c r="DD18" s="979"/>
      <c r="DE18" s="979"/>
      <c r="DF18" s="980"/>
      <c r="DG18" s="978"/>
      <c r="DH18" s="979"/>
      <c r="DI18" s="979"/>
      <c r="DJ18" s="979"/>
      <c r="DK18" s="980"/>
      <c r="DL18" s="978"/>
      <c r="DM18" s="979"/>
      <c r="DN18" s="979"/>
      <c r="DO18" s="979"/>
      <c r="DP18" s="980"/>
      <c r="DQ18" s="978"/>
      <c r="DR18" s="979"/>
      <c r="DS18" s="979"/>
      <c r="DT18" s="979"/>
      <c r="DU18" s="980"/>
      <c r="DV18" s="981"/>
      <c r="DW18" s="982"/>
      <c r="DX18" s="982"/>
      <c r="DY18" s="982"/>
      <c r="DZ18" s="983"/>
      <c r="EA18" s="205"/>
    </row>
    <row r="19" spans="1:131" s="206" customFormat="1" ht="26.25" customHeight="1">
      <c r="A19" s="212">
        <v>13</v>
      </c>
      <c r="B19" s="1026"/>
      <c r="C19" s="1027"/>
      <c r="D19" s="1027"/>
      <c r="E19" s="1027"/>
      <c r="F19" s="1027"/>
      <c r="G19" s="1027"/>
      <c r="H19" s="1027"/>
      <c r="I19" s="1027"/>
      <c r="J19" s="1027"/>
      <c r="K19" s="1027"/>
      <c r="L19" s="1027"/>
      <c r="M19" s="1027"/>
      <c r="N19" s="1027"/>
      <c r="O19" s="1027"/>
      <c r="P19" s="1028"/>
      <c r="Q19" s="1032"/>
      <c r="R19" s="1033"/>
      <c r="S19" s="1033"/>
      <c r="T19" s="1033"/>
      <c r="U19" s="1033"/>
      <c r="V19" s="1033"/>
      <c r="W19" s="1033"/>
      <c r="X19" s="1033"/>
      <c r="Y19" s="1033"/>
      <c r="Z19" s="1033"/>
      <c r="AA19" s="1033"/>
      <c r="AB19" s="1033"/>
      <c r="AC19" s="1033"/>
      <c r="AD19" s="1033"/>
      <c r="AE19" s="1034"/>
      <c r="AF19" s="1020"/>
      <c r="AG19" s="1021"/>
      <c r="AH19" s="1021"/>
      <c r="AI19" s="1021"/>
      <c r="AJ19" s="1022"/>
      <c r="AK19" s="1071"/>
      <c r="AL19" s="1072"/>
      <c r="AM19" s="1072"/>
      <c r="AN19" s="1072"/>
      <c r="AO19" s="1072"/>
      <c r="AP19" s="1072"/>
      <c r="AQ19" s="1072"/>
      <c r="AR19" s="1072"/>
      <c r="AS19" s="1072"/>
      <c r="AT19" s="1072"/>
      <c r="AU19" s="1069"/>
      <c r="AV19" s="1069"/>
      <c r="AW19" s="1069"/>
      <c r="AX19" s="1069"/>
      <c r="AY19" s="1070"/>
      <c r="AZ19" s="203"/>
      <c r="BA19" s="203"/>
      <c r="BB19" s="203"/>
      <c r="BC19" s="203"/>
      <c r="BD19" s="203"/>
      <c r="BE19" s="204"/>
      <c r="BF19" s="204"/>
      <c r="BG19" s="204"/>
      <c r="BH19" s="204"/>
      <c r="BI19" s="204"/>
      <c r="BJ19" s="204"/>
      <c r="BK19" s="204"/>
      <c r="BL19" s="204"/>
      <c r="BM19" s="204"/>
      <c r="BN19" s="204"/>
      <c r="BO19" s="204"/>
      <c r="BP19" s="204"/>
      <c r="BQ19" s="213">
        <v>13</v>
      </c>
      <c r="BR19" s="214"/>
      <c r="BS19" s="1003"/>
      <c r="BT19" s="1004"/>
      <c r="BU19" s="1004"/>
      <c r="BV19" s="1004"/>
      <c r="BW19" s="1004"/>
      <c r="BX19" s="1004"/>
      <c r="BY19" s="1004"/>
      <c r="BZ19" s="1004"/>
      <c r="CA19" s="1004"/>
      <c r="CB19" s="1004"/>
      <c r="CC19" s="1004"/>
      <c r="CD19" s="1004"/>
      <c r="CE19" s="1004"/>
      <c r="CF19" s="1004"/>
      <c r="CG19" s="1005"/>
      <c r="CH19" s="978"/>
      <c r="CI19" s="979"/>
      <c r="CJ19" s="979"/>
      <c r="CK19" s="979"/>
      <c r="CL19" s="980"/>
      <c r="CM19" s="978"/>
      <c r="CN19" s="979"/>
      <c r="CO19" s="979"/>
      <c r="CP19" s="979"/>
      <c r="CQ19" s="980"/>
      <c r="CR19" s="978"/>
      <c r="CS19" s="979"/>
      <c r="CT19" s="979"/>
      <c r="CU19" s="979"/>
      <c r="CV19" s="980"/>
      <c r="CW19" s="978"/>
      <c r="CX19" s="979"/>
      <c r="CY19" s="979"/>
      <c r="CZ19" s="979"/>
      <c r="DA19" s="980"/>
      <c r="DB19" s="978"/>
      <c r="DC19" s="979"/>
      <c r="DD19" s="979"/>
      <c r="DE19" s="979"/>
      <c r="DF19" s="980"/>
      <c r="DG19" s="978"/>
      <c r="DH19" s="979"/>
      <c r="DI19" s="979"/>
      <c r="DJ19" s="979"/>
      <c r="DK19" s="980"/>
      <c r="DL19" s="978"/>
      <c r="DM19" s="979"/>
      <c r="DN19" s="979"/>
      <c r="DO19" s="979"/>
      <c r="DP19" s="980"/>
      <c r="DQ19" s="978"/>
      <c r="DR19" s="979"/>
      <c r="DS19" s="979"/>
      <c r="DT19" s="979"/>
      <c r="DU19" s="980"/>
      <c r="DV19" s="981"/>
      <c r="DW19" s="982"/>
      <c r="DX19" s="982"/>
      <c r="DY19" s="982"/>
      <c r="DZ19" s="983"/>
      <c r="EA19" s="205"/>
    </row>
    <row r="20" spans="1:131" s="206" customFormat="1" ht="26.25" customHeight="1">
      <c r="A20" s="212">
        <v>14</v>
      </c>
      <c r="B20" s="1026"/>
      <c r="C20" s="1027"/>
      <c r="D20" s="1027"/>
      <c r="E20" s="1027"/>
      <c r="F20" s="1027"/>
      <c r="G20" s="1027"/>
      <c r="H20" s="1027"/>
      <c r="I20" s="1027"/>
      <c r="J20" s="1027"/>
      <c r="K20" s="1027"/>
      <c r="L20" s="1027"/>
      <c r="M20" s="1027"/>
      <c r="N20" s="1027"/>
      <c r="O20" s="1027"/>
      <c r="P20" s="1028"/>
      <c r="Q20" s="1032"/>
      <c r="R20" s="1033"/>
      <c r="S20" s="1033"/>
      <c r="T20" s="1033"/>
      <c r="U20" s="1033"/>
      <c r="V20" s="1033"/>
      <c r="W20" s="1033"/>
      <c r="X20" s="1033"/>
      <c r="Y20" s="1033"/>
      <c r="Z20" s="1033"/>
      <c r="AA20" s="1033"/>
      <c r="AB20" s="1033"/>
      <c r="AC20" s="1033"/>
      <c r="AD20" s="1033"/>
      <c r="AE20" s="1034"/>
      <c r="AF20" s="1020"/>
      <c r="AG20" s="1021"/>
      <c r="AH20" s="1021"/>
      <c r="AI20" s="1021"/>
      <c r="AJ20" s="1022"/>
      <c r="AK20" s="1071"/>
      <c r="AL20" s="1072"/>
      <c r="AM20" s="1072"/>
      <c r="AN20" s="1072"/>
      <c r="AO20" s="1072"/>
      <c r="AP20" s="1072"/>
      <c r="AQ20" s="1072"/>
      <c r="AR20" s="1072"/>
      <c r="AS20" s="1072"/>
      <c r="AT20" s="1072"/>
      <c r="AU20" s="1069"/>
      <c r="AV20" s="1069"/>
      <c r="AW20" s="1069"/>
      <c r="AX20" s="1069"/>
      <c r="AY20" s="1070"/>
      <c r="AZ20" s="203"/>
      <c r="BA20" s="203"/>
      <c r="BB20" s="203"/>
      <c r="BC20" s="203"/>
      <c r="BD20" s="203"/>
      <c r="BE20" s="204"/>
      <c r="BF20" s="204"/>
      <c r="BG20" s="204"/>
      <c r="BH20" s="204"/>
      <c r="BI20" s="204"/>
      <c r="BJ20" s="204"/>
      <c r="BK20" s="204"/>
      <c r="BL20" s="204"/>
      <c r="BM20" s="204"/>
      <c r="BN20" s="204"/>
      <c r="BO20" s="204"/>
      <c r="BP20" s="204"/>
      <c r="BQ20" s="213">
        <v>14</v>
      </c>
      <c r="BR20" s="214"/>
      <c r="BS20" s="1003"/>
      <c r="BT20" s="1004"/>
      <c r="BU20" s="1004"/>
      <c r="BV20" s="1004"/>
      <c r="BW20" s="1004"/>
      <c r="BX20" s="1004"/>
      <c r="BY20" s="1004"/>
      <c r="BZ20" s="1004"/>
      <c r="CA20" s="1004"/>
      <c r="CB20" s="1004"/>
      <c r="CC20" s="1004"/>
      <c r="CD20" s="1004"/>
      <c r="CE20" s="1004"/>
      <c r="CF20" s="1004"/>
      <c r="CG20" s="1005"/>
      <c r="CH20" s="978"/>
      <c r="CI20" s="979"/>
      <c r="CJ20" s="979"/>
      <c r="CK20" s="979"/>
      <c r="CL20" s="980"/>
      <c r="CM20" s="978"/>
      <c r="CN20" s="979"/>
      <c r="CO20" s="979"/>
      <c r="CP20" s="979"/>
      <c r="CQ20" s="980"/>
      <c r="CR20" s="978"/>
      <c r="CS20" s="979"/>
      <c r="CT20" s="979"/>
      <c r="CU20" s="979"/>
      <c r="CV20" s="980"/>
      <c r="CW20" s="978"/>
      <c r="CX20" s="979"/>
      <c r="CY20" s="979"/>
      <c r="CZ20" s="979"/>
      <c r="DA20" s="980"/>
      <c r="DB20" s="978"/>
      <c r="DC20" s="979"/>
      <c r="DD20" s="979"/>
      <c r="DE20" s="979"/>
      <c r="DF20" s="980"/>
      <c r="DG20" s="978"/>
      <c r="DH20" s="979"/>
      <c r="DI20" s="979"/>
      <c r="DJ20" s="979"/>
      <c r="DK20" s="980"/>
      <c r="DL20" s="978"/>
      <c r="DM20" s="979"/>
      <c r="DN20" s="979"/>
      <c r="DO20" s="979"/>
      <c r="DP20" s="980"/>
      <c r="DQ20" s="978"/>
      <c r="DR20" s="979"/>
      <c r="DS20" s="979"/>
      <c r="DT20" s="979"/>
      <c r="DU20" s="980"/>
      <c r="DV20" s="981"/>
      <c r="DW20" s="982"/>
      <c r="DX20" s="982"/>
      <c r="DY20" s="982"/>
      <c r="DZ20" s="983"/>
      <c r="EA20" s="205"/>
    </row>
    <row r="21" spans="1:131" s="206" customFormat="1" ht="26.25" customHeight="1" thickBot="1">
      <c r="A21" s="212">
        <v>15</v>
      </c>
      <c r="B21" s="1026"/>
      <c r="C21" s="1027"/>
      <c r="D21" s="1027"/>
      <c r="E21" s="1027"/>
      <c r="F21" s="1027"/>
      <c r="G21" s="1027"/>
      <c r="H21" s="1027"/>
      <c r="I21" s="1027"/>
      <c r="J21" s="1027"/>
      <c r="K21" s="1027"/>
      <c r="L21" s="1027"/>
      <c r="M21" s="1027"/>
      <c r="N21" s="1027"/>
      <c r="O21" s="1027"/>
      <c r="P21" s="1028"/>
      <c r="Q21" s="1032"/>
      <c r="R21" s="1033"/>
      <c r="S21" s="1033"/>
      <c r="T21" s="1033"/>
      <c r="U21" s="1033"/>
      <c r="V21" s="1033"/>
      <c r="W21" s="1033"/>
      <c r="X21" s="1033"/>
      <c r="Y21" s="1033"/>
      <c r="Z21" s="1033"/>
      <c r="AA21" s="1033"/>
      <c r="AB21" s="1033"/>
      <c r="AC21" s="1033"/>
      <c r="AD21" s="1033"/>
      <c r="AE21" s="1034"/>
      <c r="AF21" s="1020"/>
      <c r="AG21" s="1021"/>
      <c r="AH21" s="1021"/>
      <c r="AI21" s="1021"/>
      <c r="AJ21" s="1022"/>
      <c r="AK21" s="1071"/>
      <c r="AL21" s="1072"/>
      <c r="AM21" s="1072"/>
      <c r="AN21" s="1072"/>
      <c r="AO21" s="1072"/>
      <c r="AP21" s="1072"/>
      <c r="AQ21" s="1072"/>
      <c r="AR21" s="1072"/>
      <c r="AS21" s="1072"/>
      <c r="AT21" s="1072"/>
      <c r="AU21" s="1069"/>
      <c r="AV21" s="1069"/>
      <c r="AW21" s="1069"/>
      <c r="AX21" s="1069"/>
      <c r="AY21" s="1070"/>
      <c r="AZ21" s="203"/>
      <c r="BA21" s="203"/>
      <c r="BB21" s="203"/>
      <c r="BC21" s="203"/>
      <c r="BD21" s="203"/>
      <c r="BE21" s="204"/>
      <c r="BF21" s="204"/>
      <c r="BG21" s="204"/>
      <c r="BH21" s="204"/>
      <c r="BI21" s="204"/>
      <c r="BJ21" s="204"/>
      <c r="BK21" s="204"/>
      <c r="BL21" s="204"/>
      <c r="BM21" s="204"/>
      <c r="BN21" s="204"/>
      <c r="BO21" s="204"/>
      <c r="BP21" s="204"/>
      <c r="BQ21" s="213">
        <v>15</v>
      </c>
      <c r="BR21" s="214"/>
      <c r="BS21" s="1003"/>
      <c r="BT21" s="1004"/>
      <c r="BU21" s="1004"/>
      <c r="BV21" s="1004"/>
      <c r="BW21" s="1004"/>
      <c r="BX21" s="1004"/>
      <c r="BY21" s="1004"/>
      <c r="BZ21" s="1004"/>
      <c r="CA21" s="1004"/>
      <c r="CB21" s="1004"/>
      <c r="CC21" s="1004"/>
      <c r="CD21" s="1004"/>
      <c r="CE21" s="1004"/>
      <c r="CF21" s="1004"/>
      <c r="CG21" s="1005"/>
      <c r="CH21" s="978"/>
      <c r="CI21" s="979"/>
      <c r="CJ21" s="979"/>
      <c r="CK21" s="979"/>
      <c r="CL21" s="980"/>
      <c r="CM21" s="978"/>
      <c r="CN21" s="979"/>
      <c r="CO21" s="979"/>
      <c r="CP21" s="979"/>
      <c r="CQ21" s="980"/>
      <c r="CR21" s="978"/>
      <c r="CS21" s="979"/>
      <c r="CT21" s="979"/>
      <c r="CU21" s="979"/>
      <c r="CV21" s="980"/>
      <c r="CW21" s="978"/>
      <c r="CX21" s="979"/>
      <c r="CY21" s="979"/>
      <c r="CZ21" s="979"/>
      <c r="DA21" s="980"/>
      <c r="DB21" s="978"/>
      <c r="DC21" s="979"/>
      <c r="DD21" s="979"/>
      <c r="DE21" s="979"/>
      <c r="DF21" s="980"/>
      <c r="DG21" s="978"/>
      <c r="DH21" s="979"/>
      <c r="DI21" s="979"/>
      <c r="DJ21" s="979"/>
      <c r="DK21" s="980"/>
      <c r="DL21" s="978"/>
      <c r="DM21" s="979"/>
      <c r="DN21" s="979"/>
      <c r="DO21" s="979"/>
      <c r="DP21" s="980"/>
      <c r="DQ21" s="978"/>
      <c r="DR21" s="979"/>
      <c r="DS21" s="979"/>
      <c r="DT21" s="979"/>
      <c r="DU21" s="980"/>
      <c r="DV21" s="981"/>
      <c r="DW21" s="982"/>
      <c r="DX21" s="982"/>
      <c r="DY21" s="982"/>
      <c r="DZ21" s="983"/>
      <c r="EA21" s="205"/>
    </row>
    <row r="22" spans="1:131" s="206" customFormat="1" ht="26.25" customHeight="1">
      <c r="A22" s="212">
        <v>16</v>
      </c>
      <c r="B22" s="1026"/>
      <c r="C22" s="1027"/>
      <c r="D22" s="1027"/>
      <c r="E22" s="1027"/>
      <c r="F22" s="1027"/>
      <c r="G22" s="1027"/>
      <c r="H22" s="1027"/>
      <c r="I22" s="1027"/>
      <c r="J22" s="1027"/>
      <c r="K22" s="1027"/>
      <c r="L22" s="1027"/>
      <c r="M22" s="1027"/>
      <c r="N22" s="1027"/>
      <c r="O22" s="1027"/>
      <c r="P22" s="1028"/>
      <c r="Q22" s="1066"/>
      <c r="R22" s="1067"/>
      <c r="S22" s="1067"/>
      <c r="T22" s="1067"/>
      <c r="U22" s="1067"/>
      <c r="V22" s="1067"/>
      <c r="W22" s="1067"/>
      <c r="X22" s="1067"/>
      <c r="Y22" s="1067"/>
      <c r="Z22" s="1067"/>
      <c r="AA22" s="1067"/>
      <c r="AB22" s="1067"/>
      <c r="AC22" s="1067"/>
      <c r="AD22" s="1067"/>
      <c r="AE22" s="1068"/>
      <c r="AF22" s="1020"/>
      <c r="AG22" s="1021"/>
      <c r="AH22" s="1021"/>
      <c r="AI22" s="1021"/>
      <c r="AJ22" s="1022"/>
      <c r="AK22" s="1060"/>
      <c r="AL22" s="1061"/>
      <c r="AM22" s="1061"/>
      <c r="AN22" s="1061"/>
      <c r="AO22" s="1061"/>
      <c r="AP22" s="1061"/>
      <c r="AQ22" s="1061"/>
      <c r="AR22" s="1061"/>
      <c r="AS22" s="1061"/>
      <c r="AT22" s="1061"/>
      <c r="AU22" s="1062"/>
      <c r="AV22" s="1062"/>
      <c r="AW22" s="1062"/>
      <c r="AX22" s="1062"/>
      <c r="AY22" s="1063"/>
      <c r="AZ22" s="1018" t="s">
        <v>367</v>
      </c>
      <c r="BA22" s="1018"/>
      <c r="BB22" s="1018"/>
      <c r="BC22" s="1018"/>
      <c r="BD22" s="1019"/>
      <c r="BE22" s="204"/>
      <c r="BF22" s="204"/>
      <c r="BG22" s="204"/>
      <c r="BH22" s="204"/>
      <c r="BI22" s="204"/>
      <c r="BJ22" s="204"/>
      <c r="BK22" s="204"/>
      <c r="BL22" s="204"/>
      <c r="BM22" s="204"/>
      <c r="BN22" s="204"/>
      <c r="BO22" s="204"/>
      <c r="BP22" s="204"/>
      <c r="BQ22" s="213">
        <v>16</v>
      </c>
      <c r="BR22" s="214"/>
      <c r="BS22" s="1003"/>
      <c r="BT22" s="1004"/>
      <c r="BU22" s="1004"/>
      <c r="BV22" s="1004"/>
      <c r="BW22" s="1004"/>
      <c r="BX22" s="1004"/>
      <c r="BY22" s="1004"/>
      <c r="BZ22" s="1004"/>
      <c r="CA22" s="1004"/>
      <c r="CB22" s="1004"/>
      <c r="CC22" s="1004"/>
      <c r="CD22" s="1004"/>
      <c r="CE22" s="1004"/>
      <c r="CF22" s="1004"/>
      <c r="CG22" s="1005"/>
      <c r="CH22" s="978"/>
      <c r="CI22" s="979"/>
      <c r="CJ22" s="979"/>
      <c r="CK22" s="979"/>
      <c r="CL22" s="980"/>
      <c r="CM22" s="978"/>
      <c r="CN22" s="979"/>
      <c r="CO22" s="979"/>
      <c r="CP22" s="979"/>
      <c r="CQ22" s="980"/>
      <c r="CR22" s="978"/>
      <c r="CS22" s="979"/>
      <c r="CT22" s="979"/>
      <c r="CU22" s="979"/>
      <c r="CV22" s="980"/>
      <c r="CW22" s="978"/>
      <c r="CX22" s="979"/>
      <c r="CY22" s="979"/>
      <c r="CZ22" s="979"/>
      <c r="DA22" s="980"/>
      <c r="DB22" s="978"/>
      <c r="DC22" s="979"/>
      <c r="DD22" s="979"/>
      <c r="DE22" s="979"/>
      <c r="DF22" s="980"/>
      <c r="DG22" s="978"/>
      <c r="DH22" s="979"/>
      <c r="DI22" s="979"/>
      <c r="DJ22" s="979"/>
      <c r="DK22" s="980"/>
      <c r="DL22" s="978"/>
      <c r="DM22" s="979"/>
      <c r="DN22" s="979"/>
      <c r="DO22" s="979"/>
      <c r="DP22" s="980"/>
      <c r="DQ22" s="978"/>
      <c r="DR22" s="979"/>
      <c r="DS22" s="979"/>
      <c r="DT22" s="979"/>
      <c r="DU22" s="980"/>
      <c r="DV22" s="981"/>
      <c r="DW22" s="982"/>
      <c r="DX22" s="982"/>
      <c r="DY22" s="982"/>
      <c r="DZ22" s="983"/>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4">
        <v>44816</v>
      </c>
      <c r="R23" s="1054"/>
      <c r="S23" s="1054"/>
      <c r="T23" s="1054"/>
      <c r="U23" s="1054"/>
      <c r="V23" s="1054">
        <v>43851</v>
      </c>
      <c r="W23" s="1054"/>
      <c r="X23" s="1054"/>
      <c r="Y23" s="1054"/>
      <c r="Z23" s="1054"/>
      <c r="AA23" s="1054">
        <v>965</v>
      </c>
      <c r="AB23" s="1054"/>
      <c r="AC23" s="1054"/>
      <c r="AD23" s="1054"/>
      <c r="AE23" s="1065"/>
      <c r="AF23" s="1053">
        <v>717</v>
      </c>
      <c r="AG23" s="1054"/>
      <c r="AH23" s="1054"/>
      <c r="AI23" s="1054"/>
      <c r="AJ23" s="1055"/>
      <c r="AK23" s="1056"/>
      <c r="AL23" s="1057"/>
      <c r="AM23" s="1057"/>
      <c r="AN23" s="1057"/>
      <c r="AO23" s="1057"/>
      <c r="AP23" s="1054">
        <v>32077</v>
      </c>
      <c r="AQ23" s="1054"/>
      <c r="AR23" s="1054"/>
      <c r="AS23" s="1054"/>
      <c r="AT23" s="1054"/>
      <c r="AU23" s="1058"/>
      <c r="AV23" s="1058"/>
      <c r="AW23" s="1058"/>
      <c r="AX23" s="1058"/>
      <c r="AY23" s="1059"/>
      <c r="AZ23" s="1050" t="s">
        <v>111</v>
      </c>
      <c r="BA23" s="1051"/>
      <c r="BB23" s="1051"/>
      <c r="BC23" s="1051"/>
      <c r="BD23" s="1052"/>
      <c r="BE23" s="204"/>
      <c r="BF23" s="204"/>
      <c r="BG23" s="204"/>
      <c r="BH23" s="204"/>
      <c r="BI23" s="204"/>
      <c r="BJ23" s="204"/>
      <c r="BK23" s="204"/>
      <c r="BL23" s="204"/>
      <c r="BM23" s="204"/>
      <c r="BN23" s="204"/>
      <c r="BO23" s="204"/>
      <c r="BP23" s="204"/>
      <c r="BQ23" s="213">
        <v>17</v>
      </c>
      <c r="BR23" s="214"/>
      <c r="BS23" s="1003"/>
      <c r="BT23" s="1004"/>
      <c r="BU23" s="1004"/>
      <c r="BV23" s="1004"/>
      <c r="BW23" s="1004"/>
      <c r="BX23" s="1004"/>
      <c r="BY23" s="1004"/>
      <c r="BZ23" s="1004"/>
      <c r="CA23" s="1004"/>
      <c r="CB23" s="1004"/>
      <c r="CC23" s="1004"/>
      <c r="CD23" s="1004"/>
      <c r="CE23" s="1004"/>
      <c r="CF23" s="1004"/>
      <c r="CG23" s="1005"/>
      <c r="CH23" s="978"/>
      <c r="CI23" s="979"/>
      <c r="CJ23" s="979"/>
      <c r="CK23" s="979"/>
      <c r="CL23" s="980"/>
      <c r="CM23" s="978"/>
      <c r="CN23" s="979"/>
      <c r="CO23" s="979"/>
      <c r="CP23" s="979"/>
      <c r="CQ23" s="980"/>
      <c r="CR23" s="978"/>
      <c r="CS23" s="979"/>
      <c r="CT23" s="979"/>
      <c r="CU23" s="979"/>
      <c r="CV23" s="980"/>
      <c r="CW23" s="978"/>
      <c r="CX23" s="979"/>
      <c r="CY23" s="979"/>
      <c r="CZ23" s="979"/>
      <c r="DA23" s="980"/>
      <c r="DB23" s="978"/>
      <c r="DC23" s="979"/>
      <c r="DD23" s="979"/>
      <c r="DE23" s="979"/>
      <c r="DF23" s="980"/>
      <c r="DG23" s="978"/>
      <c r="DH23" s="979"/>
      <c r="DI23" s="979"/>
      <c r="DJ23" s="979"/>
      <c r="DK23" s="980"/>
      <c r="DL23" s="978"/>
      <c r="DM23" s="979"/>
      <c r="DN23" s="979"/>
      <c r="DO23" s="979"/>
      <c r="DP23" s="980"/>
      <c r="DQ23" s="978"/>
      <c r="DR23" s="979"/>
      <c r="DS23" s="979"/>
      <c r="DT23" s="979"/>
      <c r="DU23" s="980"/>
      <c r="DV23" s="981"/>
      <c r="DW23" s="982"/>
      <c r="DX23" s="982"/>
      <c r="DY23" s="982"/>
      <c r="DZ23" s="983"/>
      <c r="EA23" s="205"/>
    </row>
    <row r="24" spans="1:131" s="206" customFormat="1" ht="26.25" customHeight="1">
      <c r="A24" s="1049" t="s">
        <v>370</v>
      </c>
      <c r="B24" s="1049"/>
      <c r="C24" s="1049"/>
      <c r="D24" s="1049"/>
      <c r="E24" s="1049"/>
      <c r="F24" s="1049"/>
      <c r="G24" s="1049"/>
      <c r="H24" s="1049"/>
      <c r="I24" s="1049"/>
      <c r="J24" s="1049"/>
      <c r="K24" s="1049"/>
      <c r="L24" s="1049"/>
      <c r="M24" s="1049"/>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49"/>
      <c r="AO24" s="1049"/>
      <c r="AP24" s="1049"/>
      <c r="AQ24" s="1049"/>
      <c r="AR24" s="1049"/>
      <c r="AS24" s="1049"/>
      <c r="AT24" s="1049"/>
      <c r="AU24" s="1049"/>
      <c r="AV24" s="1049"/>
      <c r="AW24" s="1049"/>
      <c r="AX24" s="1049"/>
      <c r="AY24" s="1049"/>
      <c r="AZ24" s="203"/>
      <c r="BA24" s="203"/>
      <c r="BB24" s="203"/>
      <c r="BC24" s="203"/>
      <c r="BD24" s="203"/>
      <c r="BE24" s="204"/>
      <c r="BF24" s="204"/>
      <c r="BG24" s="204"/>
      <c r="BH24" s="204"/>
      <c r="BI24" s="204"/>
      <c r="BJ24" s="204"/>
      <c r="BK24" s="204"/>
      <c r="BL24" s="204"/>
      <c r="BM24" s="204"/>
      <c r="BN24" s="204"/>
      <c r="BO24" s="204"/>
      <c r="BP24" s="204"/>
      <c r="BQ24" s="213">
        <v>18</v>
      </c>
      <c r="BR24" s="214"/>
      <c r="BS24" s="1003"/>
      <c r="BT24" s="1004"/>
      <c r="BU24" s="1004"/>
      <c r="BV24" s="1004"/>
      <c r="BW24" s="1004"/>
      <c r="BX24" s="1004"/>
      <c r="BY24" s="1004"/>
      <c r="BZ24" s="1004"/>
      <c r="CA24" s="1004"/>
      <c r="CB24" s="1004"/>
      <c r="CC24" s="1004"/>
      <c r="CD24" s="1004"/>
      <c r="CE24" s="1004"/>
      <c r="CF24" s="1004"/>
      <c r="CG24" s="1005"/>
      <c r="CH24" s="978"/>
      <c r="CI24" s="979"/>
      <c r="CJ24" s="979"/>
      <c r="CK24" s="979"/>
      <c r="CL24" s="980"/>
      <c r="CM24" s="978"/>
      <c r="CN24" s="979"/>
      <c r="CO24" s="979"/>
      <c r="CP24" s="979"/>
      <c r="CQ24" s="980"/>
      <c r="CR24" s="978"/>
      <c r="CS24" s="979"/>
      <c r="CT24" s="979"/>
      <c r="CU24" s="979"/>
      <c r="CV24" s="980"/>
      <c r="CW24" s="978"/>
      <c r="CX24" s="979"/>
      <c r="CY24" s="979"/>
      <c r="CZ24" s="979"/>
      <c r="DA24" s="980"/>
      <c r="DB24" s="978"/>
      <c r="DC24" s="979"/>
      <c r="DD24" s="979"/>
      <c r="DE24" s="979"/>
      <c r="DF24" s="980"/>
      <c r="DG24" s="978"/>
      <c r="DH24" s="979"/>
      <c r="DI24" s="979"/>
      <c r="DJ24" s="979"/>
      <c r="DK24" s="980"/>
      <c r="DL24" s="978"/>
      <c r="DM24" s="979"/>
      <c r="DN24" s="979"/>
      <c r="DO24" s="979"/>
      <c r="DP24" s="980"/>
      <c r="DQ24" s="978"/>
      <c r="DR24" s="979"/>
      <c r="DS24" s="979"/>
      <c r="DT24" s="979"/>
      <c r="DU24" s="980"/>
      <c r="DV24" s="981"/>
      <c r="DW24" s="982"/>
      <c r="DX24" s="982"/>
      <c r="DY24" s="982"/>
      <c r="DZ24" s="983"/>
      <c r="EA24" s="205"/>
    </row>
    <row r="25" spans="1:131" s="198" customFormat="1" ht="26.25" customHeight="1" thickBot="1">
      <c r="A25" s="1048" t="s">
        <v>371</v>
      </c>
      <c r="B25" s="1048"/>
      <c r="C25" s="1048"/>
      <c r="D25" s="1048"/>
      <c r="E25" s="1048"/>
      <c r="F25" s="1048"/>
      <c r="G25" s="1048"/>
      <c r="H25" s="1048"/>
      <c r="I25" s="1048"/>
      <c r="J25" s="1048"/>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c r="AI25" s="1048"/>
      <c r="AJ25" s="1048"/>
      <c r="AK25" s="1048"/>
      <c r="AL25" s="1048"/>
      <c r="AM25" s="1048"/>
      <c r="AN25" s="1048"/>
      <c r="AO25" s="1048"/>
      <c r="AP25" s="1048"/>
      <c r="AQ25" s="1048"/>
      <c r="AR25" s="1048"/>
      <c r="AS25" s="1048"/>
      <c r="AT25" s="1048"/>
      <c r="AU25" s="1048"/>
      <c r="AV25" s="1048"/>
      <c r="AW25" s="1048"/>
      <c r="AX25" s="1048"/>
      <c r="AY25" s="1048"/>
      <c r="AZ25" s="1048"/>
      <c r="BA25" s="1048"/>
      <c r="BB25" s="1048"/>
      <c r="BC25" s="1048"/>
      <c r="BD25" s="1048"/>
      <c r="BE25" s="1048"/>
      <c r="BF25" s="1048"/>
      <c r="BG25" s="1048"/>
      <c r="BH25" s="1048"/>
      <c r="BI25" s="1048"/>
      <c r="BJ25" s="203"/>
      <c r="BK25" s="203"/>
      <c r="BL25" s="203"/>
      <c r="BM25" s="203"/>
      <c r="BN25" s="203"/>
      <c r="BO25" s="216"/>
      <c r="BP25" s="216"/>
      <c r="BQ25" s="213">
        <v>19</v>
      </c>
      <c r="BR25" s="214"/>
      <c r="BS25" s="1003"/>
      <c r="BT25" s="1004"/>
      <c r="BU25" s="1004"/>
      <c r="BV25" s="1004"/>
      <c r="BW25" s="1004"/>
      <c r="BX25" s="1004"/>
      <c r="BY25" s="1004"/>
      <c r="BZ25" s="1004"/>
      <c r="CA25" s="1004"/>
      <c r="CB25" s="1004"/>
      <c r="CC25" s="1004"/>
      <c r="CD25" s="1004"/>
      <c r="CE25" s="1004"/>
      <c r="CF25" s="1004"/>
      <c r="CG25" s="1005"/>
      <c r="CH25" s="978"/>
      <c r="CI25" s="979"/>
      <c r="CJ25" s="979"/>
      <c r="CK25" s="979"/>
      <c r="CL25" s="980"/>
      <c r="CM25" s="978"/>
      <c r="CN25" s="979"/>
      <c r="CO25" s="979"/>
      <c r="CP25" s="979"/>
      <c r="CQ25" s="980"/>
      <c r="CR25" s="978"/>
      <c r="CS25" s="979"/>
      <c r="CT25" s="979"/>
      <c r="CU25" s="979"/>
      <c r="CV25" s="980"/>
      <c r="CW25" s="978"/>
      <c r="CX25" s="979"/>
      <c r="CY25" s="979"/>
      <c r="CZ25" s="979"/>
      <c r="DA25" s="980"/>
      <c r="DB25" s="978"/>
      <c r="DC25" s="979"/>
      <c r="DD25" s="979"/>
      <c r="DE25" s="979"/>
      <c r="DF25" s="980"/>
      <c r="DG25" s="978"/>
      <c r="DH25" s="979"/>
      <c r="DI25" s="979"/>
      <c r="DJ25" s="979"/>
      <c r="DK25" s="980"/>
      <c r="DL25" s="978"/>
      <c r="DM25" s="979"/>
      <c r="DN25" s="979"/>
      <c r="DO25" s="979"/>
      <c r="DP25" s="980"/>
      <c r="DQ25" s="978"/>
      <c r="DR25" s="979"/>
      <c r="DS25" s="979"/>
      <c r="DT25" s="979"/>
      <c r="DU25" s="980"/>
      <c r="DV25" s="981"/>
      <c r="DW25" s="982"/>
      <c r="DX25" s="982"/>
      <c r="DY25" s="982"/>
      <c r="DZ25" s="983"/>
      <c r="EA25" s="197"/>
    </row>
    <row r="26" spans="1:131" s="198" customFormat="1" ht="26.25" customHeight="1">
      <c r="A26" s="984" t="s">
        <v>348</v>
      </c>
      <c r="B26" s="985"/>
      <c r="C26" s="985"/>
      <c r="D26" s="985"/>
      <c r="E26" s="985"/>
      <c r="F26" s="985"/>
      <c r="G26" s="985"/>
      <c r="H26" s="985"/>
      <c r="I26" s="985"/>
      <c r="J26" s="985"/>
      <c r="K26" s="985"/>
      <c r="L26" s="985"/>
      <c r="M26" s="985"/>
      <c r="N26" s="985"/>
      <c r="O26" s="985"/>
      <c r="P26" s="986"/>
      <c r="Q26" s="990" t="s">
        <v>372</v>
      </c>
      <c r="R26" s="991"/>
      <c r="S26" s="991"/>
      <c r="T26" s="991"/>
      <c r="U26" s="992"/>
      <c r="V26" s="990" t="s">
        <v>373</v>
      </c>
      <c r="W26" s="991"/>
      <c r="X26" s="991"/>
      <c r="Y26" s="991"/>
      <c r="Z26" s="992"/>
      <c r="AA26" s="990" t="s">
        <v>374</v>
      </c>
      <c r="AB26" s="991"/>
      <c r="AC26" s="991"/>
      <c r="AD26" s="991"/>
      <c r="AE26" s="991"/>
      <c r="AF26" s="1044" t="s">
        <v>375</v>
      </c>
      <c r="AG26" s="997"/>
      <c r="AH26" s="997"/>
      <c r="AI26" s="997"/>
      <c r="AJ26" s="1045"/>
      <c r="AK26" s="991" t="s">
        <v>376</v>
      </c>
      <c r="AL26" s="991"/>
      <c r="AM26" s="991"/>
      <c r="AN26" s="991"/>
      <c r="AO26" s="992"/>
      <c r="AP26" s="990" t="s">
        <v>377</v>
      </c>
      <c r="AQ26" s="991"/>
      <c r="AR26" s="991"/>
      <c r="AS26" s="991"/>
      <c r="AT26" s="992"/>
      <c r="AU26" s="990" t="s">
        <v>378</v>
      </c>
      <c r="AV26" s="991"/>
      <c r="AW26" s="991"/>
      <c r="AX26" s="991"/>
      <c r="AY26" s="992"/>
      <c r="AZ26" s="990" t="s">
        <v>379</v>
      </c>
      <c r="BA26" s="991"/>
      <c r="BB26" s="991"/>
      <c r="BC26" s="991"/>
      <c r="BD26" s="992"/>
      <c r="BE26" s="990" t="s">
        <v>355</v>
      </c>
      <c r="BF26" s="991"/>
      <c r="BG26" s="991"/>
      <c r="BH26" s="991"/>
      <c r="BI26" s="1006"/>
      <c r="BJ26" s="203"/>
      <c r="BK26" s="203"/>
      <c r="BL26" s="203"/>
      <c r="BM26" s="203"/>
      <c r="BN26" s="203"/>
      <c r="BO26" s="216"/>
      <c r="BP26" s="216"/>
      <c r="BQ26" s="213">
        <v>20</v>
      </c>
      <c r="BR26" s="214"/>
      <c r="BS26" s="1003"/>
      <c r="BT26" s="1004"/>
      <c r="BU26" s="1004"/>
      <c r="BV26" s="1004"/>
      <c r="BW26" s="1004"/>
      <c r="BX26" s="1004"/>
      <c r="BY26" s="1004"/>
      <c r="BZ26" s="1004"/>
      <c r="CA26" s="1004"/>
      <c r="CB26" s="1004"/>
      <c r="CC26" s="1004"/>
      <c r="CD26" s="1004"/>
      <c r="CE26" s="1004"/>
      <c r="CF26" s="1004"/>
      <c r="CG26" s="1005"/>
      <c r="CH26" s="978"/>
      <c r="CI26" s="979"/>
      <c r="CJ26" s="979"/>
      <c r="CK26" s="979"/>
      <c r="CL26" s="980"/>
      <c r="CM26" s="978"/>
      <c r="CN26" s="979"/>
      <c r="CO26" s="979"/>
      <c r="CP26" s="979"/>
      <c r="CQ26" s="980"/>
      <c r="CR26" s="978"/>
      <c r="CS26" s="979"/>
      <c r="CT26" s="979"/>
      <c r="CU26" s="979"/>
      <c r="CV26" s="980"/>
      <c r="CW26" s="978"/>
      <c r="CX26" s="979"/>
      <c r="CY26" s="979"/>
      <c r="CZ26" s="979"/>
      <c r="DA26" s="980"/>
      <c r="DB26" s="978"/>
      <c r="DC26" s="979"/>
      <c r="DD26" s="979"/>
      <c r="DE26" s="979"/>
      <c r="DF26" s="980"/>
      <c r="DG26" s="978"/>
      <c r="DH26" s="979"/>
      <c r="DI26" s="979"/>
      <c r="DJ26" s="979"/>
      <c r="DK26" s="980"/>
      <c r="DL26" s="978"/>
      <c r="DM26" s="979"/>
      <c r="DN26" s="979"/>
      <c r="DO26" s="979"/>
      <c r="DP26" s="980"/>
      <c r="DQ26" s="978"/>
      <c r="DR26" s="979"/>
      <c r="DS26" s="979"/>
      <c r="DT26" s="979"/>
      <c r="DU26" s="980"/>
      <c r="DV26" s="981"/>
      <c r="DW26" s="982"/>
      <c r="DX26" s="982"/>
      <c r="DY26" s="982"/>
      <c r="DZ26" s="983"/>
      <c r="EA26" s="197"/>
    </row>
    <row r="27" spans="1:131" s="198" customFormat="1" ht="26.25" customHeight="1" thickBot="1">
      <c r="A27" s="987"/>
      <c r="B27" s="988"/>
      <c r="C27" s="988"/>
      <c r="D27" s="988"/>
      <c r="E27" s="988"/>
      <c r="F27" s="988"/>
      <c r="G27" s="988"/>
      <c r="H27" s="988"/>
      <c r="I27" s="988"/>
      <c r="J27" s="988"/>
      <c r="K27" s="988"/>
      <c r="L27" s="988"/>
      <c r="M27" s="988"/>
      <c r="N27" s="988"/>
      <c r="O27" s="988"/>
      <c r="P27" s="989"/>
      <c r="Q27" s="993"/>
      <c r="R27" s="994"/>
      <c r="S27" s="994"/>
      <c r="T27" s="994"/>
      <c r="U27" s="995"/>
      <c r="V27" s="993"/>
      <c r="W27" s="994"/>
      <c r="X27" s="994"/>
      <c r="Y27" s="994"/>
      <c r="Z27" s="995"/>
      <c r="AA27" s="993"/>
      <c r="AB27" s="994"/>
      <c r="AC27" s="994"/>
      <c r="AD27" s="994"/>
      <c r="AE27" s="994"/>
      <c r="AF27" s="1046"/>
      <c r="AG27" s="1000"/>
      <c r="AH27" s="1000"/>
      <c r="AI27" s="1000"/>
      <c r="AJ27" s="1047"/>
      <c r="AK27" s="994"/>
      <c r="AL27" s="994"/>
      <c r="AM27" s="994"/>
      <c r="AN27" s="994"/>
      <c r="AO27" s="995"/>
      <c r="AP27" s="993"/>
      <c r="AQ27" s="994"/>
      <c r="AR27" s="994"/>
      <c r="AS27" s="994"/>
      <c r="AT27" s="995"/>
      <c r="AU27" s="993"/>
      <c r="AV27" s="994"/>
      <c r="AW27" s="994"/>
      <c r="AX27" s="994"/>
      <c r="AY27" s="995"/>
      <c r="AZ27" s="993"/>
      <c r="BA27" s="994"/>
      <c r="BB27" s="994"/>
      <c r="BC27" s="994"/>
      <c r="BD27" s="995"/>
      <c r="BE27" s="993"/>
      <c r="BF27" s="994"/>
      <c r="BG27" s="994"/>
      <c r="BH27" s="994"/>
      <c r="BI27" s="1007"/>
      <c r="BJ27" s="203"/>
      <c r="BK27" s="203"/>
      <c r="BL27" s="203"/>
      <c r="BM27" s="203"/>
      <c r="BN27" s="203"/>
      <c r="BO27" s="216"/>
      <c r="BP27" s="216"/>
      <c r="BQ27" s="213">
        <v>21</v>
      </c>
      <c r="BR27" s="214"/>
      <c r="BS27" s="1003"/>
      <c r="BT27" s="1004"/>
      <c r="BU27" s="1004"/>
      <c r="BV27" s="1004"/>
      <c r="BW27" s="1004"/>
      <c r="BX27" s="1004"/>
      <c r="BY27" s="1004"/>
      <c r="BZ27" s="1004"/>
      <c r="CA27" s="1004"/>
      <c r="CB27" s="1004"/>
      <c r="CC27" s="1004"/>
      <c r="CD27" s="1004"/>
      <c r="CE27" s="1004"/>
      <c r="CF27" s="1004"/>
      <c r="CG27" s="1005"/>
      <c r="CH27" s="978"/>
      <c r="CI27" s="979"/>
      <c r="CJ27" s="979"/>
      <c r="CK27" s="979"/>
      <c r="CL27" s="980"/>
      <c r="CM27" s="978"/>
      <c r="CN27" s="979"/>
      <c r="CO27" s="979"/>
      <c r="CP27" s="979"/>
      <c r="CQ27" s="980"/>
      <c r="CR27" s="978"/>
      <c r="CS27" s="979"/>
      <c r="CT27" s="979"/>
      <c r="CU27" s="979"/>
      <c r="CV27" s="980"/>
      <c r="CW27" s="978"/>
      <c r="CX27" s="979"/>
      <c r="CY27" s="979"/>
      <c r="CZ27" s="979"/>
      <c r="DA27" s="980"/>
      <c r="DB27" s="978"/>
      <c r="DC27" s="979"/>
      <c r="DD27" s="979"/>
      <c r="DE27" s="979"/>
      <c r="DF27" s="980"/>
      <c r="DG27" s="978"/>
      <c r="DH27" s="979"/>
      <c r="DI27" s="979"/>
      <c r="DJ27" s="979"/>
      <c r="DK27" s="980"/>
      <c r="DL27" s="978"/>
      <c r="DM27" s="979"/>
      <c r="DN27" s="979"/>
      <c r="DO27" s="979"/>
      <c r="DP27" s="980"/>
      <c r="DQ27" s="978"/>
      <c r="DR27" s="979"/>
      <c r="DS27" s="979"/>
      <c r="DT27" s="979"/>
      <c r="DU27" s="980"/>
      <c r="DV27" s="981"/>
      <c r="DW27" s="982"/>
      <c r="DX27" s="982"/>
      <c r="DY27" s="982"/>
      <c r="DZ27" s="983"/>
      <c r="EA27" s="197"/>
    </row>
    <row r="28" spans="1:131" s="198" customFormat="1" ht="26.25" customHeight="1" thickTop="1">
      <c r="A28" s="217">
        <v>1</v>
      </c>
      <c r="B28" s="1038" t="s">
        <v>380</v>
      </c>
      <c r="C28" s="1039"/>
      <c r="D28" s="1039"/>
      <c r="E28" s="1039"/>
      <c r="F28" s="1039"/>
      <c r="G28" s="1039"/>
      <c r="H28" s="1039"/>
      <c r="I28" s="1039"/>
      <c r="J28" s="1039"/>
      <c r="K28" s="1039"/>
      <c r="L28" s="1039"/>
      <c r="M28" s="1039"/>
      <c r="N28" s="1039"/>
      <c r="O28" s="1039"/>
      <c r="P28" s="1040"/>
      <c r="Q28" s="1103">
        <v>15520</v>
      </c>
      <c r="R28" s="1042"/>
      <c r="S28" s="1042"/>
      <c r="T28" s="1042"/>
      <c r="U28" s="1042"/>
      <c r="V28" s="1042">
        <v>15507</v>
      </c>
      <c r="W28" s="1042"/>
      <c r="X28" s="1042"/>
      <c r="Y28" s="1042"/>
      <c r="Z28" s="1042"/>
      <c r="AA28" s="1042">
        <v>13</v>
      </c>
      <c r="AB28" s="1042"/>
      <c r="AC28" s="1042"/>
      <c r="AD28" s="1042"/>
      <c r="AE28" s="1102"/>
      <c r="AF28" s="1041">
        <v>13</v>
      </c>
      <c r="AG28" s="1042"/>
      <c r="AH28" s="1042"/>
      <c r="AI28" s="1042"/>
      <c r="AJ28" s="1043"/>
      <c r="AK28" s="1101">
        <v>1429</v>
      </c>
      <c r="AL28" s="1100"/>
      <c r="AM28" s="1100"/>
      <c r="AN28" s="1100"/>
      <c r="AO28" s="1100"/>
      <c r="AP28" s="1100" t="s">
        <v>478</v>
      </c>
      <c r="AQ28" s="1100"/>
      <c r="AR28" s="1100"/>
      <c r="AS28" s="1100"/>
      <c r="AT28" s="1100"/>
      <c r="AU28" s="1100" t="s">
        <v>478</v>
      </c>
      <c r="AV28" s="1100"/>
      <c r="AW28" s="1100"/>
      <c r="AX28" s="1100"/>
      <c r="AY28" s="1100"/>
      <c r="AZ28" s="1035" t="s">
        <v>478</v>
      </c>
      <c r="BA28" s="1035"/>
      <c r="BB28" s="1035"/>
      <c r="BC28" s="1035"/>
      <c r="BD28" s="1035"/>
      <c r="BE28" s="1036"/>
      <c r="BF28" s="1036"/>
      <c r="BG28" s="1036"/>
      <c r="BH28" s="1036"/>
      <c r="BI28" s="1037"/>
      <c r="BJ28" s="203"/>
      <c r="BK28" s="203"/>
      <c r="BL28" s="203"/>
      <c r="BM28" s="203"/>
      <c r="BN28" s="203"/>
      <c r="BO28" s="216"/>
      <c r="BP28" s="216"/>
      <c r="BQ28" s="213">
        <v>22</v>
      </c>
      <c r="BR28" s="214"/>
      <c r="BS28" s="1003"/>
      <c r="BT28" s="1004"/>
      <c r="BU28" s="1004"/>
      <c r="BV28" s="1004"/>
      <c r="BW28" s="1004"/>
      <c r="BX28" s="1004"/>
      <c r="BY28" s="1004"/>
      <c r="BZ28" s="1004"/>
      <c r="CA28" s="1004"/>
      <c r="CB28" s="1004"/>
      <c r="CC28" s="1004"/>
      <c r="CD28" s="1004"/>
      <c r="CE28" s="1004"/>
      <c r="CF28" s="1004"/>
      <c r="CG28" s="1005"/>
      <c r="CH28" s="978"/>
      <c r="CI28" s="979"/>
      <c r="CJ28" s="979"/>
      <c r="CK28" s="979"/>
      <c r="CL28" s="980"/>
      <c r="CM28" s="978"/>
      <c r="CN28" s="979"/>
      <c r="CO28" s="979"/>
      <c r="CP28" s="979"/>
      <c r="CQ28" s="980"/>
      <c r="CR28" s="978"/>
      <c r="CS28" s="979"/>
      <c r="CT28" s="979"/>
      <c r="CU28" s="979"/>
      <c r="CV28" s="980"/>
      <c r="CW28" s="978"/>
      <c r="CX28" s="979"/>
      <c r="CY28" s="979"/>
      <c r="CZ28" s="979"/>
      <c r="DA28" s="980"/>
      <c r="DB28" s="978"/>
      <c r="DC28" s="979"/>
      <c r="DD28" s="979"/>
      <c r="DE28" s="979"/>
      <c r="DF28" s="980"/>
      <c r="DG28" s="978"/>
      <c r="DH28" s="979"/>
      <c r="DI28" s="979"/>
      <c r="DJ28" s="979"/>
      <c r="DK28" s="980"/>
      <c r="DL28" s="978"/>
      <c r="DM28" s="979"/>
      <c r="DN28" s="979"/>
      <c r="DO28" s="979"/>
      <c r="DP28" s="980"/>
      <c r="DQ28" s="978"/>
      <c r="DR28" s="979"/>
      <c r="DS28" s="979"/>
      <c r="DT28" s="979"/>
      <c r="DU28" s="980"/>
      <c r="DV28" s="981"/>
      <c r="DW28" s="982"/>
      <c r="DX28" s="982"/>
      <c r="DY28" s="982"/>
      <c r="DZ28" s="983"/>
      <c r="EA28" s="197"/>
    </row>
    <row r="29" spans="1:131" s="198" customFormat="1" ht="26.25" customHeight="1">
      <c r="A29" s="217">
        <v>2</v>
      </c>
      <c r="B29" s="1026" t="s">
        <v>381</v>
      </c>
      <c r="C29" s="1027"/>
      <c r="D29" s="1027"/>
      <c r="E29" s="1027"/>
      <c r="F29" s="1027"/>
      <c r="G29" s="1027"/>
      <c r="H29" s="1027"/>
      <c r="I29" s="1027"/>
      <c r="J29" s="1027"/>
      <c r="K29" s="1027"/>
      <c r="L29" s="1027"/>
      <c r="M29" s="1027"/>
      <c r="N29" s="1027"/>
      <c r="O29" s="1027"/>
      <c r="P29" s="1028"/>
      <c r="Q29" s="1032">
        <v>10961</v>
      </c>
      <c r="R29" s="1033"/>
      <c r="S29" s="1033"/>
      <c r="T29" s="1033"/>
      <c r="U29" s="1033"/>
      <c r="V29" s="1033">
        <v>10831</v>
      </c>
      <c r="W29" s="1033"/>
      <c r="X29" s="1033"/>
      <c r="Y29" s="1033"/>
      <c r="Z29" s="1033"/>
      <c r="AA29" s="1033">
        <v>130</v>
      </c>
      <c r="AB29" s="1033"/>
      <c r="AC29" s="1033"/>
      <c r="AD29" s="1033"/>
      <c r="AE29" s="1034"/>
      <c r="AF29" s="1020">
        <v>130</v>
      </c>
      <c r="AG29" s="1021"/>
      <c r="AH29" s="1021"/>
      <c r="AI29" s="1021"/>
      <c r="AJ29" s="1022"/>
      <c r="AK29" s="974">
        <v>1550</v>
      </c>
      <c r="AL29" s="965"/>
      <c r="AM29" s="965"/>
      <c r="AN29" s="965"/>
      <c r="AO29" s="965"/>
      <c r="AP29" s="965">
        <v>140</v>
      </c>
      <c r="AQ29" s="965"/>
      <c r="AR29" s="965"/>
      <c r="AS29" s="965"/>
      <c r="AT29" s="965"/>
      <c r="AU29" s="965" t="s">
        <v>478</v>
      </c>
      <c r="AV29" s="965"/>
      <c r="AW29" s="965"/>
      <c r="AX29" s="965"/>
      <c r="AY29" s="965"/>
      <c r="AZ29" s="1031" t="s">
        <v>478</v>
      </c>
      <c r="BA29" s="1031"/>
      <c r="BB29" s="1031"/>
      <c r="BC29" s="1031"/>
      <c r="BD29" s="1031"/>
      <c r="BE29" s="1015"/>
      <c r="BF29" s="1015"/>
      <c r="BG29" s="1015"/>
      <c r="BH29" s="1015"/>
      <c r="BI29" s="1016"/>
      <c r="BJ29" s="203"/>
      <c r="BK29" s="203"/>
      <c r="BL29" s="203"/>
      <c r="BM29" s="203"/>
      <c r="BN29" s="203"/>
      <c r="BO29" s="216"/>
      <c r="BP29" s="216"/>
      <c r="BQ29" s="213">
        <v>23</v>
      </c>
      <c r="BR29" s="214"/>
      <c r="BS29" s="1003"/>
      <c r="BT29" s="1004"/>
      <c r="BU29" s="1004"/>
      <c r="BV29" s="1004"/>
      <c r="BW29" s="1004"/>
      <c r="BX29" s="1004"/>
      <c r="BY29" s="1004"/>
      <c r="BZ29" s="1004"/>
      <c r="CA29" s="1004"/>
      <c r="CB29" s="1004"/>
      <c r="CC29" s="1004"/>
      <c r="CD29" s="1004"/>
      <c r="CE29" s="1004"/>
      <c r="CF29" s="1004"/>
      <c r="CG29" s="1005"/>
      <c r="CH29" s="978"/>
      <c r="CI29" s="979"/>
      <c r="CJ29" s="979"/>
      <c r="CK29" s="979"/>
      <c r="CL29" s="980"/>
      <c r="CM29" s="978"/>
      <c r="CN29" s="979"/>
      <c r="CO29" s="979"/>
      <c r="CP29" s="979"/>
      <c r="CQ29" s="980"/>
      <c r="CR29" s="978"/>
      <c r="CS29" s="979"/>
      <c r="CT29" s="979"/>
      <c r="CU29" s="979"/>
      <c r="CV29" s="980"/>
      <c r="CW29" s="978"/>
      <c r="CX29" s="979"/>
      <c r="CY29" s="979"/>
      <c r="CZ29" s="979"/>
      <c r="DA29" s="980"/>
      <c r="DB29" s="978"/>
      <c r="DC29" s="979"/>
      <c r="DD29" s="979"/>
      <c r="DE29" s="979"/>
      <c r="DF29" s="980"/>
      <c r="DG29" s="978"/>
      <c r="DH29" s="979"/>
      <c r="DI29" s="979"/>
      <c r="DJ29" s="979"/>
      <c r="DK29" s="980"/>
      <c r="DL29" s="978"/>
      <c r="DM29" s="979"/>
      <c r="DN29" s="979"/>
      <c r="DO29" s="979"/>
      <c r="DP29" s="980"/>
      <c r="DQ29" s="978"/>
      <c r="DR29" s="979"/>
      <c r="DS29" s="979"/>
      <c r="DT29" s="979"/>
      <c r="DU29" s="980"/>
      <c r="DV29" s="981"/>
      <c r="DW29" s="982"/>
      <c r="DX29" s="982"/>
      <c r="DY29" s="982"/>
      <c r="DZ29" s="983"/>
      <c r="EA29" s="197"/>
    </row>
    <row r="30" spans="1:131" s="198" customFormat="1" ht="26.25" customHeight="1">
      <c r="A30" s="217">
        <v>3</v>
      </c>
      <c r="B30" s="1026" t="s">
        <v>382</v>
      </c>
      <c r="C30" s="1027"/>
      <c r="D30" s="1027"/>
      <c r="E30" s="1027"/>
      <c r="F30" s="1027"/>
      <c r="G30" s="1027"/>
      <c r="H30" s="1027"/>
      <c r="I30" s="1027"/>
      <c r="J30" s="1027"/>
      <c r="K30" s="1027"/>
      <c r="L30" s="1027"/>
      <c r="M30" s="1027"/>
      <c r="N30" s="1027"/>
      <c r="O30" s="1027"/>
      <c r="P30" s="1028"/>
      <c r="Q30" s="1032">
        <v>1507</v>
      </c>
      <c r="R30" s="1033"/>
      <c r="S30" s="1033"/>
      <c r="T30" s="1033"/>
      <c r="U30" s="1033"/>
      <c r="V30" s="1033">
        <v>1501</v>
      </c>
      <c r="W30" s="1033"/>
      <c r="X30" s="1033"/>
      <c r="Y30" s="1033"/>
      <c r="Z30" s="1033"/>
      <c r="AA30" s="1033">
        <v>6</v>
      </c>
      <c r="AB30" s="1033"/>
      <c r="AC30" s="1033"/>
      <c r="AD30" s="1033"/>
      <c r="AE30" s="1034"/>
      <c r="AF30" s="1020">
        <v>6</v>
      </c>
      <c r="AG30" s="1021"/>
      <c r="AH30" s="1021"/>
      <c r="AI30" s="1021"/>
      <c r="AJ30" s="1022"/>
      <c r="AK30" s="974">
        <v>342</v>
      </c>
      <c r="AL30" s="965"/>
      <c r="AM30" s="965"/>
      <c r="AN30" s="965"/>
      <c r="AO30" s="965"/>
      <c r="AP30" s="965" t="s">
        <v>478</v>
      </c>
      <c r="AQ30" s="965"/>
      <c r="AR30" s="965"/>
      <c r="AS30" s="965"/>
      <c r="AT30" s="965"/>
      <c r="AU30" s="965" t="s">
        <v>478</v>
      </c>
      <c r="AV30" s="965"/>
      <c r="AW30" s="965"/>
      <c r="AX30" s="965"/>
      <c r="AY30" s="965"/>
      <c r="AZ30" s="1031" t="s">
        <v>478</v>
      </c>
      <c r="BA30" s="1031"/>
      <c r="BB30" s="1031"/>
      <c r="BC30" s="1031"/>
      <c r="BD30" s="1031"/>
      <c r="BE30" s="1015"/>
      <c r="BF30" s="1015"/>
      <c r="BG30" s="1015"/>
      <c r="BH30" s="1015"/>
      <c r="BI30" s="1016"/>
      <c r="BJ30" s="203"/>
      <c r="BK30" s="203"/>
      <c r="BL30" s="203"/>
      <c r="BM30" s="203"/>
      <c r="BN30" s="203"/>
      <c r="BO30" s="216"/>
      <c r="BP30" s="216"/>
      <c r="BQ30" s="213">
        <v>24</v>
      </c>
      <c r="BR30" s="214"/>
      <c r="BS30" s="1003"/>
      <c r="BT30" s="1004"/>
      <c r="BU30" s="1004"/>
      <c r="BV30" s="1004"/>
      <c r="BW30" s="1004"/>
      <c r="BX30" s="1004"/>
      <c r="BY30" s="1004"/>
      <c r="BZ30" s="1004"/>
      <c r="CA30" s="1004"/>
      <c r="CB30" s="1004"/>
      <c r="CC30" s="1004"/>
      <c r="CD30" s="1004"/>
      <c r="CE30" s="1004"/>
      <c r="CF30" s="1004"/>
      <c r="CG30" s="1005"/>
      <c r="CH30" s="978"/>
      <c r="CI30" s="979"/>
      <c r="CJ30" s="979"/>
      <c r="CK30" s="979"/>
      <c r="CL30" s="980"/>
      <c r="CM30" s="978"/>
      <c r="CN30" s="979"/>
      <c r="CO30" s="979"/>
      <c r="CP30" s="979"/>
      <c r="CQ30" s="980"/>
      <c r="CR30" s="978"/>
      <c r="CS30" s="979"/>
      <c r="CT30" s="979"/>
      <c r="CU30" s="979"/>
      <c r="CV30" s="980"/>
      <c r="CW30" s="978"/>
      <c r="CX30" s="979"/>
      <c r="CY30" s="979"/>
      <c r="CZ30" s="979"/>
      <c r="DA30" s="980"/>
      <c r="DB30" s="978"/>
      <c r="DC30" s="979"/>
      <c r="DD30" s="979"/>
      <c r="DE30" s="979"/>
      <c r="DF30" s="980"/>
      <c r="DG30" s="978"/>
      <c r="DH30" s="979"/>
      <c r="DI30" s="979"/>
      <c r="DJ30" s="979"/>
      <c r="DK30" s="980"/>
      <c r="DL30" s="978"/>
      <c r="DM30" s="979"/>
      <c r="DN30" s="979"/>
      <c r="DO30" s="979"/>
      <c r="DP30" s="980"/>
      <c r="DQ30" s="978"/>
      <c r="DR30" s="979"/>
      <c r="DS30" s="979"/>
      <c r="DT30" s="979"/>
      <c r="DU30" s="980"/>
      <c r="DV30" s="981"/>
      <c r="DW30" s="982"/>
      <c r="DX30" s="982"/>
      <c r="DY30" s="982"/>
      <c r="DZ30" s="983"/>
      <c r="EA30" s="197"/>
    </row>
    <row r="31" spans="1:131" s="198" customFormat="1" ht="26.25" customHeight="1">
      <c r="A31" s="217">
        <v>4</v>
      </c>
      <c r="B31" s="1026" t="s">
        <v>383</v>
      </c>
      <c r="C31" s="1027"/>
      <c r="D31" s="1027"/>
      <c r="E31" s="1027"/>
      <c r="F31" s="1027"/>
      <c r="G31" s="1027"/>
      <c r="H31" s="1027"/>
      <c r="I31" s="1027"/>
      <c r="J31" s="1027"/>
      <c r="K31" s="1027"/>
      <c r="L31" s="1027"/>
      <c r="M31" s="1027"/>
      <c r="N31" s="1027"/>
      <c r="O31" s="1027"/>
      <c r="P31" s="1028"/>
      <c r="Q31" s="1032">
        <v>11527</v>
      </c>
      <c r="R31" s="1033"/>
      <c r="S31" s="1033"/>
      <c r="T31" s="1033"/>
      <c r="U31" s="1033"/>
      <c r="V31" s="1033">
        <v>10576</v>
      </c>
      <c r="W31" s="1033"/>
      <c r="X31" s="1033"/>
      <c r="Y31" s="1033"/>
      <c r="Z31" s="1033"/>
      <c r="AA31" s="1033">
        <v>951</v>
      </c>
      <c r="AB31" s="1033"/>
      <c r="AC31" s="1033"/>
      <c r="AD31" s="1033"/>
      <c r="AE31" s="1034"/>
      <c r="AF31" s="1020">
        <v>951</v>
      </c>
      <c r="AG31" s="1021"/>
      <c r="AH31" s="1021"/>
      <c r="AI31" s="1021"/>
      <c r="AJ31" s="1022"/>
      <c r="AK31" s="974">
        <v>0</v>
      </c>
      <c r="AL31" s="965"/>
      <c r="AM31" s="965"/>
      <c r="AN31" s="965"/>
      <c r="AO31" s="965"/>
      <c r="AP31" s="965" t="s">
        <v>478</v>
      </c>
      <c r="AQ31" s="965"/>
      <c r="AR31" s="965"/>
      <c r="AS31" s="965"/>
      <c r="AT31" s="965"/>
      <c r="AU31" s="965" t="s">
        <v>478</v>
      </c>
      <c r="AV31" s="965"/>
      <c r="AW31" s="965"/>
      <c r="AX31" s="965"/>
      <c r="AY31" s="965"/>
      <c r="AZ31" s="1031" t="s">
        <v>478</v>
      </c>
      <c r="BA31" s="1031"/>
      <c r="BB31" s="1031"/>
      <c r="BC31" s="1031"/>
      <c r="BD31" s="1031"/>
      <c r="BE31" s="1015"/>
      <c r="BF31" s="1015"/>
      <c r="BG31" s="1015"/>
      <c r="BH31" s="1015"/>
      <c r="BI31" s="1016"/>
      <c r="BJ31" s="203"/>
      <c r="BK31" s="203"/>
      <c r="BL31" s="203"/>
      <c r="BM31" s="203"/>
      <c r="BN31" s="203"/>
      <c r="BO31" s="216"/>
      <c r="BP31" s="216"/>
      <c r="BQ31" s="213">
        <v>25</v>
      </c>
      <c r="BR31" s="214"/>
      <c r="BS31" s="1003"/>
      <c r="BT31" s="1004"/>
      <c r="BU31" s="1004"/>
      <c r="BV31" s="1004"/>
      <c r="BW31" s="1004"/>
      <c r="BX31" s="1004"/>
      <c r="BY31" s="1004"/>
      <c r="BZ31" s="1004"/>
      <c r="CA31" s="1004"/>
      <c r="CB31" s="1004"/>
      <c r="CC31" s="1004"/>
      <c r="CD31" s="1004"/>
      <c r="CE31" s="1004"/>
      <c r="CF31" s="1004"/>
      <c r="CG31" s="1005"/>
      <c r="CH31" s="978"/>
      <c r="CI31" s="979"/>
      <c r="CJ31" s="979"/>
      <c r="CK31" s="979"/>
      <c r="CL31" s="980"/>
      <c r="CM31" s="978"/>
      <c r="CN31" s="979"/>
      <c r="CO31" s="979"/>
      <c r="CP31" s="979"/>
      <c r="CQ31" s="980"/>
      <c r="CR31" s="978"/>
      <c r="CS31" s="979"/>
      <c r="CT31" s="979"/>
      <c r="CU31" s="979"/>
      <c r="CV31" s="980"/>
      <c r="CW31" s="978"/>
      <c r="CX31" s="979"/>
      <c r="CY31" s="979"/>
      <c r="CZ31" s="979"/>
      <c r="DA31" s="980"/>
      <c r="DB31" s="978"/>
      <c r="DC31" s="979"/>
      <c r="DD31" s="979"/>
      <c r="DE31" s="979"/>
      <c r="DF31" s="980"/>
      <c r="DG31" s="978"/>
      <c r="DH31" s="979"/>
      <c r="DI31" s="979"/>
      <c r="DJ31" s="979"/>
      <c r="DK31" s="980"/>
      <c r="DL31" s="978"/>
      <c r="DM31" s="979"/>
      <c r="DN31" s="979"/>
      <c r="DO31" s="979"/>
      <c r="DP31" s="980"/>
      <c r="DQ31" s="978"/>
      <c r="DR31" s="979"/>
      <c r="DS31" s="979"/>
      <c r="DT31" s="979"/>
      <c r="DU31" s="980"/>
      <c r="DV31" s="981"/>
      <c r="DW31" s="982"/>
      <c r="DX31" s="982"/>
      <c r="DY31" s="982"/>
      <c r="DZ31" s="983"/>
      <c r="EA31" s="197"/>
    </row>
    <row r="32" spans="1:131" s="198" customFormat="1" ht="26.25" customHeight="1">
      <c r="A32" s="217">
        <v>5</v>
      </c>
      <c r="B32" s="1026" t="s">
        <v>384</v>
      </c>
      <c r="C32" s="1027"/>
      <c r="D32" s="1027"/>
      <c r="E32" s="1027"/>
      <c r="F32" s="1027"/>
      <c r="G32" s="1027"/>
      <c r="H32" s="1027"/>
      <c r="I32" s="1027"/>
      <c r="J32" s="1027"/>
      <c r="K32" s="1027"/>
      <c r="L32" s="1027"/>
      <c r="M32" s="1027"/>
      <c r="N32" s="1027"/>
      <c r="O32" s="1027"/>
      <c r="P32" s="1028"/>
      <c r="Q32" s="1032">
        <v>2387</v>
      </c>
      <c r="R32" s="1033"/>
      <c r="S32" s="1033"/>
      <c r="T32" s="1033"/>
      <c r="U32" s="1033"/>
      <c r="V32" s="1033">
        <v>2214</v>
      </c>
      <c r="W32" s="1033"/>
      <c r="X32" s="1033"/>
      <c r="Y32" s="1033"/>
      <c r="Z32" s="1033"/>
      <c r="AA32" s="1033">
        <v>173</v>
      </c>
      <c r="AB32" s="1033"/>
      <c r="AC32" s="1033"/>
      <c r="AD32" s="1033"/>
      <c r="AE32" s="1034"/>
      <c r="AF32" s="1020">
        <v>1959</v>
      </c>
      <c r="AG32" s="1021"/>
      <c r="AH32" s="1021"/>
      <c r="AI32" s="1021"/>
      <c r="AJ32" s="1022"/>
      <c r="AK32" s="974">
        <v>16</v>
      </c>
      <c r="AL32" s="965"/>
      <c r="AM32" s="965"/>
      <c r="AN32" s="965"/>
      <c r="AO32" s="965"/>
      <c r="AP32" s="965">
        <v>4839</v>
      </c>
      <c r="AQ32" s="965"/>
      <c r="AR32" s="965"/>
      <c r="AS32" s="965"/>
      <c r="AT32" s="965"/>
      <c r="AU32" s="965">
        <v>10</v>
      </c>
      <c r="AV32" s="965"/>
      <c r="AW32" s="965"/>
      <c r="AX32" s="965"/>
      <c r="AY32" s="965"/>
      <c r="AZ32" s="1031" t="s">
        <v>478</v>
      </c>
      <c r="BA32" s="1031"/>
      <c r="BB32" s="1031"/>
      <c r="BC32" s="1031"/>
      <c r="BD32" s="1031"/>
      <c r="BE32" s="1015" t="s">
        <v>385</v>
      </c>
      <c r="BF32" s="1015"/>
      <c r="BG32" s="1015"/>
      <c r="BH32" s="1015"/>
      <c r="BI32" s="1016"/>
      <c r="BJ32" s="203"/>
      <c r="BK32" s="203"/>
      <c r="BL32" s="203"/>
      <c r="BM32" s="203"/>
      <c r="BN32" s="203"/>
      <c r="BO32" s="216"/>
      <c r="BP32" s="216"/>
      <c r="BQ32" s="213">
        <v>26</v>
      </c>
      <c r="BR32" s="214"/>
      <c r="BS32" s="1003"/>
      <c r="BT32" s="1004"/>
      <c r="BU32" s="1004"/>
      <c r="BV32" s="1004"/>
      <c r="BW32" s="1004"/>
      <c r="BX32" s="1004"/>
      <c r="BY32" s="1004"/>
      <c r="BZ32" s="1004"/>
      <c r="CA32" s="1004"/>
      <c r="CB32" s="1004"/>
      <c r="CC32" s="1004"/>
      <c r="CD32" s="1004"/>
      <c r="CE32" s="1004"/>
      <c r="CF32" s="1004"/>
      <c r="CG32" s="1005"/>
      <c r="CH32" s="978"/>
      <c r="CI32" s="979"/>
      <c r="CJ32" s="979"/>
      <c r="CK32" s="979"/>
      <c r="CL32" s="980"/>
      <c r="CM32" s="978"/>
      <c r="CN32" s="979"/>
      <c r="CO32" s="979"/>
      <c r="CP32" s="979"/>
      <c r="CQ32" s="980"/>
      <c r="CR32" s="978"/>
      <c r="CS32" s="979"/>
      <c r="CT32" s="979"/>
      <c r="CU32" s="979"/>
      <c r="CV32" s="980"/>
      <c r="CW32" s="978"/>
      <c r="CX32" s="979"/>
      <c r="CY32" s="979"/>
      <c r="CZ32" s="979"/>
      <c r="DA32" s="980"/>
      <c r="DB32" s="978"/>
      <c r="DC32" s="979"/>
      <c r="DD32" s="979"/>
      <c r="DE32" s="979"/>
      <c r="DF32" s="980"/>
      <c r="DG32" s="978"/>
      <c r="DH32" s="979"/>
      <c r="DI32" s="979"/>
      <c r="DJ32" s="979"/>
      <c r="DK32" s="980"/>
      <c r="DL32" s="978"/>
      <c r="DM32" s="979"/>
      <c r="DN32" s="979"/>
      <c r="DO32" s="979"/>
      <c r="DP32" s="980"/>
      <c r="DQ32" s="978"/>
      <c r="DR32" s="979"/>
      <c r="DS32" s="979"/>
      <c r="DT32" s="979"/>
      <c r="DU32" s="980"/>
      <c r="DV32" s="981"/>
      <c r="DW32" s="982"/>
      <c r="DX32" s="982"/>
      <c r="DY32" s="982"/>
      <c r="DZ32" s="983"/>
      <c r="EA32" s="197"/>
    </row>
    <row r="33" spans="1:131" s="198" customFormat="1" ht="26.25" customHeight="1">
      <c r="A33" s="217">
        <v>6</v>
      </c>
      <c r="B33" s="1026" t="s">
        <v>386</v>
      </c>
      <c r="C33" s="1027"/>
      <c r="D33" s="1027"/>
      <c r="E33" s="1027"/>
      <c r="F33" s="1027"/>
      <c r="G33" s="1027"/>
      <c r="H33" s="1027"/>
      <c r="I33" s="1027"/>
      <c r="J33" s="1027"/>
      <c r="K33" s="1027"/>
      <c r="L33" s="1027"/>
      <c r="M33" s="1027"/>
      <c r="N33" s="1027"/>
      <c r="O33" s="1027"/>
      <c r="P33" s="1028"/>
      <c r="Q33" s="1032">
        <v>2738</v>
      </c>
      <c r="R33" s="1033"/>
      <c r="S33" s="1033"/>
      <c r="T33" s="1033"/>
      <c r="U33" s="1033"/>
      <c r="V33" s="1033">
        <v>2503</v>
      </c>
      <c r="W33" s="1033"/>
      <c r="X33" s="1033"/>
      <c r="Y33" s="1033"/>
      <c r="Z33" s="1033"/>
      <c r="AA33" s="1033">
        <v>236</v>
      </c>
      <c r="AB33" s="1033"/>
      <c r="AC33" s="1033"/>
      <c r="AD33" s="1033"/>
      <c r="AE33" s="1034"/>
      <c r="AF33" s="1020">
        <v>232</v>
      </c>
      <c r="AG33" s="1021"/>
      <c r="AH33" s="1021"/>
      <c r="AI33" s="1021"/>
      <c r="AJ33" s="1022"/>
      <c r="AK33" s="974">
        <v>235</v>
      </c>
      <c r="AL33" s="965"/>
      <c r="AM33" s="965"/>
      <c r="AN33" s="965"/>
      <c r="AO33" s="965"/>
      <c r="AP33" s="965">
        <v>10763</v>
      </c>
      <c r="AQ33" s="965"/>
      <c r="AR33" s="965"/>
      <c r="AS33" s="965"/>
      <c r="AT33" s="965"/>
      <c r="AU33" s="965">
        <v>2917</v>
      </c>
      <c r="AV33" s="965"/>
      <c r="AW33" s="965"/>
      <c r="AX33" s="965"/>
      <c r="AY33" s="965"/>
      <c r="AZ33" s="1031" t="s">
        <v>478</v>
      </c>
      <c r="BA33" s="1031"/>
      <c r="BB33" s="1031"/>
      <c r="BC33" s="1031"/>
      <c r="BD33" s="1031"/>
      <c r="BE33" s="1015" t="s">
        <v>387</v>
      </c>
      <c r="BF33" s="1015"/>
      <c r="BG33" s="1015"/>
      <c r="BH33" s="1015"/>
      <c r="BI33" s="1016"/>
      <c r="BJ33" s="203"/>
      <c r="BK33" s="203"/>
      <c r="BL33" s="203"/>
      <c r="BM33" s="203"/>
      <c r="BN33" s="203"/>
      <c r="BO33" s="216"/>
      <c r="BP33" s="216"/>
      <c r="BQ33" s="213">
        <v>27</v>
      </c>
      <c r="BR33" s="214"/>
      <c r="BS33" s="1003"/>
      <c r="BT33" s="1004"/>
      <c r="BU33" s="1004"/>
      <c r="BV33" s="1004"/>
      <c r="BW33" s="1004"/>
      <c r="BX33" s="1004"/>
      <c r="BY33" s="1004"/>
      <c r="BZ33" s="1004"/>
      <c r="CA33" s="1004"/>
      <c r="CB33" s="1004"/>
      <c r="CC33" s="1004"/>
      <c r="CD33" s="1004"/>
      <c r="CE33" s="1004"/>
      <c r="CF33" s="1004"/>
      <c r="CG33" s="1005"/>
      <c r="CH33" s="978"/>
      <c r="CI33" s="979"/>
      <c r="CJ33" s="979"/>
      <c r="CK33" s="979"/>
      <c r="CL33" s="980"/>
      <c r="CM33" s="978"/>
      <c r="CN33" s="979"/>
      <c r="CO33" s="979"/>
      <c r="CP33" s="979"/>
      <c r="CQ33" s="980"/>
      <c r="CR33" s="978"/>
      <c r="CS33" s="979"/>
      <c r="CT33" s="979"/>
      <c r="CU33" s="979"/>
      <c r="CV33" s="980"/>
      <c r="CW33" s="978"/>
      <c r="CX33" s="979"/>
      <c r="CY33" s="979"/>
      <c r="CZ33" s="979"/>
      <c r="DA33" s="980"/>
      <c r="DB33" s="978"/>
      <c r="DC33" s="979"/>
      <c r="DD33" s="979"/>
      <c r="DE33" s="979"/>
      <c r="DF33" s="980"/>
      <c r="DG33" s="978"/>
      <c r="DH33" s="979"/>
      <c r="DI33" s="979"/>
      <c r="DJ33" s="979"/>
      <c r="DK33" s="980"/>
      <c r="DL33" s="978"/>
      <c r="DM33" s="979"/>
      <c r="DN33" s="979"/>
      <c r="DO33" s="979"/>
      <c r="DP33" s="980"/>
      <c r="DQ33" s="978"/>
      <c r="DR33" s="979"/>
      <c r="DS33" s="979"/>
      <c r="DT33" s="979"/>
      <c r="DU33" s="980"/>
      <c r="DV33" s="981"/>
      <c r="DW33" s="982"/>
      <c r="DX33" s="982"/>
      <c r="DY33" s="982"/>
      <c r="DZ33" s="983"/>
      <c r="EA33" s="197"/>
    </row>
    <row r="34" spans="1:131" s="198" customFormat="1" ht="26.25" customHeight="1">
      <c r="A34" s="217">
        <v>7</v>
      </c>
      <c r="B34" s="1026" t="s">
        <v>388</v>
      </c>
      <c r="C34" s="1027"/>
      <c r="D34" s="1027"/>
      <c r="E34" s="1027"/>
      <c r="F34" s="1027"/>
      <c r="G34" s="1027"/>
      <c r="H34" s="1027"/>
      <c r="I34" s="1027"/>
      <c r="J34" s="1027"/>
      <c r="K34" s="1027"/>
      <c r="L34" s="1027"/>
      <c r="M34" s="1027"/>
      <c r="N34" s="1027"/>
      <c r="O34" s="1027"/>
      <c r="P34" s="1028"/>
      <c r="Q34" s="1032">
        <v>41</v>
      </c>
      <c r="R34" s="1033"/>
      <c r="S34" s="1033"/>
      <c r="T34" s="1033"/>
      <c r="U34" s="1033"/>
      <c r="V34" s="1033">
        <v>41</v>
      </c>
      <c r="W34" s="1033"/>
      <c r="X34" s="1033"/>
      <c r="Y34" s="1033"/>
      <c r="Z34" s="1033"/>
      <c r="AA34" s="1033">
        <v>0</v>
      </c>
      <c r="AB34" s="1033"/>
      <c r="AC34" s="1033"/>
      <c r="AD34" s="1033"/>
      <c r="AE34" s="1034"/>
      <c r="AF34" s="1020" t="s">
        <v>111</v>
      </c>
      <c r="AG34" s="1021"/>
      <c r="AH34" s="1021"/>
      <c r="AI34" s="1021"/>
      <c r="AJ34" s="1022"/>
      <c r="AK34" s="974">
        <v>3</v>
      </c>
      <c r="AL34" s="965"/>
      <c r="AM34" s="965"/>
      <c r="AN34" s="965"/>
      <c r="AO34" s="965"/>
      <c r="AP34" s="965">
        <v>0</v>
      </c>
      <c r="AQ34" s="965"/>
      <c r="AR34" s="965"/>
      <c r="AS34" s="965"/>
      <c r="AT34" s="965"/>
      <c r="AU34" s="965">
        <v>0</v>
      </c>
      <c r="AV34" s="965"/>
      <c r="AW34" s="965"/>
      <c r="AX34" s="965"/>
      <c r="AY34" s="965"/>
      <c r="AZ34" s="1031" t="s">
        <v>478</v>
      </c>
      <c r="BA34" s="1031"/>
      <c r="BB34" s="1031"/>
      <c r="BC34" s="1031"/>
      <c r="BD34" s="1031"/>
      <c r="BE34" s="1015" t="s">
        <v>387</v>
      </c>
      <c r="BF34" s="1015"/>
      <c r="BG34" s="1015"/>
      <c r="BH34" s="1015"/>
      <c r="BI34" s="1016"/>
      <c r="BJ34" s="203"/>
      <c r="BK34" s="203"/>
      <c r="BL34" s="203"/>
      <c r="BM34" s="203"/>
      <c r="BN34" s="203"/>
      <c r="BO34" s="216"/>
      <c r="BP34" s="216"/>
      <c r="BQ34" s="213">
        <v>28</v>
      </c>
      <c r="BR34" s="214"/>
      <c r="BS34" s="1003"/>
      <c r="BT34" s="1004"/>
      <c r="BU34" s="1004"/>
      <c r="BV34" s="1004"/>
      <c r="BW34" s="1004"/>
      <c r="BX34" s="1004"/>
      <c r="BY34" s="1004"/>
      <c r="BZ34" s="1004"/>
      <c r="CA34" s="1004"/>
      <c r="CB34" s="1004"/>
      <c r="CC34" s="1004"/>
      <c r="CD34" s="1004"/>
      <c r="CE34" s="1004"/>
      <c r="CF34" s="1004"/>
      <c r="CG34" s="1005"/>
      <c r="CH34" s="978"/>
      <c r="CI34" s="979"/>
      <c r="CJ34" s="979"/>
      <c r="CK34" s="979"/>
      <c r="CL34" s="980"/>
      <c r="CM34" s="978"/>
      <c r="CN34" s="979"/>
      <c r="CO34" s="979"/>
      <c r="CP34" s="979"/>
      <c r="CQ34" s="980"/>
      <c r="CR34" s="978"/>
      <c r="CS34" s="979"/>
      <c r="CT34" s="979"/>
      <c r="CU34" s="979"/>
      <c r="CV34" s="980"/>
      <c r="CW34" s="978"/>
      <c r="CX34" s="979"/>
      <c r="CY34" s="979"/>
      <c r="CZ34" s="979"/>
      <c r="DA34" s="980"/>
      <c r="DB34" s="978"/>
      <c r="DC34" s="979"/>
      <c r="DD34" s="979"/>
      <c r="DE34" s="979"/>
      <c r="DF34" s="980"/>
      <c r="DG34" s="978"/>
      <c r="DH34" s="979"/>
      <c r="DI34" s="979"/>
      <c r="DJ34" s="979"/>
      <c r="DK34" s="980"/>
      <c r="DL34" s="978"/>
      <c r="DM34" s="979"/>
      <c r="DN34" s="979"/>
      <c r="DO34" s="979"/>
      <c r="DP34" s="980"/>
      <c r="DQ34" s="978"/>
      <c r="DR34" s="979"/>
      <c r="DS34" s="979"/>
      <c r="DT34" s="979"/>
      <c r="DU34" s="980"/>
      <c r="DV34" s="981"/>
      <c r="DW34" s="982"/>
      <c r="DX34" s="982"/>
      <c r="DY34" s="982"/>
      <c r="DZ34" s="983"/>
      <c r="EA34" s="197"/>
    </row>
    <row r="35" spans="1:131" s="198" customFormat="1" ht="26.25" customHeight="1">
      <c r="A35" s="217">
        <v>8</v>
      </c>
      <c r="B35" s="1026"/>
      <c r="C35" s="1027"/>
      <c r="D35" s="1027"/>
      <c r="E35" s="1027"/>
      <c r="F35" s="1027"/>
      <c r="G35" s="1027"/>
      <c r="H35" s="1027"/>
      <c r="I35" s="1027"/>
      <c r="J35" s="1027"/>
      <c r="K35" s="1027"/>
      <c r="L35" s="1027"/>
      <c r="M35" s="1027"/>
      <c r="N35" s="1027"/>
      <c r="O35" s="1027"/>
      <c r="P35" s="1028"/>
      <c r="Q35" s="1032"/>
      <c r="R35" s="1033"/>
      <c r="S35" s="1033"/>
      <c r="T35" s="1033"/>
      <c r="U35" s="1033"/>
      <c r="V35" s="1033"/>
      <c r="W35" s="1033"/>
      <c r="X35" s="1033"/>
      <c r="Y35" s="1033"/>
      <c r="Z35" s="1033"/>
      <c r="AA35" s="1033"/>
      <c r="AB35" s="1033"/>
      <c r="AC35" s="1033"/>
      <c r="AD35" s="1033"/>
      <c r="AE35" s="1034"/>
      <c r="AF35" s="1020"/>
      <c r="AG35" s="1021"/>
      <c r="AH35" s="1021"/>
      <c r="AI35" s="1021"/>
      <c r="AJ35" s="1022"/>
      <c r="AK35" s="974"/>
      <c r="AL35" s="965"/>
      <c r="AM35" s="965"/>
      <c r="AN35" s="965"/>
      <c r="AO35" s="965"/>
      <c r="AP35" s="965"/>
      <c r="AQ35" s="965"/>
      <c r="AR35" s="965"/>
      <c r="AS35" s="965"/>
      <c r="AT35" s="965"/>
      <c r="AU35" s="965"/>
      <c r="AV35" s="965"/>
      <c r="AW35" s="965"/>
      <c r="AX35" s="965"/>
      <c r="AY35" s="965"/>
      <c r="AZ35" s="1031"/>
      <c r="BA35" s="1031"/>
      <c r="BB35" s="1031"/>
      <c r="BC35" s="1031"/>
      <c r="BD35" s="1031"/>
      <c r="BE35" s="1015"/>
      <c r="BF35" s="1015"/>
      <c r="BG35" s="1015"/>
      <c r="BH35" s="1015"/>
      <c r="BI35" s="1016"/>
      <c r="BJ35" s="203"/>
      <c r="BK35" s="203"/>
      <c r="BL35" s="203"/>
      <c r="BM35" s="203"/>
      <c r="BN35" s="203"/>
      <c r="BO35" s="216"/>
      <c r="BP35" s="216"/>
      <c r="BQ35" s="213">
        <v>29</v>
      </c>
      <c r="BR35" s="214"/>
      <c r="BS35" s="1003"/>
      <c r="BT35" s="1004"/>
      <c r="BU35" s="1004"/>
      <c r="BV35" s="1004"/>
      <c r="BW35" s="1004"/>
      <c r="BX35" s="1004"/>
      <c r="BY35" s="1004"/>
      <c r="BZ35" s="1004"/>
      <c r="CA35" s="1004"/>
      <c r="CB35" s="1004"/>
      <c r="CC35" s="1004"/>
      <c r="CD35" s="1004"/>
      <c r="CE35" s="1004"/>
      <c r="CF35" s="1004"/>
      <c r="CG35" s="1005"/>
      <c r="CH35" s="978"/>
      <c r="CI35" s="979"/>
      <c r="CJ35" s="979"/>
      <c r="CK35" s="979"/>
      <c r="CL35" s="980"/>
      <c r="CM35" s="978"/>
      <c r="CN35" s="979"/>
      <c r="CO35" s="979"/>
      <c r="CP35" s="979"/>
      <c r="CQ35" s="980"/>
      <c r="CR35" s="978"/>
      <c r="CS35" s="979"/>
      <c r="CT35" s="979"/>
      <c r="CU35" s="979"/>
      <c r="CV35" s="980"/>
      <c r="CW35" s="978"/>
      <c r="CX35" s="979"/>
      <c r="CY35" s="979"/>
      <c r="CZ35" s="979"/>
      <c r="DA35" s="980"/>
      <c r="DB35" s="978"/>
      <c r="DC35" s="979"/>
      <c r="DD35" s="979"/>
      <c r="DE35" s="979"/>
      <c r="DF35" s="980"/>
      <c r="DG35" s="978"/>
      <c r="DH35" s="979"/>
      <c r="DI35" s="979"/>
      <c r="DJ35" s="979"/>
      <c r="DK35" s="980"/>
      <c r="DL35" s="978"/>
      <c r="DM35" s="979"/>
      <c r="DN35" s="979"/>
      <c r="DO35" s="979"/>
      <c r="DP35" s="980"/>
      <c r="DQ35" s="978"/>
      <c r="DR35" s="979"/>
      <c r="DS35" s="979"/>
      <c r="DT35" s="979"/>
      <c r="DU35" s="980"/>
      <c r="DV35" s="981"/>
      <c r="DW35" s="982"/>
      <c r="DX35" s="982"/>
      <c r="DY35" s="982"/>
      <c r="DZ35" s="983"/>
      <c r="EA35" s="197"/>
    </row>
    <row r="36" spans="1:131" s="198" customFormat="1" ht="26.25" customHeight="1">
      <c r="A36" s="217">
        <v>9</v>
      </c>
      <c r="B36" s="1026"/>
      <c r="C36" s="1027"/>
      <c r="D36" s="1027"/>
      <c r="E36" s="1027"/>
      <c r="F36" s="1027"/>
      <c r="G36" s="1027"/>
      <c r="H36" s="1027"/>
      <c r="I36" s="1027"/>
      <c r="J36" s="1027"/>
      <c r="K36" s="1027"/>
      <c r="L36" s="1027"/>
      <c r="M36" s="1027"/>
      <c r="N36" s="1027"/>
      <c r="O36" s="1027"/>
      <c r="P36" s="1028"/>
      <c r="Q36" s="1032"/>
      <c r="R36" s="1033"/>
      <c r="S36" s="1033"/>
      <c r="T36" s="1033"/>
      <c r="U36" s="1033"/>
      <c r="V36" s="1033"/>
      <c r="W36" s="1033"/>
      <c r="X36" s="1033"/>
      <c r="Y36" s="1033"/>
      <c r="Z36" s="1033"/>
      <c r="AA36" s="1033"/>
      <c r="AB36" s="1033"/>
      <c r="AC36" s="1033"/>
      <c r="AD36" s="1033"/>
      <c r="AE36" s="1034"/>
      <c r="AF36" s="1020"/>
      <c r="AG36" s="1021"/>
      <c r="AH36" s="1021"/>
      <c r="AI36" s="1021"/>
      <c r="AJ36" s="1022"/>
      <c r="AK36" s="974"/>
      <c r="AL36" s="965"/>
      <c r="AM36" s="965"/>
      <c r="AN36" s="965"/>
      <c r="AO36" s="965"/>
      <c r="AP36" s="965"/>
      <c r="AQ36" s="965"/>
      <c r="AR36" s="965"/>
      <c r="AS36" s="965"/>
      <c r="AT36" s="965"/>
      <c r="AU36" s="965"/>
      <c r="AV36" s="965"/>
      <c r="AW36" s="965"/>
      <c r="AX36" s="965"/>
      <c r="AY36" s="965"/>
      <c r="AZ36" s="1031"/>
      <c r="BA36" s="1031"/>
      <c r="BB36" s="1031"/>
      <c r="BC36" s="1031"/>
      <c r="BD36" s="1031"/>
      <c r="BE36" s="1015"/>
      <c r="BF36" s="1015"/>
      <c r="BG36" s="1015"/>
      <c r="BH36" s="1015"/>
      <c r="BI36" s="1016"/>
      <c r="BJ36" s="203"/>
      <c r="BK36" s="203"/>
      <c r="BL36" s="203"/>
      <c r="BM36" s="203"/>
      <c r="BN36" s="203"/>
      <c r="BO36" s="216"/>
      <c r="BP36" s="216"/>
      <c r="BQ36" s="213">
        <v>30</v>
      </c>
      <c r="BR36" s="214"/>
      <c r="BS36" s="1003"/>
      <c r="BT36" s="1004"/>
      <c r="BU36" s="1004"/>
      <c r="BV36" s="1004"/>
      <c r="BW36" s="1004"/>
      <c r="BX36" s="1004"/>
      <c r="BY36" s="1004"/>
      <c r="BZ36" s="1004"/>
      <c r="CA36" s="1004"/>
      <c r="CB36" s="1004"/>
      <c r="CC36" s="1004"/>
      <c r="CD36" s="1004"/>
      <c r="CE36" s="1004"/>
      <c r="CF36" s="1004"/>
      <c r="CG36" s="1005"/>
      <c r="CH36" s="978"/>
      <c r="CI36" s="979"/>
      <c r="CJ36" s="979"/>
      <c r="CK36" s="979"/>
      <c r="CL36" s="980"/>
      <c r="CM36" s="978"/>
      <c r="CN36" s="979"/>
      <c r="CO36" s="979"/>
      <c r="CP36" s="979"/>
      <c r="CQ36" s="980"/>
      <c r="CR36" s="978"/>
      <c r="CS36" s="979"/>
      <c r="CT36" s="979"/>
      <c r="CU36" s="979"/>
      <c r="CV36" s="980"/>
      <c r="CW36" s="978"/>
      <c r="CX36" s="979"/>
      <c r="CY36" s="979"/>
      <c r="CZ36" s="979"/>
      <c r="DA36" s="980"/>
      <c r="DB36" s="978"/>
      <c r="DC36" s="979"/>
      <c r="DD36" s="979"/>
      <c r="DE36" s="979"/>
      <c r="DF36" s="980"/>
      <c r="DG36" s="978"/>
      <c r="DH36" s="979"/>
      <c r="DI36" s="979"/>
      <c r="DJ36" s="979"/>
      <c r="DK36" s="980"/>
      <c r="DL36" s="978"/>
      <c r="DM36" s="979"/>
      <c r="DN36" s="979"/>
      <c r="DO36" s="979"/>
      <c r="DP36" s="980"/>
      <c r="DQ36" s="978"/>
      <c r="DR36" s="979"/>
      <c r="DS36" s="979"/>
      <c r="DT36" s="979"/>
      <c r="DU36" s="980"/>
      <c r="DV36" s="981"/>
      <c r="DW36" s="982"/>
      <c r="DX36" s="982"/>
      <c r="DY36" s="982"/>
      <c r="DZ36" s="983"/>
      <c r="EA36" s="197"/>
    </row>
    <row r="37" spans="1:131" s="198" customFormat="1" ht="26.25" customHeight="1">
      <c r="A37" s="217">
        <v>10</v>
      </c>
      <c r="B37" s="1026"/>
      <c r="C37" s="1027"/>
      <c r="D37" s="1027"/>
      <c r="E37" s="1027"/>
      <c r="F37" s="1027"/>
      <c r="G37" s="1027"/>
      <c r="H37" s="1027"/>
      <c r="I37" s="1027"/>
      <c r="J37" s="1027"/>
      <c r="K37" s="1027"/>
      <c r="L37" s="1027"/>
      <c r="M37" s="1027"/>
      <c r="N37" s="1027"/>
      <c r="O37" s="1027"/>
      <c r="P37" s="1028"/>
      <c r="Q37" s="1032"/>
      <c r="R37" s="1033"/>
      <c r="S37" s="1033"/>
      <c r="T37" s="1033"/>
      <c r="U37" s="1033"/>
      <c r="V37" s="1033"/>
      <c r="W37" s="1033"/>
      <c r="X37" s="1033"/>
      <c r="Y37" s="1033"/>
      <c r="Z37" s="1033"/>
      <c r="AA37" s="1033"/>
      <c r="AB37" s="1033"/>
      <c r="AC37" s="1033"/>
      <c r="AD37" s="1033"/>
      <c r="AE37" s="1034"/>
      <c r="AF37" s="1020"/>
      <c r="AG37" s="1021"/>
      <c r="AH37" s="1021"/>
      <c r="AI37" s="1021"/>
      <c r="AJ37" s="1022"/>
      <c r="AK37" s="974"/>
      <c r="AL37" s="965"/>
      <c r="AM37" s="965"/>
      <c r="AN37" s="965"/>
      <c r="AO37" s="965"/>
      <c r="AP37" s="965"/>
      <c r="AQ37" s="965"/>
      <c r="AR37" s="965"/>
      <c r="AS37" s="965"/>
      <c r="AT37" s="965"/>
      <c r="AU37" s="965"/>
      <c r="AV37" s="965"/>
      <c r="AW37" s="965"/>
      <c r="AX37" s="965"/>
      <c r="AY37" s="965"/>
      <c r="AZ37" s="1031"/>
      <c r="BA37" s="1031"/>
      <c r="BB37" s="1031"/>
      <c r="BC37" s="1031"/>
      <c r="BD37" s="1031"/>
      <c r="BE37" s="1015"/>
      <c r="BF37" s="1015"/>
      <c r="BG37" s="1015"/>
      <c r="BH37" s="1015"/>
      <c r="BI37" s="1016"/>
      <c r="BJ37" s="203"/>
      <c r="BK37" s="203"/>
      <c r="BL37" s="203"/>
      <c r="BM37" s="203"/>
      <c r="BN37" s="203"/>
      <c r="BO37" s="216"/>
      <c r="BP37" s="216"/>
      <c r="BQ37" s="213">
        <v>31</v>
      </c>
      <c r="BR37" s="214"/>
      <c r="BS37" s="1003"/>
      <c r="BT37" s="1004"/>
      <c r="BU37" s="1004"/>
      <c r="BV37" s="1004"/>
      <c r="BW37" s="1004"/>
      <c r="BX37" s="1004"/>
      <c r="BY37" s="1004"/>
      <c r="BZ37" s="1004"/>
      <c r="CA37" s="1004"/>
      <c r="CB37" s="1004"/>
      <c r="CC37" s="1004"/>
      <c r="CD37" s="1004"/>
      <c r="CE37" s="1004"/>
      <c r="CF37" s="1004"/>
      <c r="CG37" s="1005"/>
      <c r="CH37" s="978"/>
      <c r="CI37" s="979"/>
      <c r="CJ37" s="979"/>
      <c r="CK37" s="979"/>
      <c r="CL37" s="980"/>
      <c r="CM37" s="978"/>
      <c r="CN37" s="979"/>
      <c r="CO37" s="979"/>
      <c r="CP37" s="979"/>
      <c r="CQ37" s="980"/>
      <c r="CR37" s="978"/>
      <c r="CS37" s="979"/>
      <c r="CT37" s="979"/>
      <c r="CU37" s="979"/>
      <c r="CV37" s="980"/>
      <c r="CW37" s="978"/>
      <c r="CX37" s="979"/>
      <c r="CY37" s="979"/>
      <c r="CZ37" s="979"/>
      <c r="DA37" s="980"/>
      <c r="DB37" s="978"/>
      <c r="DC37" s="979"/>
      <c r="DD37" s="979"/>
      <c r="DE37" s="979"/>
      <c r="DF37" s="980"/>
      <c r="DG37" s="978"/>
      <c r="DH37" s="979"/>
      <c r="DI37" s="979"/>
      <c r="DJ37" s="979"/>
      <c r="DK37" s="980"/>
      <c r="DL37" s="978"/>
      <c r="DM37" s="979"/>
      <c r="DN37" s="979"/>
      <c r="DO37" s="979"/>
      <c r="DP37" s="980"/>
      <c r="DQ37" s="978"/>
      <c r="DR37" s="979"/>
      <c r="DS37" s="979"/>
      <c r="DT37" s="979"/>
      <c r="DU37" s="980"/>
      <c r="DV37" s="981"/>
      <c r="DW37" s="982"/>
      <c r="DX37" s="982"/>
      <c r="DY37" s="982"/>
      <c r="DZ37" s="983"/>
      <c r="EA37" s="197"/>
    </row>
    <row r="38" spans="1:131" s="198" customFormat="1" ht="26.25" customHeight="1">
      <c r="A38" s="217">
        <v>11</v>
      </c>
      <c r="B38" s="1026"/>
      <c r="C38" s="1027"/>
      <c r="D38" s="1027"/>
      <c r="E38" s="1027"/>
      <c r="F38" s="1027"/>
      <c r="G38" s="1027"/>
      <c r="H38" s="1027"/>
      <c r="I38" s="1027"/>
      <c r="J38" s="1027"/>
      <c r="K38" s="1027"/>
      <c r="L38" s="1027"/>
      <c r="M38" s="1027"/>
      <c r="N38" s="1027"/>
      <c r="O38" s="1027"/>
      <c r="P38" s="1028"/>
      <c r="Q38" s="1032"/>
      <c r="R38" s="1033"/>
      <c r="S38" s="1033"/>
      <c r="T38" s="1033"/>
      <c r="U38" s="1033"/>
      <c r="V38" s="1033"/>
      <c r="W38" s="1033"/>
      <c r="X38" s="1033"/>
      <c r="Y38" s="1033"/>
      <c r="Z38" s="1033"/>
      <c r="AA38" s="1033"/>
      <c r="AB38" s="1033"/>
      <c r="AC38" s="1033"/>
      <c r="AD38" s="1033"/>
      <c r="AE38" s="1034"/>
      <c r="AF38" s="1020"/>
      <c r="AG38" s="1021"/>
      <c r="AH38" s="1021"/>
      <c r="AI38" s="1021"/>
      <c r="AJ38" s="1022"/>
      <c r="AK38" s="974"/>
      <c r="AL38" s="965"/>
      <c r="AM38" s="965"/>
      <c r="AN38" s="965"/>
      <c r="AO38" s="965"/>
      <c r="AP38" s="965"/>
      <c r="AQ38" s="965"/>
      <c r="AR38" s="965"/>
      <c r="AS38" s="965"/>
      <c r="AT38" s="965"/>
      <c r="AU38" s="965"/>
      <c r="AV38" s="965"/>
      <c r="AW38" s="965"/>
      <c r="AX38" s="965"/>
      <c r="AY38" s="965"/>
      <c r="AZ38" s="1031"/>
      <c r="BA38" s="1031"/>
      <c r="BB38" s="1031"/>
      <c r="BC38" s="1031"/>
      <c r="BD38" s="1031"/>
      <c r="BE38" s="1015"/>
      <c r="BF38" s="1015"/>
      <c r="BG38" s="1015"/>
      <c r="BH38" s="1015"/>
      <c r="BI38" s="1016"/>
      <c r="BJ38" s="203"/>
      <c r="BK38" s="203"/>
      <c r="BL38" s="203"/>
      <c r="BM38" s="203"/>
      <c r="BN38" s="203"/>
      <c r="BO38" s="216"/>
      <c r="BP38" s="216"/>
      <c r="BQ38" s="213">
        <v>32</v>
      </c>
      <c r="BR38" s="214"/>
      <c r="BS38" s="1003"/>
      <c r="BT38" s="1004"/>
      <c r="BU38" s="1004"/>
      <c r="BV38" s="1004"/>
      <c r="BW38" s="1004"/>
      <c r="BX38" s="1004"/>
      <c r="BY38" s="1004"/>
      <c r="BZ38" s="1004"/>
      <c r="CA38" s="1004"/>
      <c r="CB38" s="1004"/>
      <c r="CC38" s="1004"/>
      <c r="CD38" s="1004"/>
      <c r="CE38" s="1004"/>
      <c r="CF38" s="1004"/>
      <c r="CG38" s="1005"/>
      <c r="CH38" s="978"/>
      <c r="CI38" s="979"/>
      <c r="CJ38" s="979"/>
      <c r="CK38" s="979"/>
      <c r="CL38" s="980"/>
      <c r="CM38" s="978"/>
      <c r="CN38" s="979"/>
      <c r="CO38" s="979"/>
      <c r="CP38" s="979"/>
      <c r="CQ38" s="980"/>
      <c r="CR38" s="978"/>
      <c r="CS38" s="979"/>
      <c r="CT38" s="979"/>
      <c r="CU38" s="979"/>
      <c r="CV38" s="980"/>
      <c r="CW38" s="978"/>
      <c r="CX38" s="979"/>
      <c r="CY38" s="979"/>
      <c r="CZ38" s="979"/>
      <c r="DA38" s="980"/>
      <c r="DB38" s="978"/>
      <c r="DC38" s="979"/>
      <c r="DD38" s="979"/>
      <c r="DE38" s="979"/>
      <c r="DF38" s="980"/>
      <c r="DG38" s="978"/>
      <c r="DH38" s="979"/>
      <c r="DI38" s="979"/>
      <c r="DJ38" s="979"/>
      <c r="DK38" s="980"/>
      <c r="DL38" s="978"/>
      <c r="DM38" s="979"/>
      <c r="DN38" s="979"/>
      <c r="DO38" s="979"/>
      <c r="DP38" s="980"/>
      <c r="DQ38" s="978"/>
      <c r="DR38" s="979"/>
      <c r="DS38" s="979"/>
      <c r="DT38" s="979"/>
      <c r="DU38" s="980"/>
      <c r="DV38" s="981"/>
      <c r="DW38" s="982"/>
      <c r="DX38" s="982"/>
      <c r="DY38" s="982"/>
      <c r="DZ38" s="983"/>
      <c r="EA38" s="197"/>
    </row>
    <row r="39" spans="1:131" s="198" customFormat="1" ht="26.25" customHeight="1">
      <c r="A39" s="217">
        <v>12</v>
      </c>
      <c r="B39" s="1026"/>
      <c r="C39" s="1027"/>
      <c r="D39" s="1027"/>
      <c r="E39" s="1027"/>
      <c r="F39" s="1027"/>
      <c r="G39" s="1027"/>
      <c r="H39" s="1027"/>
      <c r="I39" s="1027"/>
      <c r="J39" s="1027"/>
      <c r="K39" s="1027"/>
      <c r="L39" s="1027"/>
      <c r="M39" s="1027"/>
      <c r="N39" s="1027"/>
      <c r="O39" s="1027"/>
      <c r="P39" s="1028"/>
      <c r="Q39" s="1032"/>
      <c r="R39" s="1033"/>
      <c r="S39" s="1033"/>
      <c r="T39" s="1033"/>
      <c r="U39" s="1033"/>
      <c r="V39" s="1033"/>
      <c r="W39" s="1033"/>
      <c r="X39" s="1033"/>
      <c r="Y39" s="1033"/>
      <c r="Z39" s="1033"/>
      <c r="AA39" s="1033"/>
      <c r="AB39" s="1033"/>
      <c r="AC39" s="1033"/>
      <c r="AD39" s="1033"/>
      <c r="AE39" s="1034"/>
      <c r="AF39" s="1020"/>
      <c r="AG39" s="1021"/>
      <c r="AH39" s="1021"/>
      <c r="AI39" s="1021"/>
      <c r="AJ39" s="1022"/>
      <c r="AK39" s="974"/>
      <c r="AL39" s="965"/>
      <c r="AM39" s="965"/>
      <c r="AN39" s="965"/>
      <c r="AO39" s="965"/>
      <c r="AP39" s="965"/>
      <c r="AQ39" s="965"/>
      <c r="AR39" s="965"/>
      <c r="AS39" s="965"/>
      <c r="AT39" s="965"/>
      <c r="AU39" s="965"/>
      <c r="AV39" s="965"/>
      <c r="AW39" s="965"/>
      <c r="AX39" s="965"/>
      <c r="AY39" s="965"/>
      <c r="AZ39" s="1031"/>
      <c r="BA39" s="1031"/>
      <c r="BB39" s="1031"/>
      <c r="BC39" s="1031"/>
      <c r="BD39" s="1031"/>
      <c r="BE39" s="1015"/>
      <c r="BF39" s="1015"/>
      <c r="BG39" s="1015"/>
      <c r="BH39" s="1015"/>
      <c r="BI39" s="1016"/>
      <c r="BJ39" s="203"/>
      <c r="BK39" s="203"/>
      <c r="BL39" s="203"/>
      <c r="BM39" s="203"/>
      <c r="BN39" s="203"/>
      <c r="BO39" s="216"/>
      <c r="BP39" s="216"/>
      <c r="BQ39" s="213">
        <v>33</v>
      </c>
      <c r="BR39" s="214"/>
      <c r="BS39" s="1003"/>
      <c r="BT39" s="1004"/>
      <c r="BU39" s="1004"/>
      <c r="BV39" s="1004"/>
      <c r="BW39" s="1004"/>
      <c r="BX39" s="1004"/>
      <c r="BY39" s="1004"/>
      <c r="BZ39" s="1004"/>
      <c r="CA39" s="1004"/>
      <c r="CB39" s="1004"/>
      <c r="CC39" s="1004"/>
      <c r="CD39" s="1004"/>
      <c r="CE39" s="1004"/>
      <c r="CF39" s="1004"/>
      <c r="CG39" s="1005"/>
      <c r="CH39" s="978"/>
      <c r="CI39" s="979"/>
      <c r="CJ39" s="979"/>
      <c r="CK39" s="979"/>
      <c r="CL39" s="980"/>
      <c r="CM39" s="978"/>
      <c r="CN39" s="979"/>
      <c r="CO39" s="979"/>
      <c r="CP39" s="979"/>
      <c r="CQ39" s="980"/>
      <c r="CR39" s="978"/>
      <c r="CS39" s="979"/>
      <c r="CT39" s="979"/>
      <c r="CU39" s="979"/>
      <c r="CV39" s="980"/>
      <c r="CW39" s="978"/>
      <c r="CX39" s="979"/>
      <c r="CY39" s="979"/>
      <c r="CZ39" s="979"/>
      <c r="DA39" s="980"/>
      <c r="DB39" s="978"/>
      <c r="DC39" s="979"/>
      <c r="DD39" s="979"/>
      <c r="DE39" s="979"/>
      <c r="DF39" s="980"/>
      <c r="DG39" s="978"/>
      <c r="DH39" s="979"/>
      <c r="DI39" s="979"/>
      <c r="DJ39" s="979"/>
      <c r="DK39" s="980"/>
      <c r="DL39" s="978"/>
      <c r="DM39" s="979"/>
      <c r="DN39" s="979"/>
      <c r="DO39" s="979"/>
      <c r="DP39" s="980"/>
      <c r="DQ39" s="978"/>
      <c r="DR39" s="979"/>
      <c r="DS39" s="979"/>
      <c r="DT39" s="979"/>
      <c r="DU39" s="980"/>
      <c r="DV39" s="981"/>
      <c r="DW39" s="982"/>
      <c r="DX39" s="982"/>
      <c r="DY39" s="982"/>
      <c r="DZ39" s="983"/>
      <c r="EA39" s="197"/>
    </row>
    <row r="40" spans="1:131" s="198" customFormat="1" ht="26.25" customHeight="1">
      <c r="A40" s="212">
        <v>13</v>
      </c>
      <c r="B40" s="1026"/>
      <c r="C40" s="1027"/>
      <c r="D40" s="1027"/>
      <c r="E40" s="1027"/>
      <c r="F40" s="1027"/>
      <c r="G40" s="1027"/>
      <c r="H40" s="1027"/>
      <c r="I40" s="1027"/>
      <c r="J40" s="1027"/>
      <c r="K40" s="1027"/>
      <c r="L40" s="1027"/>
      <c r="M40" s="1027"/>
      <c r="N40" s="1027"/>
      <c r="O40" s="1027"/>
      <c r="P40" s="1028"/>
      <c r="Q40" s="1032"/>
      <c r="R40" s="1033"/>
      <c r="S40" s="1033"/>
      <c r="T40" s="1033"/>
      <c r="U40" s="1033"/>
      <c r="V40" s="1033"/>
      <c r="W40" s="1033"/>
      <c r="X40" s="1033"/>
      <c r="Y40" s="1033"/>
      <c r="Z40" s="1033"/>
      <c r="AA40" s="1033"/>
      <c r="AB40" s="1033"/>
      <c r="AC40" s="1033"/>
      <c r="AD40" s="1033"/>
      <c r="AE40" s="1034"/>
      <c r="AF40" s="1020"/>
      <c r="AG40" s="1021"/>
      <c r="AH40" s="1021"/>
      <c r="AI40" s="1021"/>
      <c r="AJ40" s="1022"/>
      <c r="AK40" s="974"/>
      <c r="AL40" s="965"/>
      <c r="AM40" s="965"/>
      <c r="AN40" s="965"/>
      <c r="AO40" s="965"/>
      <c r="AP40" s="965"/>
      <c r="AQ40" s="965"/>
      <c r="AR40" s="965"/>
      <c r="AS40" s="965"/>
      <c r="AT40" s="965"/>
      <c r="AU40" s="965"/>
      <c r="AV40" s="965"/>
      <c r="AW40" s="965"/>
      <c r="AX40" s="965"/>
      <c r="AY40" s="965"/>
      <c r="AZ40" s="1031"/>
      <c r="BA40" s="1031"/>
      <c r="BB40" s="1031"/>
      <c r="BC40" s="1031"/>
      <c r="BD40" s="1031"/>
      <c r="BE40" s="1015"/>
      <c r="BF40" s="1015"/>
      <c r="BG40" s="1015"/>
      <c r="BH40" s="1015"/>
      <c r="BI40" s="1016"/>
      <c r="BJ40" s="203"/>
      <c r="BK40" s="203"/>
      <c r="BL40" s="203"/>
      <c r="BM40" s="203"/>
      <c r="BN40" s="203"/>
      <c r="BO40" s="216"/>
      <c r="BP40" s="216"/>
      <c r="BQ40" s="213">
        <v>34</v>
      </c>
      <c r="BR40" s="214"/>
      <c r="BS40" s="1003"/>
      <c r="BT40" s="1004"/>
      <c r="BU40" s="1004"/>
      <c r="BV40" s="1004"/>
      <c r="BW40" s="1004"/>
      <c r="BX40" s="1004"/>
      <c r="BY40" s="1004"/>
      <c r="BZ40" s="1004"/>
      <c r="CA40" s="1004"/>
      <c r="CB40" s="1004"/>
      <c r="CC40" s="1004"/>
      <c r="CD40" s="1004"/>
      <c r="CE40" s="1004"/>
      <c r="CF40" s="1004"/>
      <c r="CG40" s="1005"/>
      <c r="CH40" s="978"/>
      <c r="CI40" s="979"/>
      <c r="CJ40" s="979"/>
      <c r="CK40" s="979"/>
      <c r="CL40" s="980"/>
      <c r="CM40" s="978"/>
      <c r="CN40" s="979"/>
      <c r="CO40" s="979"/>
      <c r="CP40" s="979"/>
      <c r="CQ40" s="980"/>
      <c r="CR40" s="978"/>
      <c r="CS40" s="979"/>
      <c r="CT40" s="979"/>
      <c r="CU40" s="979"/>
      <c r="CV40" s="980"/>
      <c r="CW40" s="978"/>
      <c r="CX40" s="979"/>
      <c r="CY40" s="979"/>
      <c r="CZ40" s="979"/>
      <c r="DA40" s="980"/>
      <c r="DB40" s="978"/>
      <c r="DC40" s="979"/>
      <c r="DD40" s="979"/>
      <c r="DE40" s="979"/>
      <c r="DF40" s="980"/>
      <c r="DG40" s="978"/>
      <c r="DH40" s="979"/>
      <c r="DI40" s="979"/>
      <c r="DJ40" s="979"/>
      <c r="DK40" s="980"/>
      <c r="DL40" s="978"/>
      <c r="DM40" s="979"/>
      <c r="DN40" s="979"/>
      <c r="DO40" s="979"/>
      <c r="DP40" s="980"/>
      <c r="DQ40" s="978"/>
      <c r="DR40" s="979"/>
      <c r="DS40" s="979"/>
      <c r="DT40" s="979"/>
      <c r="DU40" s="980"/>
      <c r="DV40" s="981"/>
      <c r="DW40" s="982"/>
      <c r="DX40" s="982"/>
      <c r="DY40" s="982"/>
      <c r="DZ40" s="983"/>
      <c r="EA40" s="197"/>
    </row>
    <row r="41" spans="1:131" s="198" customFormat="1" ht="26.25" customHeight="1">
      <c r="A41" s="212">
        <v>14</v>
      </c>
      <c r="B41" s="1026"/>
      <c r="C41" s="1027"/>
      <c r="D41" s="1027"/>
      <c r="E41" s="1027"/>
      <c r="F41" s="1027"/>
      <c r="G41" s="1027"/>
      <c r="H41" s="1027"/>
      <c r="I41" s="1027"/>
      <c r="J41" s="1027"/>
      <c r="K41" s="1027"/>
      <c r="L41" s="1027"/>
      <c r="M41" s="1027"/>
      <c r="N41" s="1027"/>
      <c r="O41" s="1027"/>
      <c r="P41" s="1028"/>
      <c r="Q41" s="1032"/>
      <c r="R41" s="1033"/>
      <c r="S41" s="1033"/>
      <c r="T41" s="1033"/>
      <c r="U41" s="1033"/>
      <c r="V41" s="1033"/>
      <c r="W41" s="1033"/>
      <c r="X41" s="1033"/>
      <c r="Y41" s="1033"/>
      <c r="Z41" s="1033"/>
      <c r="AA41" s="1033"/>
      <c r="AB41" s="1033"/>
      <c r="AC41" s="1033"/>
      <c r="AD41" s="1033"/>
      <c r="AE41" s="1034"/>
      <c r="AF41" s="1020"/>
      <c r="AG41" s="1021"/>
      <c r="AH41" s="1021"/>
      <c r="AI41" s="1021"/>
      <c r="AJ41" s="1022"/>
      <c r="AK41" s="974"/>
      <c r="AL41" s="965"/>
      <c r="AM41" s="965"/>
      <c r="AN41" s="965"/>
      <c r="AO41" s="965"/>
      <c r="AP41" s="965"/>
      <c r="AQ41" s="965"/>
      <c r="AR41" s="965"/>
      <c r="AS41" s="965"/>
      <c r="AT41" s="965"/>
      <c r="AU41" s="965"/>
      <c r="AV41" s="965"/>
      <c r="AW41" s="965"/>
      <c r="AX41" s="965"/>
      <c r="AY41" s="965"/>
      <c r="AZ41" s="1031"/>
      <c r="BA41" s="1031"/>
      <c r="BB41" s="1031"/>
      <c r="BC41" s="1031"/>
      <c r="BD41" s="1031"/>
      <c r="BE41" s="1015"/>
      <c r="BF41" s="1015"/>
      <c r="BG41" s="1015"/>
      <c r="BH41" s="1015"/>
      <c r="BI41" s="1016"/>
      <c r="BJ41" s="203"/>
      <c r="BK41" s="203"/>
      <c r="BL41" s="203"/>
      <c r="BM41" s="203"/>
      <c r="BN41" s="203"/>
      <c r="BO41" s="216"/>
      <c r="BP41" s="216"/>
      <c r="BQ41" s="213">
        <v>35</v>
      </c>
      <c r="BR41" s="214"/>
      <c r="BS41" s="1003"/>
      <c r="BT41" s="1004"/>
      <c r="BU41" s="1004"/>
      <c r="BV41" s="1004"/>
      <c r="BW41" s="1004"/>
      <c r="BX41" s="1004"/>
      <c r="BY41" s="1004"/>
      <c r="BZ41" s="1004"/>
      <c r="CA41" s="1004"/>
      <c r="CB41" s="1004"/>
      <c r="CC41" s="1004"/>
      <c r="CD41" s="1004"/>
      <c r="CE41" s="1004"/>
      <c r="CF41" s="1004"/>
      <c r="CG41" s="1005"/>
      <c r="CH41" s="978"/>
      <c r="CI41" s="979"/>
      <c r="CJ41" s="979"/>
      <c r="CK41" s="979"/>
      <c r="CL41" s="980"/>
      <c r="CM41" s="978"/>
      <c r="CN41" s="979"/>
      <c r="CO41" s="979"/>
      <c r="CP41" s="979"/>
      <c r="CQ41" s="980"/>
      <c r="CR41" s="978"/>
      <c r="CS41" s="979"/>
      <c r="CT41" s="979"/>
      <c r="CU41" s="979"/>
      <c r="CV41" s="980"/>
      <c r="CW41" s="978"/>
      <c r="CX41" s="979"/>
      <c r="CY41" s="979"/>
      <c r="CZ41" s="979"/>
      <c r="DA41" s="980"/>
      <c r="DB41" s="978"/>
      <c r="DC41" s="979"/>
      <c r="DD41" s="979"/>
      <c r="DE41" s="979"/>
      <c r="DF41" s="980"/>
      <c r="DG41" s="978"/>
      <c r="DH41" s="979"/>
      <c r="DI41" s="979"/>
      <c r="DJ41" s="979"/>
      <c r="DK41" s="980"/>
      <c r="DL41" s="978"/>
      <c r="DM41" s="979"/>
      <c r="DN41" s="979"/>
      <c r="DO41" s="979"/>
      <c r="DP41" s="980"/>
      <c r="DQ41" s="978"/>
      <c r="DR41" s="979"/>
      <c r="DS41" s="979"/>
      <c r="DT41" s="979"/>
      <c r="DU41" s="980"/>
      <c r="DV41" s="981"/>
      <c r="DW41" s="982"/>
      <c r="DX41" s="982"/>
      <c r="DY41" s="982"/>
      <c r="DZ41" s="983"/>
      <c r="EA41" s="197"/>
    </row>
    <row r="42" spans="1:131" s="198" customFormat="1" ht="26.25" customHeight="1">
      <c r="A42" s="212">
        <v>15</v>
      </c>
      <c r="B42" s="1026"/>
      <c r="C42" s="1027"/>
      <c r="D42" s="1027"/>
      <c r="E42" s="1027"/>
      <c r="F42" s="1027"/>
      <c r="G42" s="1027"/>
      <c r="H42" s="1027"/>
      <c r="I42" s="1027"/>
      <c r="J42" s="1027"/>
      <c r="K42" s="1027"/>
      <c r="L42" s="1027"/>
      <c r="M42" s="1027"/>
      <c r="N42" s="1027"/>
      <c r="O42" s="1027"/>
      <c r="P42" s="1028"/>
      <c r="Q42" s="1032"/>
      <c r="R42" s="1033"/>
      <c r="S42" s="1033"/>
      <c r="T42" s="1033"/>
      <c r="U42" s="1033"/>
      <c r="V42" s="1033"/>
      <c r="W42" s="1033"/>
      <c r="X42" s="1033"/>
      <c r="Y42" s="1033"/>
      <c r="Z42" s="1033"/>
      <c r="AA42" s="1033"/>
      <c r="AB42" s="1033"/>
      <c r="AC42" s="1033"/>
      <c r="AD42" s="1033"/>
      <c r="AE42" s="1034"/>
      <c r="AF42" s="1020"/>
      <c r="AG42" s="1021"/>
      <c r="AH42" s="1021"/>
      <c r="AI42" s="1021"/>
      <c r="AJ42" s="1022"/>
      <c r="AK42" s="974"/>
      <c r="AL42" s="965"/>
      <c r="AM42" s="965"/>
      <c r="AN42" s="965"/>
      <c r="AO42" s="965"/>
      <c r="AP42" s="965"/>
      <c r="AQ42" s="965"/>
      <c r="AR42" s="965"/>
      <c r="AS42" s="965"/>
      <c r="AT42" s="965"/>
      <c r="AU42" s="965"/>
      <c r="AV42" s="965"/>
      <c r="AW42" s="965"/>
      <c r="AX42" s="965"/>
      <c r="AY42" s="965"/>
      <c r="AZ42" s="1031"/>
      <c r="BA42" s="1031"/>
      <c r="BB42" s="1031"/>
      <c r="BC42" s="1031"/>
      <c r="BD42" s="1031"/>
      <c r="BE42" s="1015"/>
      <c r="BF42" s="1015"/>
      <c r="BG42" s="1015"/>
      <c r="BH42" s="1015"/>
      <c r="BI42" s="1016"/>
      <c r="BJ42" s="203"/>
      <c r="BK42" s="203"/>
      <c r="BL42" s="203"/>
      <c r="BM42" s="203"/>
      <c r="BN42" s="203"/>
      <c r="BO42" s="216"/>
      <c r="BP42" s="216"/>
      <c r="BQ42" s="213">
        <v>36</v>
      </c>
      <c r="BR42" s="214"/>
      <c r="BS42" s="1003"/>
      <c r="BT42" s="1004"/>
      <c r="BU42" s="1004"/>
      <c r="BV42" s="1004"/>
      <c r="BW42" s="1004"/>
      <c r="BX42" s="1004"/>
      <c r="BY42" s="1004"/>
      <c r="BZ42" s="1004"/>
      <c r="CA42" s="1004"/>
      <c r="CB42" s="1004"/>
      <c r="CC42" s="1004"/>
      <c r="CD42" s="1004"/>
      <c r="CE42" s="1004"/>
      <c r="CF42" s="1004"/>
      <c r="CG42" s="1005"/>
      <c r="CH42" s="978"/>
      <c r="CI42" s="979"/>
      <c r="CJ42" s="979"/>
      <c r="CK42" s="979"/>
      <c r="CL42" s="980"/>
      <c r="CM42" s="978"/>
      <c r="CN42" s="979"/>
      <c r="CO42" s="979"/>
      <c r="CP42" s="979"/>
      <c r="CQ42" s="980"/>
      <c r="CR42" s="978"/>
      <c r="CS42" s="979"/>
      <c r="CT42" s="979"/>
      <c r="CU42" s="979"/>
      <c r="CV42" s="980"/>
      <c r="CW42" s="978"/>
      <c r="CX42" s="979"/>
      <c r="CY42" s="979"/>
      <c r="CZ42" s="979"/>
      <c r="DA42" s="980"/>
      <c r="DB42" s="978"/>
      <c r="DC42" s="979"/>
      <c r="DD42" s="979"/>
      <c r="DE42" s="979"/>
      <c r="DF42" s="980"/>
      <c r="DG42" s="978"/>
      <c r="DH42" s="979"/>
      <c r="DI42" s="979"/>
      <c r="DJ42" s="979"/>
      <c r="DK42" s="980"/>
      <c r="DL42" s="978"/>
      <c r="DM42" s="979"/>
      <c r="DN42" s="979"/>
      <c r="DO42" s="979"/>
      <c r="DP42" s="980"/>
      <c r="DQ42" s="978"/>
      <c r="DR42" s="979"/>
      <c r="DS42" s="979"/>
      <c r="DT42" s="979"/>
      <c r="DU42" s="980"/>
      <c r="DV42" s="981"/>
      <c r="DW42" s="982"/>
      <c r="DX42" s="982"/>
      <c r="DY42" s="982"/>
      <c r="DZ42" s="983"/>
      <c r="EA42" s="197"/>
    </row>
    <row r="43" spans="1:131" s="198" customFormat="1" ht="26.25" customHeight="1">
      <c r="A43" s="212">
        <v>16</v>
      </c>
      <c r="B43" s="1026"/>
      <c r="C43" s="1027"/>
      <c r="D43" s="1027"/>
      <c r="E43" s="1027"/>
      <c r="F43" s="1027"/>
      <c r="G43" s="1027"/>
      <c r="H43" s="1027"/>
      <c r="I43" s="1027"/>
      <c r="J43" s="1027"/>
      <c r="K43" s="1027"/>
      <c r="L43" s="1027"/>
      <c r="M43" s="1027"/>
      <c r="N43" s="1027"/>
      <c r="O43" s="1027"/>
      <c r="P43" s="1028"/>
      <c r="Q43" s="1032"/>
      <c r="R43" s="1033"/>
      <c r="S43" s="1033"/>
      <c r="T43" s="1033"/>
      <c r="U43" s="1033"/>
      <c r="V43" s="1033"/>
      <c r="W43" s="1033"/>
      <c r="X43" s="1033"/>
      <c r="Y43" s="1033"/>
      <c r="Z43" s="1033"/>
      <c r="AA43" s="1033"/>
      <c r="AB43" s="1033"/>
      <c r="AC43" s="1033"/>
      <c r="AD43" s="1033"/>
      <c r="AE43" s="1034"/>
      <c r="AF43" s="1020"/>
      <c r="AG43" s="1021"/>
      <c r="AH43" s="1021"/>
      <c r="AI43" s="1021"/>
      <c r="AJ43" s="1022"/>
      <c r="AK43" s="974"/>
      <c r="AL43" s="965"/>
      <c r="AM43" s="965"/>
      <c r="AN43" s="965"/>
      <c r="AO43" s="965"/>
      <c r="AP43" s="965"/>
      <c r="AQ43" s="965"/>
      <c r="AR43" s="965"/>
      <c r="AS43" s="965"/>
      <c r="AT43" s="965"/>
      <c r="AU43" s="965"/>
      <c r="AV43" s="965"/>
      <c r="AW43" s="965"/>
      <c r="AX43" s="965"/>
      <c r="AY43" s="965"/>
      <c r="AZ43" s="1031"/>
      <c r="BA43" s="1031"/>
      <c r="BB43" s="1031"/>
      <c r="BC43" s="1031"/>
      <c r="BD43" s="1031"/>
      <c r="BE43" s="1015"/>
      <c r="BF43" s="1015"/>
      <c r="BG43" s="1015"/>
      <c r="BH43" s="1015"/>
      <c r="BI43" s="1016"/>
      <c r="BJ43" s="203"/>
      <c r="BK43" s="203"/>
      <c r="BL43" s="203"/>
      <c r="BM43" s="203"/>
      <c r="BN43" s="203"/>
      <c r="BO43" s="216"/>
      <c r="BP43" s="216"/>
      <c r="BQ43" s="213">
        <v>37</v>
      </c>
      <c r="BR43" s="214"/>
      <c r="BS43" s="1003"/>
      <c r="BT43" s="1004"/>
      <c r="BU43" s="1004"/>
      <c r="BV43" s="1004"/>
      <c r="BW43" s="1004"/>
      <c r="BX43" s="1004"/>
      <c r="BY43" s="1004"/>
      <c r="BZ43" s="1004"/>
      <c r="CA43" s="1004"/>
      <c r="CB43" s="1004"/>
      <c r="CC43" s="1004"/>
      <c r="CD43" s="1004"/>
      <c r="CE43" s="1004"/>
      <c r="CF43" s="1004"/>
      <c r="CG43" s="1005"/>
      <c r="CH43" s="978"/>
      <c r="CI43" s="979"/>
      <c r="CJ43" s="979"/>
      <c r="CK43" s="979"/>
      <c r="CL43" s="980"/>
      <c r="CM43" s="978"/>
      <c r="CN43" s="979"/>
      <c r="CO43" s="979"/>
      <c r="CP43" s="979"/>
      <c r="CQ43" s="980"/>
      <c r="CR43" s="978"/>
      <c r="CS43" s="979"/>
      <c r="CT43" s="979"/>
      <c r="CU43" s="979"/>
      <c r="CV43" s="980"/>
      <c r="CW43" s="978"/>
      <c r="CX43" s="979"/>
      <c r="CY43" s="979"/>
      <c r="CZ43" s="979"/>
      <c r="DA43" s="980"/>
      <c r="DB43" s="978"/>
      <c r="DC43" s="979"/>
      <c r="DD43" s="979"/>
      <c r="DE43" s="979"/>
      <c r="DF43" s="980"/>
      <c r="DG43" s="978"/>
      <c r="DH43" s="979"/>
      <c r="DI43" s="979"/>
      <c r="DJ43" s="979"/>
      <c r="DK43" s="980"/>
      <c r="DL43" s="978"/>
      <c r="DM43" s="979"/>
      <c r="DN43" s="979"/>
      <c r="DO43" s="979"/>
      <c r="DP43" s="980"/>
      <c r="DQ43" s="978"/>
      <c r="DR43" s="979"/>
      <c r="DS43" s="979"/>
      <c r="DT43" s="979"/>
      <c r="DU43" s="980"/>
      <c r="DV43" s="981"/>
      <c r="DW43" s="982"/>
      <c r="DX43" s="982"/>
      <c r="DY43" s="982"/>
      <c r="DZ43" s="983"/>
      <c r="EA43" s="197"/>
    </row>
    <row r="44" spans="1:131" s="198" customFormat="1" ht="26.25" customHeight="1">
      <c r="A44" s="212">
        <v>17</v>
      </c>
      <c r="B44" s="1026"/>
      <c r="C44" s="1027"/>
      <c r="D44" s="1027"/>
      <c r="E44" s="1027"/>
      <c r="F44" s="1027"/>
      <c r="G44" s="1027"/>
      <c r="H44" s="1027"/>
      <c r="I44" s="1027"/>
      <c r="J44" s="1027"/>
      <c r="K44" s="1027"/>
      <c r="L44" s="1027"/>
      <c r="M44" s="1027"/>
      <c r="N44" s="1027"/>
      <c r="O44" s="1027"/>
      <c r="P44" s="1028"/>
      <c r="Q44" s="1032"/>
      <c r="R44" s="1033"/>
      <c r="S44" s="1033"/>
      <c r="T44" s="1033"/>
      <c r="U44" s="1033"/>
      <c r="V44" s="1033"/>
      <c r="W44" s="1033"/>
      <c r="X44" s="1033"/>
      <c r="Y44" s="1033"/>
      <c r="Z44" s="1033"/>
      <c r="AA44" s="1033"/>
      <c r="AB44" s="1033"/>
      <c r="AC44" s="1033"/>
      <c r="AD44" s="1033"/>
      <c r="AE44" s="1034"/>
      <c r="AF44" s="1020"/>
      <c r="AG44" s="1021"/>
      <c r="AH44" s="1021"/>
      <c r="AI44" s="1021"/>
      <c r="AJ44" s="1022"/>
      <c r="AK44" s="974"/>
      <c r="AL44" s="965"/>
      <c r="AM44" s="965"/>
      <c r="AN44" s="965"/>
      <c r="AO44" s="965"/>
      <c r="AP44" s="965"/>
      <c r="AQ44" s="965"/>
      <c r="AR44" s="965"/>
      <c r="AS44" s="965"/>
      <c r="AT44" s="965"/>
      <c r="AU44" s="965"/>
      <c r="AV44" s="965"/>
      <c r="AW44" s="965"/>
      <c r="AX44" s="965"/>
      <c r="AY44" s="965"/>
      <c r="AZ44" s="1031"/>
      <c r="BA44" s="1031"/>
      <c r="BB44" s="1031"/>
      <c r="BC44" s="1031"/>
      <c r="BD44" s="1031"/>
      <c r="BE44" s="1015"/>
      <c r="BF44" s="1015"/>
      <c r="BG44" s="1015"/>
      <c r="BH44" s="1015"/>
      <c r="BI44" s="1016"/>
      <c r="BJ44" s="203"/>
      <c r="BK44" s="203"/>
      <c r="BL44" s="203"/>
      <c r="BM44" s="203"/>
      <c r="BN44" s="203"/>
      <c r="BO44" s="216"/>
      <c r="BP44" s="216"/>
      <c r="BQ44" s="213">
        <v>38</v>
      </c>
      <c r="BR44" s="214"/>
      <c r="BS44" s="1003"/>
      <c r="BT44" s="1004"/>
      <c r="BU44" s="1004"/>
      <c r="BV44" s="1004"/>
      <c r="BW44" s="1004"/>
      <c r="BX44" s="1004"/>
      <c r="BY44" s="1004"/>
      <c r="BZ44" s="1004"/>
      <c r="CA44" s="1004"/>
      <c r="CB44" s="1004"/>
      <c r="CC44" s="1004"/>
      <c r="CD44" s="1004"/>
      <c r="CE44" s="1004"/>
      <c r="CF44" s="1004"/>
      <c r="CG44" s="1005"/>
      <c r="CH44" s="978"/>
      <c r="CI44" s="979"/>
      <c r="CJ44" s="979"/>
      <c r="CK44" s="979"/>
      <c r="CL44" s="980"/>
      <c r="CM44" s="978"/>
      <c r="CN44" s="979"/>
      <c r="CO44" s="979"/>
      <c r="CP44" s="979"/>
      <c r="CQ44" s="980"/>
      <c r="CR44" s="978"/>
      <c r="CS44" s="979"/>
      <c r="CT44" s="979"/>
      <c r="CU44" s="979"/>
      <c r="CV44" s="980"/>
      <c r="CW44" s="978"/>
      <c r="CX44" s="979"/>
      <c r="CY44" s="979"/>
      <c r="CZ44" s="979"/>
      <c r="DA44" s="980"/>
      <c r="DB44" s="978"/>
      <c r="DC44" s="979"/>
      <c r="DD44" s="979"/>
      <c r="DE44" s="979"/>
      <c r="DF44" s="980"/>
      <c r="DG44" s="978"/>
      <c r="DH44" s="979"/>
      <c r="DI44" s="979"/>
      <c r="DJ44" s="979"/>
      <c r="DK44" s="980"/>
      <c r="DL44" s="978"/>
      <c r="DM44" s="979"/>
      <c r="DN44" s="979"/>
      <c r="DO44" s="979"/>
      <c r="DP44" s="980"/>
      <c r="DQ44" s="978"/>
      <c r="DR44" s="979"/>
      <c r="DS44" s="979"/>
      <c r="DT44" s="979"/>
      <c r="DU44" s="980"/>
      <c r="DV44" s="981"/>
      <c r="DW44" s="982"/>
      <c r="DX44" s="982"/>
      <c r="DY44" s="982"/>
      <c r="DZ44" s="983"/>
      <c r="EA44" s="197"/>
    </row>
    <row r="45" spans="1:131" s="198" customFormat="1" ht="26.25" customHeight="1">
      <c r="A45" s="212">
        <v>18</v>
      </c>
      <c r="B45" s="1026"/>
      <c r="C45" s="1027"/>
      <c r="D45" s="1027"/>
      <c r="E45" s="1027"/>
      <c r="F45" s="1027"/>
      <c r="G45" s="1027"/>
      <c r="H45" s="1027"/>
      <c r="I45" s="1027"/>
      <c r="J45" s="1027"/>
      <c r="K45" s="1027"/>
      <c r="L45" s="1027"/>
      <c r="M45" s="1027"/>
      <c r="N45" s="1027"/>
      <c r="O45" s="1027"/>
      <c r="P45" s="1028"/>
      <c r="Q45" s="1032"/>
      <c r="R45" s="1033"/>
      <c r="S45" s="1033"/>
      <c r="T45" s="1033"/>
      <c r="U45" s="1033"/>
      <c r="V45" s="1033"/>
      <c r="W45" s="1033"/>
      <c r="X45" s="1033"/>
      <c r="Y45" s="1033"/>
      <c r="Z45" s="1033"/>
      <c r="AA45" s="1033"/>
      <c r="AB45" s="1033"/>
      <c r="AC45" s="1033"/>
      <c r="AD45" s="1033"/>
      <c r="AE45" s="1034"/>
      <c r="AF45" s="1020"/>
      <c r="AG45" s="1021"/>
      <c r="AH45" s="1021"/>
      <c r="AI45" s="1021"/>
      <c r="AJ45" s="1022"/>
      <c r="AK45" s="974"/>
      <c r="AL45" s="965"/>
      <c r="AM45" s="965"/>
      <c r="AN45" s="965"/>
      <c r="AO45" s="965"/>
      <c r="AP45" s="965"/>
      <c r="AQ45" s="965"/>
      <c r="AR45" s="965"/>
      <c r="AS45" s="965"/>
      <c r="AT45" s="965"/>
      <c r="AU45" s="965"/>
      <c r="AV45" s="965"/>
      <c r="AW45" s="965"/>
      <c r="AX45" s="965"/>
      <c r="AY45" s="965"/>
      <c r="AZ45" s="1031"/>
      <c r="BA45" s="1031"/>
      <c r="BB45" s="1031"/>
      <c r="BC45" s="1031"/>
      <c r="BD45" s="1031"/>
      <c r="BE45" s="1015"/>
      <c r="BF45" s="1015"/>
      <c r="BG45" s="1015"/>
      <c r="BH45" s="1015"/>
      <c r="BI45" s="1016"/>
      <c r="BJ45" s="203"/>
      <c r="BK45" s="203"/>
      <c r="BL45" s="203"/>
      <c r="BM45" s="203"/>
      <c r="BN45" s="203"/>
      <c r="BO45" s="216"/>
      <c r="BP45" s="216"/>
      <c r="BQ45" s="213">
        <v>39</v>
      </c>
      <c r="BR45" s="214"/>
      <c r="BS45" s="1003"/>
      <c r="BT45" s="1004"/>
      <c r="BU45" s="1004"/>
      <c r="BV45" s="1004"/>
      <c r="BW45" s="1004"/>
      <c r="BX45" s="1004"/>
      <c r="BY45" s="1004"/>
      <c r="BZ45" s="1004"/>
      <c r="CA45" s="1004"/>
      <c r="CB45" s="1004"/>
      <c r="CC45" s="1004"/>
      <c r="CD45" s="1004"/>
      <c r="CE45" s="1004"/>
      <c r="CF45" s="1004"/>
      <c r="CG45" s="1005"/>
      <c r="CH45" s="978"/>
      <c r="CI45" s="979"/>
      <c r="CJ45" s="979"/>
      <c r="CK45" s="979"/>
      <c r="CL45" s="980"/>
      <c r="CM45" s="978"/>
      <c r="CN45" s="979"/>
      <c r="CO45" s="979"/>
      <c r="CP45" s="979"/>
      <c r="CQ45" s="980"/>
      <c r="CR45" s="978"/>
      <c r="CS45" s="979"/>
      <c r="CT45" s="979"/>
      <c r="CU45" s="979"/>
      <c r="CV45" s="980"/>
      <c r="CW45" s="978"/>
      <c r="CX45" s="979"/>
      <c r="CY45" s="979"/>
      <c r="CZ45" s="979"/>
      <c r="DA45" s="980"/>
      <c r="DB45" s="978"/>
      <c r="DC45" s="979"/>
      <c r="DD45" s="979"/>
      <c r="DE45" s="979"/>
      <c r="DF45" s="980"/>
      <c r="DG45" s="978"/>
      <c r="DH45" s="979"/>
      <c r="DI45" s="979"/>
      <c r="DJ45" s="979"/>
      <c r="DK45" s="980"/>
      <c r="DL45" s="978"/>
      <c r="DM45" s="979"/>
      <c r="DN45" s="979"/>
      <c r="DO45" s="979"/>
      <c r="DP45" s="980"/>
      <c r="DQ45" s="978"/>
      <c r="DR45" s="979"/>
      <c r="DS45" s="979"/>
      <c r="DT45" s="979"/>
      <c r="DU45" s="980"/>
      <c r="DV45" s="981"/>
      <c r="DW45" s="982"/>
      <c r="DX45" s="982"/>
      <c r="DY45" s="982"/>
      <c r="DZ45" s="983"/>
      <c r="EA45" s="197"/>
    </row>
    <row r="46" spans="1:131" s="198" customFormat="1" ht="26.25" customHeight="1">
      <c r="A46" s="212">
        <v>19</v>
      </c>
      <c r="B46" s="1026"/>
      <c r="C46" s="1027"/>
      <c r="D46" s="1027"/>
      <c r="E46" s="1027"/>
      <c r="F46" s="1027"/>
      <c r="G46" s="1027"/>
      <c r="H46" s="1027"/>
      <c r="I46" s="1027"/>
      <c r="J46" s="1027"/>
      <c r="K46" s="1027"/>
      <c r="L46" s="1027"/>
      <c r="M46" s="1027"/>
      <c r="N46" s="1027"/>
      <c r="O46" s="1027"/>
      <c r="P46" s="1028"/>
      <c r="Q46" s="1032"/>
      <c r="R46" s="1033"/>
      <c r="S46" s="1033"/>
      <c r="T46" s="1033"/>
      <c r="U46" s="1033"/>
      <c r="V46" s="1033"/>
      <c r="W46" s="1033"/>
      <c r="X46" s="1033"/>
      <c r="Y46" s="1033"/>
      <c r="Z46" s="1033"/>
      <c r="AA46" s="1033"/>
      <c r="AB46" s="1033"/>
      <c r="AC46" s="1033"/>
      <c r="AD46" s="1033"/>
      <c r="AE46" s="1034"/>
      <c r="AF46" s="1020"/>
      <c r="AG46" s="1021"/>
      <c r="AH46" s="1021"/>
      <c r="AI46" s="1021"/>
      <c r="AJ46" s="1022"/>
      <c r="AK46" s="974"/>
      <c r="AL46" s="965"/>
      <c r="AM46" s="965"/>
      <c r="AN46" s="965"/>
      <c r="AO46" s="965"/>
      <c r="AP46" s="965"/>
      <c r="AQ46" s="965"/>
      <c r="AR46" s="965"/>
      <c r="AS46" s="965"/>
      <c r="AT46" s="965"/>
      <c r="AU46" s="965"/>
      <c r="AV46" s="965"/>
      <c r="AW46" s="965"/>
      <c r="AX46" s="965"/>
      <c r="AY46" s="965"/>
      <c r="AZ46" s="1031"/>
      <c r="BA46" s="1031"/>
      <c r="BB46" s="1031"/>
      <c r="BC46" s="1031"/>
      <c r="BD46" s="1031"/>
      <c r="BE46" s="1015"/>
      <c r="BF46" s="1015"/>
      <c r="BG46" s="1015"/>
      <c r="BH46" s="1015"/>
      <c r="BI46" s="1016"/>
      <c r="BJ46" s="203"/>
      <c r="BK46" s="203"/>
      <c r="BL46" s="203"/>
      <c r="BM46" s="203"/>
      <c r="BN46" s="203"/>
      <c r="BO46" s="216"/>
      <c r="BP46" s="216"/>
      <c r="BQ46" s="213">
        <v>40</v>
      </c>
      <c r="BR46" s="214"/>
      <c r="BS46" s="1003"/>
      <c r="BT46" s="1004"/>
      <c r="BU46" s="1004"/>
      <c r="BV46" s="1004"/>
      <c r="BW46" s="1004"/>
      <c r="BX46" s="1004"/>
      <c r="BY46" s="1004"/>
      <c r="BZ46" s="1004"/>
      <c r="CA46" s="1004"/>
      <c r="CB46" s="1004"/>
      <c r="CC46" s="1004"/>
      <c r="CD46" s="1004"/>
      <c r="CE46" s="1004"/>
      <c r="CF46" s="1004"/>
      <c r="CG46" s="1005"/>
      <c r="CH46" s="978"/>
      <c r="CI46" s="979"/>
      <c r="CJ46" s="979"/>
      <c r="CK46" s="979"/>
      <c r="CL46" s="980"/>
      <c r="CM46" s="978"/>
      <c r="CN46" s="979"/>
      <c r="CO46" s="979"/>
      <c r="CP46" s="979"/>
      <c r="CQ46" s="980"/>
      <c r="CR46" s="978"/>
      <c r="CS46" s="979"/>
      <c r="CT46" s="979"/>
      <c r="CU46" s="979"/>
      <c r="CV46" s="980"/>
      <c r="CW46" s="978"/>
      <c r="CX46" s="979"/>
      <c r="CY46" s="979"/>
      <c r="CZ46" s="979"/>
      <c r="DA46" s="980"/>
      <c r="DB46" s="978"/>
      <c r="DC46" s="979"/>
      <c r="DD46" s="979"/>
      <c r="DE46" s="979"/>
      <c r="DF46" s="980"/>
      <c r="DG46" s="978"/>
      <c r="DH46" s="979"/>
      <c r="DI46" s="979"/>
      <c r="DJ46" s="979"/>
      <c r="DK46" s="980"/>
      <c r="DL46" s="978"/>
      <c r="DM46" s="979"/>
      <c r="DN46" s="979"/>
      <c r="DO46" s="979"/>
      <c r="DP46" s="980"/>
      <c r="DQ46" s="978"/>
      <c r="DR46" s="979"/>
      <c r="DS46" s="979"/>
      <c r="DT46" s="979"/>
      <c r="DU46" s="980"/>
      <c r="DV46" s="981"/>
      <c r="DW46" s="982"/>
      <c r="DX46" s="982"/>
      <c r="DY46" s="982"/>
      <c r="DZ46" s="983"/>
      <c r="EA46" s="197"/>
    </row>
    <row r="47" spans="1:131" s="198" customFormat="1" ht="26.25" customHeight="1">
      <c r="A47" s="212">
        <v>20</v>
      </c>
      <c r="B47" s="1026"/>
      <c r="C47" s="1027"/>
      <c r="D47" s="1027"/>
      <c r="E47" s="1027"/>
      <c r="F47" s="1027"/>
      <c r="G47" s="1027"/>
      <c r="H47" s="1027"/>
      <c r="I47" s="1027"/>
      <c r="J47" s="1027"/>
      <c r="K47" s="1027"/>
      <c r="L47" s="1027"/>
      <c r="M47" s="1027"/>
      <c r="N47" s="1027"/>
      <c r="O47" s="1027"/>
      <c r="P47" s="1028"/>
      <c r="Q47" s="1032"/>
      <c r="R47" s="1033"/>
      <c r="S47" s="1033"/>
      <c r="T47" s="1033"/>
      <c r="U47" s="1033"/>
      <c r="V47" s="1033"/>
      <c r="W47" s="1033"/>
      <c r="X47" s="1033"/>
      <c r="Y47" s="1033"/>
      <c r="Z47" s="1033"/>
      <c r="AA47" s="1033"/>
      <c r="AB47" s="1033"/>
      <c r="AC47" s="1033"/>
      <c r="AD47" s="1033"/>
      <c r="AE47" s="1034"/>
      <c r="AF47" s="1020"/>
      <c r="AG47" s="1021"/>
      <c r="AH47" s="1021"/>
      <c r="AI47" s="1021"/>
      <c r="AJ47" s="1022"/>
      <c r="AK47" s="974"/>
      <c r="AL47" s="965"/>
      <c r="AM47" s="965"/>
      <c r="AN47" s="965"/>
      <c r="AO47" s="965"/>
      <c r="AP47" s="965"/>
      <c r="AQ47" s="965"/>
      <c r="AR47" s="965"/>
      <c r="AS47" s="965"/>
      <c r="AT47" s="965"/>
      <c r="AU47" s="965"/>
      <c r="AV47" s="965"/>
      <c r="AW47" s="965"/>
      <c r="AX47" s="965"/>
      <c r="AY47" s="965"/>
      <c r="AZ47" s="1031"/>
      <c r="BA47" s="1031"/>
      <c r="BB47" s="1031"/>
      <c r="BC47" s="1031"/>
      <c r="BD47" s="1031"/>
      <c r="BE47" s="1015"/>
      <c r="BF47" s="1015"/>
      <c r="BG47" s="1015"/>
      <c r="BH47" s="1015"/>
      <c r="BI47" s="1016"/>
      <c r="BJ47" s="203"/>
      <c r="BK47" s="203"/>
      <c r="BL47" s="203"/>
      <c r="BM47" s="203"/>
      <c r="BN47" s="203"/>
      <c r="BO47" s="216"/>
      <c r="BP47" s="216"/>
      <c r="BQ47" s="213">
        <v>41</v>
      </c>
      <c r="BR47" s="214"/>
      <c r="BS47" s="1003"/>
      <c r="BT47" s="1004"/>
      <c r="BU47" s="1004"/>
      <c r="BV47" s="1004"/>
      <c r="BW47" s="1004"/>
      <c r="BX47" s="1004"/>
      <c r="BY47" s="1004"/>
      <c r="BZ47" s="1004"/>
      <c r="CA47" s="1004"/>
      <c r="CB47" s="1004"/>
      <c r="CC47" s="1004"/>
      <c r="CD47" s="1004"/>
      <c r="CE47" s="1004"/>
      <c r="CF47" s="1004"/>
      <c r="CG47" s="1005"/>
      <c r="CH47" s="978"/>
      <c r="CI47" s="979"/>
      <c r="CJ47" s="979"/>
      <c r="CK47" s="979"/>
      <c r="CL47" s="980"/>
      <c r="CM47" s="978"/>
      <c r="CN47" s="979"/>
      <c r="CO47" s="979"/>
      <c r="CP47" s="979"/>
      <c r="CQ47" s="980"/>
      <c r="CR47" s="978"/>
      <c r="CS47" s="979"/>
      <c r="CT47" s="979"/>
      <c r="CU47" s="979"/>
      <c r="CV47" s="980"/>
      <c r="CW47" s="978"/>
      <c r="CX47" s="979"/>
      <c r="CY47" s="979"/>
      <c r="CZ47" s="979"/>
      <c r="DA47" s="980"/>
      <c r="DB47" s="978"/>
      <c r="DC47" s="979"/>
      <c r="DD47" s="979"/>
      <c r="DE47" s="979"/>
      <c r="DF47" s="980"/>
      <c r="DG47" s="978"/>
      <c r="DH47" s="979"/>
      <c r="DI47" s="979"/>
      <c r="DJ47" s="979"/>
      <c r="DK47" s="980"/>
      <c r="DL47" s="978"/>
      <c r="DM47" s="979"/>
      <c r="DN47" s="979"/>
      <c r="DO47" s="979"/>
      <c r="DP47" s="980"/>
      <c r="DQ47" s="978"/>
      <c r="DR47" s="979"/>
      <c r="DS47" s="979"/>
      <c r="DT47" s="979"/>
      <c r="DU47" s="980"/>
      <c r="DV47" s="981"/>
      <c r="DW47" s="982"/>
      <c r="DX47" s="982"/>
      <c r="DY47" s="982"/>
      <c r="DZ47" s="983"/>
      <c r="EA47" s="197"/>
    </row>
    <row r="48" spans="1:131" s="198" customFormat="1" ht="26.25" customHeight="1">
      <c r="A48" s="212">
        <v>21</v>
      </c>
      <c r="B48" s="1026"/>
      <c r="C48" s="1027"/>
      <c r="D48" s="1027"/>
      <c r="E48" s="1027"/>
      <c r="F48" s="1027"/>
      <c r="G48" s="1027"/>
      <c r="H48" s="1027"/>
      <c r="I48" s="1027"/>
      <c r="J48" s="1027"/>
      <c r="K48" s="1027"/>
      <c r="L48" s="1027"/>
      <c r="M48" s="1027"/>
      <c r="N48" s="1027"/>
      <c r="O48" s="1027"/>
      <c r="P48" s="1028"/>
      <c r="Q48" s="1032"/>
      <c r="R48" s="1033"/>
      <c r="S48" s="1033"/>
      <c r="T48" s="1033"/>
      <c r="U48" s="1033"/>
      <c r="V48" s="1033"/>
      <c r="W48" s="1033"/>
      <c r="X48" s="1033"/>
      <c r="Y48" s="1033"/>
      <c r="Z48" s="1033"/>
      <c r="AA48" s="1033"/>
      <c r="AB48" s="1033"/>
      <c r="AC48" s="1033"/>
      <c r="AD48" s="1033"/>
      <c r="AE48" s="1034"/>
      <c r="AF48" s="1020"/>
      <c r="AG48" s="1021"/>
      <c r="AH48" s="1021"/>
      <c r="AI48" s="1021"/>
      <c r="AJ48" s="1022"/>
      <c r="AK48" s="974"/>
      <c r="AL48" s="965"/>
      <c r="AM48" s="965"/>
      <c r="AN48" s="965"/>
      <c r="AO48" s="965"/>
      <c r="AP48" s="965"/>
      <c r="AQ48" s="965"/>
      <c r="AR48" s="965"/>
      <c r="AS48" s="965"/>
      <c r="AT48" s="965"/>
      <c r="AU48" s="965"/>
      <c r="AV48" s="965"/>
      <c r="AW48" s="965"/>
      <c r="AX48" s="965"/>
      <c r="AY48" s="965"/>
      <c r="AZ48" s="1031"/>
      <c r="BA48" s="1031"/>
      <c r="BB48" s="1031"/>
      <c r="BC48" s="1031"/>
      <c r="BD48" s="1031"/>
      <c r="BE48" s="1015"/>
      <c r="BF48" s="1015"/>
      <c r="BG48" s="1015"/>
      <c r="BH48" s="1015"/>
      <c r="BI48" s="1016"/>
      <c r="BJ48" s="203"/>
      <c r="BK48" s="203"/>
      <c r="BL48" s="203"/>
      <c r="BM48" s="203"/>
      <c r="BN48" s="203"/>
      <c r="BO48" s="216"/>
      <c r="BP48" s="216"/>
      <c r="BQ48" s="213">
        <v>42</v>
      </c>
      <c r="BR48" s="214"/>
      <c r="BS48" s="1003"/>
      <c r="BT48" s="1004"/>
      <c r="BU48" s="1004"/>
      <c r="BV48" s="1004"/>
      <c r="BW48" s="1004"/>
      <c r="BX48" s="1004"/>
      <c r="BY48" s="1004"/>
      <c r="BZ48" s="1004"/>
      <c r="CA48" s="1004"/>
      <c r="CB48" s="1004"/>
      <c r="CC48" s="1004"/>
      <c r="CD48" s="1004"/>
      <c r="CE48" s="1004"/>
      <c r="CF48" s="1004"/>
      <c r="CG48" s="1005"/>
      <c r="CH48" s="978"/>
      <c r="CI48" s="979"/>
      <c r="CJ48" s="979"/>
      <c r="CK48" s="979"/>
      <c r="CL48" s="980"/>
      <c r="CM48" s="978"/>
      <c r="CN48" s="979"/>
      <c r="CO48" s="979"/>
      <c r="CP48" s="979"/>
      <c r="CQ48" s="980"/>
      <c r="CR48" s="978"/>
      <c r="CS48" s="979"/>
      <c r="CT48" s="979"/>
      <c r="CU48" s="979"/>
      <c r="CV48" s="980"/>
      <c r="CW48" s="978"/>
      <c r="CX48" s="979"/>
      <c r="CY48" s="979"/>
      <c r="CZ48" s="979"/>
      <c r="DA48" s="980"/>
      <c r="DB48" s="978"/>
      <c r="DC48" s="979"/>
      <c r="DD48" s="979"/>
      <c r="DE48" s="979"/>
      <c r="DF48" s="980"/>
      <c r="DG48" s="978"/>
      <c r="DH48" s="979"/>
      <c r="DI48" s="979"/>
      <c r="DJ48" s="979"/>
      <c r="DK48" s="980"/>
      <c r="DL48" s="978"/>
      <c r="DM48" s="979"/>
      <c r="DN48" s="979"/>
      <c r="DO48" s="979"/>
      <c r="DP48" s="980"/>
      <c r="DQ48" s="978"/>
      <c r="DR48" s="979"/>
      <c r="DS48" s="979"/>
      <c r="DT48" s="979"/>
      <c r="DU48" s="980"/>
      <c r="DV48" s="981"/>
      <c r="DW48" s="982"/>
      <c r="DX48" s="982"/>
      <c r="DY48" s="982"/>
      <c r="DZ48" s="983"/>
      <c r="EA48" s="197"/>
    </row>
    <row r="49" spans="1:131" s="198" customFormat="1" ht="26.25" customHeight="1">
      <c r="A49" s="212">
        <v>22</v>
      </c>
      <c r="B49" s="1026"/>
      <c r="C49" s="1027"/>
      <c r="D49" s="1027"/>
      <c r="E49" s="1027"/>
      <c r="F49" s="1027"/>
      <c r="G49" s="1027"/>
      <c r="H49" s="1027"/>
      <c r="I49" s="1027"/>
      <c r="J49" s="1027"/>
      <c r="K49" s="1027"/>
      <c r="L49" s="1027"/>
      <c r="M49" s="1027"/>
      <c r="N49" s="1027"/>
      <c r="O49" s="1027"/>
      <c r="P49" s="1028"/>
      <c r="Q49" s="1032"/>
      <c r="R49" s="1033"/>
      <c r="S49" s="1033"/>
      <c r="T49" s="1033"/>
      <c r="U49" s="1033"/>
      <c r="V49" s="1033"/>
      <c r="W49" s="1033"/>
      <c r="X49" s="1033"/>
      <c r="Y49" s="1033"/>
      <c r="Z49" s="1033"/>
      <c r="AA49" s="1033"/>
      <c r="AB49" s="1033"/>
      <c r="AC49" s="1033"/>
      <c r="AD49" s="1033"/>
      <c r="AE49" s="1034"/>
      <c r="AF49" s="1020"/>
      <c r="AG49" s="1021"/>
      <c r="AH49" s="1021"/>
      <c r="AI49" s="1021"/>
      <c r="AJ49" s="1022"/>
      <c r="AK49" s="974"/>
      <c r="AL49" s="965"/>
      <c r="AM49" s="965"/>
      <c r="AN49" s="965"/>
      <c r="AO49" s="965"/>
      <c r="AP49" s="965"/>
      <c r="AQ49" s="965"/>
      <c r="AR49" s="965"/>
      <c r="AS49" s="965"/>
      <c r="AT49" s="965"/>
      <c r="AU49" s="965"/>
      <c r="AV49" s="965"/>
      <c r="AW49" s="965"/>
      <c r="AX49" s="965"/>
      <c r="AY49" s="965"/>
      <c r="AZ49" s="1031"/>
      <c r="BA49" s="1031"/>
      <c r="BB49" s="1031"/>
      <c r="BC49" s="1031"/>
      <c r="BD49" s="1031"/>
      <c r="BE49" s="1015"/>
      <c r="BF49" s="1015"/>
      <c r="BG49" s="1015"/>
      <c r="BH49" s="1015"/>
      <c r="BI49" s="1016"/>
      <c r="BJ49" s="203"/>
      <c r="BK49" s="203"/>
      <c r="BL49" s="203"/>
      <c r="BM49" s="203"/>
      <c r="BN49" s="203"/>
      <c r="BO49" s="216"/>
      <c r="BP49" s="216"/>
      <c r="BQ49" s="213">
        <v>43</v>
      </c>
      <c r="BR49" s="214"/>
      <c r="BS49" s="1003"/>
      <c r="BT49" s="1004"/>
      <c r="BU49" s="1004"/>
      <c r="BV49" s="1004"/>
      <c r="BW49" s="1004"/>
      <c r="BX49" s="1004"/>
      <c r="BY49" s="1004"/>
      <c r="BZ49" s="1004"/>
      <c r="CA49" s="1004"/>
      <c r="CB49" s="1004"/>
      <c r="CC49" s="1004"/>
      <c r="CD49" s="1004"/>
      <c r="CE49" s="1004"/>
      <c r="CF49" s="1004"/>
      <c r="CG49" s="1005"/>
      <c r="CH49" s="978"/>
      <c r="CI49" s="979"/>
      <c r="CJ49" s="979"/>
      <c r="CK49" s="979"/>
      <c r="CL49" s="980"/>
      <c r="CM49" s="978"/>
      <c r="CN49" s="979"/>
      <c r="CO49" s="979"/>
      <c r="CP49" s="979"/>
      <c r="CQ49" s="980"/>
      <c r="CR49" s="978"/>
      <c r="CS49" s="979"/>
      <c r="CT49" s="979"/>
      <c r="CU49" s="979"/>
      <c r="CV49" s="980"/>
      <c r="CW49" s="978"/>
      <c r="CX49" s="979"/>
      <c r="CY49" s="979"/>
      <c r="CZ49" s="979"/>
      <c r="DA49" s="980"/>
      <c r="DB49" s="978"/>
      <c r="DC49" s="979"/>
      <c r="DD49" s="979"/>
      <c r="DE49" s="979"/>
      <c r="DF49" s="980"/>
      <c r="DG49" s="978"/>
      <c r="DH49" s="979"/>
      <c r="DI49" s="979"/>
      <c r="DJ49" s="979"/>
      <c r="DK49" s="980"/>
      <c r="DL49" s="978"/>
      <c r="DM49" s="979"/>
      <c r="DN49" s="979"/>
      <c r="DO49" s="979"/>
      <c r="DP49" s="980"/>
      <c r="DQ49" s="978"/>
      <c r="DR49" s="979"/>
      <c r="DS49" s="979"/>
      <c r="DT49" s="979"/>
      <c r="DU49" s="980"/>
      <c r="DV49" s="981"/>
      <c r="DW49" s="982"/>
      <c r="DX49" s="982"/>
      <c r="DY49" s="982"/>
      <c r="DZ49" s="983"/>
      <c r="EA49" s="197"/>
    </row>
    <row r="50" spans="1:131" s="198" customFormat="1" ht="26.25" customHeight="1">
      <c r="A50" s="212">
        <v>23</v>
      </c>
      <c r="B50" s="1026"/>
      <c r="C50" s="1027"/>
      <c r="D50" s="1027"/>
      <c r="E50" s="1027"/>
      <c r="F50" s="1027"/>
      <c r="G50" s="1027"/>
      <c r="H50" s="1027"/>
      <c r="I50" s="1027"/>
      <c r="J50" s="1027"/>
      <c r="K50" s="1027"/>
      <c r="L50" s="1027"/>
      <c r="M50" s="1027"/>
      <c r="N50" s="1027"/>
      <c r="O50" s="1027"/>
      <c r="P50" s="1028"/>
      <c r="Q50" s="1029"/>
      <c r="R50" s="1024"/>
      <c r="S50" s="1024"/>
      <c r="T50" s="1024"/>
      <c r="U50" s="1024"/>
      <c r="V50" s="1024"/>
      <c r="W50" s="1024"/>
      <c r="X50" s="1024"/>
      <c r="Y50" s="1024"/>
      <c r="Z50" s="1024"/>
      <c r="AA50" s="1024"/>
      <c r="AB50" s="1024"/>
      <c r="AC50" s="1024"/>
      <c r="AD50" s="1024"/>
      <c r="AE50" s="1030"/>
      <c r="AF50" s="1020"/>
      <c r="AG50" s="1021"/>
      <c r="AH50" s="1021"/>
      <c r="AI50" s="1021"/>
      <c r="AJ50" s="1022"/>
      <c r="AK50" s="1023"/>
      <c r="AL50" s="1024"/>
      <c r="AM50" s="1024"/>
      <c r="AN50" s="1024"/>
      <c r="AO50" s="1024"/>
      <c r="AP50" s="1024"/>
      <c r="AQ50" s="1024"/>
      <c r="AR50" s="1024"/>
      <c r="AS50" s="1024"/>
      <c r="AT50" s="1024"/>
      <c r="AU50" s="1024"/>
      <c r="AV50" s="1024"/>
      <c r="AW50" s="1024"/>
      <c r="AX50" s="1024"/>
      <c r="AY50" s="1024"/>
      <c r="AZ50" s="1025"/>
      <c r="BA50" s="1025"/>
      <c r="BB50" s="1025"/>
      <c r="BC50" s="1025"/>
      <c r="BD50" s="1025"/>
      <c r="BE50" s="1015"/>
      <c r="BF50" s="1015"/>
      <c r="BG50" s="1015"/>
      <c r="BH50" s="1015"/>
      <c r="BI50" s="1016"/>
      <c r="BJ50" s="203"/>
      <c r="BK50" s="203"/>
      <c r="BL50" s="203"/>
      <c r="BM50" s="203"/>
      <c r="BN50" s="203"/>
      <c r="BO50" s="216"/>
      <c r="BP50" s="216"/>
      <c r="BQ50" s="213">
        <v>44</v>
      </c>
      <c r="BR50" s="214"/>
      <c r="BS50" s="1003"/>
      <c r="BT50" s="1004"/>
      <c r="BU50" s="1004"/>
      <c r="BV50" s="1004"/>
      <c r="BW50" s="1004"/>
      <c r="BX50" s="1004"/>
      <c r="BY50" s="1004"/>
      <c r="BZ50" s="1004"/>
      <c r="CA50" s="1004"/>
      <c r="CB50" s="1004"/>
      <c r="CC50" s="1004"/>
      <c r="CD50" s="1004"/>
      <c r="CE50" s="1004"/>
      <c r="CF50" s="1004"/>
      <c r="CG50" s="1005"/>
      <c r="CH50" s="978"/>
      <c r="CI50" s="979"/>
      <c r="CJ50" s="979"/>
      <c r="CK50" s="979"/>
      <c r="CL50" s="980"/>
      <c r="CM50" s="978"/>
      <c r="CN50" s="979"/>
      <c r="CO50" s="979"/>
      <c r="CP50" s="979"/>
      <c r="CQ50" s="980"/>
      <c r="CR50" s="978"/>
      <c r="CS50" s="979"/>
      <c r="CT50" s="979"/>
      <c r="CU50" s="979"/>
      <c r="CV50" s="980"/>
      <c r="CW50" s="978"/>
      <c r="CX50" s="979"/>
      <c r="CY50" s="979"/>
      <c r="CZ50" s="979"/>
      <c r="DA50" s="980"/>
      <c r="DB50" s="978"/>
      <c r="DC50" s="979"/>
      <c r="DD50" s="979"/>
      <c r="DE50" s="979"/>
      <c r="DF50" s="980"/>
      <c r="DG50" s="978"/>
      <c r="DH50" s="979"/>
      <c r="DI50" s="979"/>
      <c r="DJ50" s="979"/>
      <c r="DK50" s="980"/>
      <c r="DL50" s="978"/>
      <c r="DM50" s="979"/>
      <c r="DN50" s="979"/>
      <c r="DO50" s="979"/>
      <c r="DP50" s="980"/>
      <c r="DQ50" s="978"/>
      <c r="DR50" s="979"/>
      <c r="DS50" s="979"/>
      <c r="DT50" s="979"/>
      <c r="DU50" s="980"/>
      <c r="DV50" s="981"/>
      <c r="DW50" s="982"/>
      <c r="DX50" s="982"/>
      <c r="DY50" s="982"/>
      <c r="DZ50" s="983"/>
      <c r="EA50" s="197"/>
    </row>
    <row r="51" spans="1:131" s="198" customFormat="1" ht="26.25" customHeight="1">
      <c r="A51" s="212">
        <v>24</v>
      </c>
      <c r="B51" s="1026"/>
      <c r="C51" s="1027"/>
      <c r="D51" s="1027"/>
      <c r="E51" s="1027"/>
      <c r="F51" s="1027"/>
      <c r="G51" s="1027"/>
      <c r="H51" s="1027"/>
      <c r="I51" s="1027"/>
      <c r="J51" s="1027"/>
      <c r="K51" s="1027"/>
      <c r="L51" s="1027"/>
      <c r="M51" s="1027"/>
      <c r="N51" s="1027"/>
      <c r="O51" s="1027"/>
      <c r="P51" s="1028"/>
      <c r="Q51" s="1029"/>
      <c r="R51" s="1024"/>
      <c r="S51" s="1024"/>
      <c r="T51" s="1024"/>
      <c r="U51" s="1024"/>
      <c r="V51" s="1024"/>
      <c r="W51" s="1024"/>
      <c r="X51" s="1024"/>
      <c r="Y51" s="1024"/>
      <c r="Z51" s="1024"/>
      <c r="AA51" s="1024"/>
      <c r="AB51" s="1024"/>
      <c r="AC51" s="1024"/>
      <c r="AD51" s="1024"/>
      <c r="AE51" s="1030"/>
      <c r="AF51" s="1020"/>
      <c r="AG51" s="1021"/>
      <c r="AH51" s="1021"/>
      <c r="AI51" s="1021"/>
      <c r="AJ51" s="1022"/>
      <c r="AK51" s="1023"/>
      <c r="AL51" s="1024"/>
      <c r="AM51" s="1024"/>
      <c r="AN51" s="1024"/>
      <c r="AO51" s="1024"/>
      <c r="AP51" s="1024"/>
      <c r="AQ51" s="1024"/>
      <c r="AR51" s="1024"/>
      <c r="AS51" s="1024"/>
      <c r="AT51" s="1024"/>
      <c r="AU51" s="1024"/>
      <c r="AV51" s="1024"/>
      <c r="AW51" s="1024"/>
      <c r="AX51" s="1024"/>
      <c r="AY51" s="1024"/>
      <c r="AZ51" s="1025"/>
      <c r="BA51" s="1025"/>
      <c r="BB51" s="1025"/>
      <c r="BC51" s="1025"/>
      <c r="BD51" s="1025"/>
      <c r="BE51" s="1015"/>
      <c r="BF51" s="1015"/>
      <c r="BG51" s="1015"/>
      <c r="BH51" s="1015"/>
      <c r="BI51" s="1016"/>
      <c r="BJ51" s="203"/>
      <c r="BK51" s="203"/>
      <c r="BL51" s="203"/>
      <c r="BM51" s="203"/>
      <c r="BN51" s="203"/>
      <c r="BO51" s="216"/>
      <c r="BP51" s="216"/>
      <c r="BQ51" s="213">
        <v>45</v>
      </c>
      <c r="BR51" s="214"/>
      <c r="BS51" s="1003"/>
      <c r="BT51" s="1004"/>
      <c r="BU51" s="1004"/>
      <c r="BV51" s="1004"/>
      <c r="BW51" s="1004"/>
      <c r="BX51" s="1004"/>
      <c r="BY51" s="1004"/>
      <c r="BZ51" s="1004"/>
      <c r="CA51" s="1004"/>
      <c r="CB51" s="1004"/>
      <c r="CC51" s="1004"/>
      <c r="CD51" s="1004"/>
      <c r="CE51" s="1004"/>
      <c r="CF51" s="1004"/>
      <c r="CG51" s="1005"/>
      <c r="CH51" s="978"/>
      <c r="CI51" s="979"/>
      <c r="CJ51" s="979"/>
      <c r="CK51" s="979"/>
      <c r="CL51" s="980"/>
      <c r="CM51" s="978"/>
      <c r="CN51" s="979"/>
      <c r="CO51" s="979"/>
      <c r="CP51" s="979"/>
      <c r="CQ51" s="980"/>
      <c r="CR51" s="978"/>
      <c r="CS51" s="979"/>
      <c r="CT51" s="979"/>
      <c r="CU51" s="979"/>
      <c r="CV51" s="980"/>
      <c r="CW51" s="978"/>
      <c r="CX51" s="979"/>
      <c r="CY51" s="979"/>
      <c r="CZ51" s="979"/>
      <c r="DA51" s="980"/>
      <c r="DB51" s="978"/>
      <c r="DC51" s="979"/>
      <c r="DD51" s="979"/>
      <c r="DE51" s="979"/>
      <c r="DF51" s="980"/>
      <c r="DG51" s="978"/>
      <c r="DH51" s="979"/>
      <c r="DI51" s="979"/>
      <c r="DJ51" s="979"/>
      <c r="DK51" s="980"/>
      <c r="DL51" s="978"/>
      <c r="DM51" s="979"/>
      <c r="DN51" s="979"/>
      <c r="DO51" s="979"/>
      <c r="DP51" s="980"/>
      <c r="DQ51" s="978"/>
      <c r="DR51" s="979"/>
      <c r="DS51" s="979"/>
      <c r="DT51" s="979"/>
      <c r="DU51" s="980"/>
      <c r="DV51" s="981"/>
      <c r="DW51" s="982"/>
      <c r="DX51" s="982"/>
      <c r="DY51" s="982"/>
      <c r="DZ51" s="983"/>
      <c r="EA51" s="197"/>
    </row>
    <row r="52" spans="1:131" s="198" customFormat="1" ht="26.25" customHeight="1">
      <c r="A52" s="212">
        <v>25</v>
      </c>
      <c r="B52" s="1026"/>
      <c r="C52" s="1027"/>
      <c r="D52" s="1027"/>
      <c r="E52" s="1027"/>
      <c r="F52" s="1027"/>
      <c r="G52" s="1027"/>
      <c r="H52" s="1027"/>
      <c r="I52" s="1027"/>
      <c r="J52" s="1027"/>
      <c r="K52" s="1027"/>
      <c r="L52" s="1027"/>
      <c r="M52" s="1027"/>
      <c r="N52" s="1027"/>
      <c r="O52" s="1027"/>
      <c r="P52" s="1028"/>
      <c r="Q52" s="1029"/>
      <c r="R52" s="1024"/>
      <c r="S52" s="1024"/>
      <c r="T52" s="1024"/>
      <c r="U52" s="1024"/>
      <c r="V52" s="1024"/>
      <c r="W52" s="1024"/>
      <c r="X52" s="1024"/>
      <c r="Y52" s="1024"/>
      <c r="Z52" s="1024"/>
      <c r="AA52" s="1024"/>
      <c r="AB52" s="1024"/>
      <c r="AC52" s="1024"/>
      <c r="AD52" s="1024"/>
      <c r="AE52" s="1030"/>
      <c r="AF52" s="1020"/>
      <c r="AG52" s="1021"/>
      <c r="AH52" s="1021"/>
      <c r="AI52" s="1021"/>
      <c r="AJ52" s="1022"/>
      <c r="AK52" s="1023"/>
      <c r="AL52" s="1024"/>
      <c r="AM52" s="1024"/>
      <c r="AN52" s="1024"/>
      <c r="AO52" s="1024"/>
      <c r="AP52" s="1024"/>
      <c r="AQ52" s="1024"/>
      <c r="AR52" s="1024"/>
      <c r="AS52" s="1024"/>
      <c r="AT52" s="1024"/>
      <c r="AU52" s="1024"/>
      <c r="AV52" s="1024"/>
      <c r="AW52" s="1024"/>
      <c r="AX52" s="1024"/>
      <c r="AY52" s="1024"/>
      <c r="AZ52" s="1025"/>
      <c r="BA52" s="1025"/>
      <c r="BB52" s="1025"/>
      <c r="BC52" s="1025"/>
      <c r="BD52" s="1025"/>
      <c r="BE52" s="1015"/>
      <c r="BF52" s="1015"/>
      <c r="BG52" s="1015"/>
      <c r="BH52" s="1015"/>
      <c r="BI52" s="1016"/>
      <c r="BJ52" s="203"/>
      <c r="BK52" s="203"/>
      <c r="BL52" s="203"/>
      <c r="BM52" s="203"/>
      <c r="BN52" s="203"/>
      <c r="BO52" s="216"/>
      <c r="BP52" s="216"/>
      <c r="BQ52" s="213">
        <v>46</v>
      </c>
      <c r="BR52" s="214"/>
      <c r="BS52" s="1003"/>
      <c r="BT52" s="1004"/>
      <c r="BU52" s="1004"/>
      <c r="BV52" s="1004"/>
      <c r="BW52" s="1004"/>
      <c r="BX52" s="1004"/>
      <c r="BY52" s="1004"/>
      <c r="BZ52" s="1004"/>
      <c r="CA52" s="1004"/>
      <c r="CB52" s="1004"/>
      <c r="CC52" s="1004"/>
      <c r="CD52" s="1004"/>
      <c r="CE52" s="1004"/>
      <c r="CF52" s="1004"/>
      <c r="CG52" s="1005"/>
      <c r="CH52" s="978"/>
      <c r="CI52" s="979"/>
      <c r="CJ52" s="979"/>
      <c r="CK52" s="979"/>
      <c r="CL52" s="980"/>
      <c r="CM52" s="978"/>
      <c r="CN52" s="979"/>
      <c r="CO52" s="979"/>
      <c r="CP52" s="979"/>
      <c r="CQ52" s="980"/>
      <c r="CR52" s="978"/>
      <c r="CS52" s="979"/>
      <c r="CT52" s="979"/>
      <c r="CU52" s="979"/>
      <c r="CV52" s="980"/>
      <c r="CW52" s="978"/>
      <c r="CX52" s="979"/>
      <c r="CY52" s="979"/>
      <c r="CZ52" s="979"/>
      <c r="DA52" s="980"/>
      <c r="DB52" s="978"/>
      <c r="DC52" s="979"/>
      <c r="DD52" s="979"/>
      <c r="DE52" s="979"/>
      <c r="DF52" s="980"/>
      <c r="DG52" s="978"/>
      <c r="DH52" s="979"/>
      <c r="DI52" s="979"/>
      <c r="DJ52" s="979"/>
      <c r="DK52" s="980"/>
      <c r="DL52" s="978"/>
      <c r="DM52" s="979"/>
      <c r="DN52" s="979"/>
      <c r="DO52" s="979"/>
      <c r="DP52" s="980"/>
      <c r="DQ52" s="978"/>
      <c r="DR52" s="979"/>
      <c r="DS52" s="979"/>
      <c r="DT52" s="979"/>
      <c r="DU52" s="980"/>
      <c r="DV52" s="981"/>
      <c r="DW52" s="982"/>
      <c r="DX52" s="982"/>
      <c r="DY52" s="982"/>
      <c r="DZ52" s="983"/>
      <c r="EA52" s="197"/>
    </row>
    <row r="53" spans="1:131" s="198" customFormat="1" ht="26.25" customHeight="1">
      <c r="A53" s="212">
        <v>26</v>
      </c>
      <c r="B53" s="1026"/>
      <c r="C53" s="1027"/>
      <c r="D53" s="1027"/>
      <c r="E53" s="1027"/>
      <c r="F53" s="1027"/>
      <c r="G53" s="1027"/>
      <c r="H53" s="1027"/>
      <c r="I53" s="1027"/>
      <c r="J53" s="1027"/>
      <c r="K53" s="1027"/>
      <c r="L53" s="1027"/>
      <c r="M53" s="1027"/>
      <c r="N53" s="1027"/>
      <c r="O53" s="1027"/>
      <c r="P53" s="1028"/>
      <c r="Q53" s="1029"/>
      <c r="R53" s="1024"/>
      <c r="S53" s="1024"/>
      <c r="T53" s="1024"/>
      <c r="U53" s="1024"/>
      <c r="V53" s="1024"/>
      <c r="W53" s="1024"/>
      <c r="X53" s="1024"/>
      <c r="Y53" s="1024"/>
      <c r="Z53" s="1024"/>
      <c r="AA53" s="1024"/>
      <c r="AB53" s="1024"/>
      <c r="AC53" s="1024"/>
      <c r="AD53" s="1024"/>
      <c r="AE53" s="1030"/>
      <c r="AF53" s="1020"/>
      <c r="AG53" s="1021"/>
      <c r="AH53" s="1021"/>
      <c r="AI53" s="1021"/>
      <c r="AJ53" s="1022"/>
      <c r="AK53" s="1023"/>
      <c r="AL53" s="1024"/>
      <c r="AM53" s="1024"/>
      <c r="AN53" s="1024"/>
      <c r="AO53" s="1024"/>
      <c r="AP53" s="1024"/>
      <c r="AQ53" s="1024"/>
      <c r="AR53" s="1024"/>
      <c r="AS53" s="1024"/>
      <c r="AT53" s="1024"/>
      <c r="AU53" s="1024"/>
      <c r="AV53" s="1024"/>
      <c r="AW53" s="1024"/>
      <c r="AX53" s="1024"/>
      <c r="AY53" s="1024"/>
      <c r="AZ53" s="1025"/>
      <c r="BA53" s="1025"/>
      <c r="BB53" s="1025"/>
      <c r="BC53" s="1025"/>
      <c r="BD53" s="1025"/>
      <c r="BE53" s="1015"/>
      <c r="BF53" s="1015"/>
      <c r="BG53" s="1015"/>
      <c r="BH53" s="1015"/>
      <c r="BI53" s="1016"/>
      <c r="BJ53" s="203"/>
      <c r="BK53" s="203"/>
      <c r="BL53" s="203"/>
      <c r="BM53" s="203"/>
      <c r="BN53" s="203"/>
      <c r="BO53" s="216"/>
      <c r="BP53" s="216"/>
      <c r="BQ53" s="213">
        <v>47</v>
      </c>
      <c r="BR53" s="214"/>
      <c r="BS53" s="1003"/>
      <c r="BT53" s="1004"/>
      <c r="BU53" s="1004"/>
      <c r="BV53" s="1004"/>
      <c r="BW53" s="1004"/>
      <c r="BX53" s="1004"/>
      <c r="BY53" s="1004"/>
      <c r="BZ53" s="1004"/>
      <c r="CA53" s="1004"/>
      <c r="CB53" s="1004"/>
      <c r="CC53" s="1004"/>
      <c r="CD53" s="1004"/>
      <c r="CE53" s="1004"/>
      <c r="CF53" s="1004"/>
      <c r="CG53" s="1005"/>
      <c r="CH53" s="978"/>
      <c r="CI53" s="979"/>
      <c r="CJ53" s="979"/>
      <c r="CK53" s="979"/>
      <c r="CL53" s="980"/>
      <c r="CM53" s="978"/>
      <c r="CN53" s="979"/>
      <c r="CO53" s="979"/>
      <c r="CP53" s="979"/>
      <c r="CQ53" s="980"/>
      <c r="CR53" s="978"/>
      <c r="CS53" s="979"/>
      <c r="CT53" s="979"/>
      <c r="CU53" s="979"/>
      <c r="CV53" s="980"/>
      <c r="CW53" s="978"/>
      <c r="CX53" s="979"/>
      <c r="CY53" s="979"/>
      <c r="CZ53" s="979"/>
      <c r="DA53" s="980"/>
      <c r="DB53" s="978"/>
      <c r="DC53" s="979"/>
      <c r="DD53" s="979"/>
      <c r="DE53" s="979"/>
      <c r="DF53" s="980"/>
      <c r="DG53" s="978"/>
      <c r="DH53" s="979"/>
      <c r="DI53" s="979"/>
      <c r="DJ53" s="979"/>
      <c r="DK53" s="980"/>
      <c r="DL53" s="978"/>
      <c r="DM53" s="979"/>
      <c r="DN53" s="979"/>
      <c r="DO53" s="979"/>
      <c r="DP53" s="980"/>
      <c r="DQ53" s="978"/>
      <c r="DR53" s="979"/>
      <c r="DS53" s="979"/>
      <c r="DT53" s="979"/>
      <c r="DU53" s="980"/>
      <c r="DV53" s="981"/>
      <c r="DW53" s="982"/>
      <c r="DX53" s="982"/>
      <c r="DY53" s="982"/>
      <c r="DZ53" s="983"/>
      <c r="EA53" s="197"/>
    </row>
    <row r="54" spans="1:131" s="198" customFormat="1" ht="26.25" customHeight="1">
      <c r="A54" s="212">
        <v>27</v>
      </c>
      <c r="B54" s="1026"/>
      <c r="C54" s="1027"/>
      <c r="D54" s="1027"/>
      <c r="E54" s="1027"/>
      <c r="F54" s="1027"/>
      <c r="G54" s="1027"/>
      <c r="H54" s="1027"/>
      <c r="I54" s="1027"/>
      <c r="J54" s="1027"/>
      <c r="K54" s="1027"/>
      <c r="L54" s="1027"/>
      <c r="M54" s="1027"/>
      <c r="N54" s="1027"/>
      <c r="O54" s="1027"/>
      <c r="P54" s="1028"/>
      <c r="Q54" s="1029"/>
      <c r="R54" s="1024"/>
      <c r="S54" s="1024"/>
      <c r="T54" s="1024"/>
      <c r="U54" s="1024"/>
      <c r="V54" s="1024"/>
      <c r="W54" s="1024"/>
      <c r="X54" s="1024"/>
      <c r="Y54" s="1024"/>
      <c r="Z54" s="1024"/>
      <c r="AA54" s="1024"/>
      <c r="AB54" s="1024"/>
      <c r="AC54" s="1024"/>
      <c r="AD54" s="1024"/>
      <c r="AE54" s="1030"/>
      <c r="AF54" s="1020"/>
      <c r="AG54" s="1021"/>
      <c r="AH54" s="1021"/>
      <c r="AI54" s="1021"/>
      <c r="AJ54" s="1022"/>
      <c r="AK54" s="1023"/>
      <c r="AL54" s="1024"/>
      <c r="AM54" s="1024"/>
      <c r="AN54" s="1024"/>
      <c r="AO54" s="1024"/>
      <c r="AP54" s="1024"/>
      <c r="AQ54" s="1024"/>
      <c r="AR54" s="1024"/>
      <c r="AS54" s="1024"/>
      <c r="AT54" s="1024"/>
      <c r="AU54" s="1024"/>
      <c r="AV54" s="1024"/>
      <c r="AW54" s="1024"/>
      <c r="AX54" s="1024"/>
      <c r="AY54" s="1024"/>
      <c r="AZ54" s="1025"/>
      <c r="BA54" s="1025"/>
      <c r="BB54" s="1025"/>
      <c r="BC54" s="1025"/>
      <c r="BD54" s="1025"/>
      <c r="BE54" s="1015"/>
      <c r="BF54" s="1015"/>
      <c r="BG54" s="1015"/>
      <c r="BH54" s="1015"/>
      <c r="BI54" s="1016"/>
      <c r="BJ54" s="203"/>
      <c r="BK54" s="203"/>
      <c r="BL54" s="203"/>
      <c r="BM54" s="203"/>
      <c r="BN54" s="203"/>
      <c r="BO54" s="216"/>
      <c r="BP54" s="216"/>
      <c r="BQ54" s="213">
        <v>48</v>
      </c>
      <c r="BR54" s="214"/>
      <c r="BS54" s="1003"/>
      <c r="BT54" s="1004"/>
      <c r="BU54" s="1004"/>
      <c r="BV54" s="1004"/>
      <c r="BW54" s="1004"/>
      <c r="BX54" s="1004"/>
      <c r="BY54" s="1004"/>
      <c r="BZ54" s="1004"/>
      <c r="CA54" s="1004"/>
      <c r="CB54" s="1004"/>
      <c r="CC54" s="1004"/>
      <c r="CD54" s="1004"/>
      <c r="CE54" s="1004"/>
      <c r="CF54" s="1004"/>
      <c r="CG54" s="1005"/>
      <c r="CH54" s="978"/>
      <c r="CI54" s="979"/>
      <c r="CJ54" s="979"/>
      <c r="CK54" s="979"/>
      <c r="CL54" s="980"/>
      <c r="CM54" s="978"/>
      <c r="CN54" s="979"/>
      <c r="CO54" s="979"/>
      <c r="CP54" s="979"/>
      <c r="CQ54" s="980"/>
      <c r="CR54" s="978"/>
      <c r="CS54" s="979"/>
      <c r="CT54" s="979"/>
      <c r="CU54" s="979"/>
      <c r="CV54" s="980"/>
      <c r="CW54" s="978"/>
      <c r="CX54" s="979"/>
      <c r="CY54" s="979"/>
      <c r="CZ54" s="979"/>
      <c r="DA54" s="980"/>
      <c r="DB54" s="978"/>
      <c r="DC54" s="979"/>
      <c r="DD54" s="979"/>
      <c r="DE54" s="979"/>
      <c r="DF54" s="980"/>
      <c r="DG54" s="978"/>
      <c r="DH54" s="979"/>
      <c r="DI54" s="979"/>
      <c r="DJ54" s="979"/>
      <c r="DK54" s="980"/>
      <c r="DL54" s="978"/>
      <c r="DM54" s="979"/>
      <c r="DN54" s="979"/>
      <c r="DO54" s="979"/>
      <c r="DP54" s="980"/>
      <c r="DQ54" s="978"/>
      <c r="DR54" s="979"/>
      <c r="DS54" s="979"/>
      <c r="DT54" s="979"/>
      <c r="DU54" s="980"/>
      <c r="DV54" s="981"/>
      <c r="DW54" s="982"/>
      <c r="DX54" s="982"/>
      <c r="DY54" s="982"/>
      <c r="DZ54" s="983"/>
      <c r="EA54" s="197"/>
    </row>
    <row r="55" spans="1:131" s="198" customFormat="1" ht="26.25" customHeight="1">
      <c r="A55" s="212">
        <v>28</v>
      </c>
      <c r="B55" s="1026"/>
      <c r="C55" s="1027"/>
      <c r="D55" s="1027"/>
      <c r="E55" s="1027"/>
      <c r="F55" s="1027"/>
      <c r="G55" s="1027"/>
      <c r="H55" s="1027"/>
      <c r="I55" s="1027"/>
      <c r="J55" s="1027"/>
      <c r="K55" s="1027"/>
      <c r="L55" s="1027"/>
      <c r="M55" s="1027"/>
      <c r="N55" s="1027"/>
      <c r="O55" s="1027"/>
      <c r="P55" s="1028"/>
      <c r="Q55" s="1029"/>
      <c r="R55" s="1024"/>
      <c r="S55" s="1024"/>
      <c r="T55" s="1024"/>
      <c r="U55" s="1024"/>
      <c r="V55" s="1024"/>
      <c r="W55" s="1024"/>
      <c r="X55" s="1024"/>
      <c r="Y55" s="1024"/>
      <c r="Z55" s="1024"/>
      <c r="AA55" s="1024"/>
      <c r="AB55" s="1024"/>
      <c r="AC55" s="1024"/>
      <c r="AD55" s="1024"/>
      <c r="AE55" s="1030"/>
      <c r="AF55" s="1020"/>
      <c r="AG55" s="1021"/>
      <c r="AH55" s="1021"/>
      <c r="AI55" s="1021"/>
      <c r="AJ55" s="1022"/>
      <c r="AK55" s="1023"/>
      <c r="AL55" s="1024"/>
      <c r="AM55" s="1024"/>
      <c r="AN55" s="1024"/>
      <c r="AO55" s="1024"/>
      <c r="AP55" s="1024"/>
      <c r="AQ55" s="1024"/>
      <c r="AR55" s="1024"/>
      <c r="AS55" s="1024"/>
      <c r="AT55" s="1024"/>
      <c r="AU55" s="1024"/>
      <c r="AV55" s="1024"/>
      <c r="AW55" s="1024"/>
      <c r="AX55" s="1024"/>
      <c r="AY55" s="1024"/>
      <c r="AZ55" s="1025"/>
      <c r="BA55" s="1025"/>
      <c r="BB55" s="1025"/>
      <c r="BC55" s="1025"/>
      <c r="BD55" s="1025"/>
      <c r="BE55" s="1015"/>
      <c r="BF55" s="1015"/>
      <c r="BG55" s="1015"/>
      <c r="BH55" s="1015"/>
      <c r="BI55" s="1016"/>
      <c r="BJ55" s="203"/>
      <c r="BK55" s="203"/>
      <c r="BL55" s="203"/>
      <c r="BM55" s="203"/>
      <c r="BN55" s="203"/>
      <c r="BO55" s="216"/>
      <c r="BP55" s="216"/>
      <c r="BQ55" s="213">
        <v>49</v>
      </c>
      <c r="BR55" s="214"/>
      <c r="BS55" s="1003"/>
      <c r="BT55" s="1004"/>
      <c r="BU55" s="1004"/>
      <c r="BV55" s="1004"/>
      <c r="BW55" s="1004"/>
      <c r="BX55" s="1004"/>
      <c r="BY55" s="1004"/>
      <c r="BZ55" s="1004"/>
      <c r="CA55" s="1004"/>
      <c r="CB55" s="1004"/>
      <c r="CC55" s="1004"/>
      <c r="CD55" s="1004"/>
      <c r="CE55" s="1004"/>
      <c r="CF55" s="1004"/>
      <c r="CG55" s="1005"/>
      <c r="CH55" s="978"/>
      <c r="CI55" s="979"/>
      <c r="CJ55" s="979"/>
      <c r="CK55" s="979"/>
      <c r="CL55" s="980"/>
      <c r="CM55" s="978"/>
      <c r="CN55" s="979"/>
      <c r="CO55" s="979"/>
      <c r="CP55" s="979"/>
      <c r="CQ55" s="980"/>
      <c r="CR55" s="978"/>
      <c r="CS55" s="979"/>
      <c r="CT55" s="979"/>
      <c r="CU55" s="979"/>
      <c r="CV55" s="980"/>
      <c r="CW55" s="978"/>
      <c r="CX55" s="979"/>
      <c r="CY55" s="979"/>
      <c r="CZ55" s="979"/>
      <c r="DA55" s="980"/>
      <c r="DB55" s="978"/>
      <c r="DC55" s="979"/>
      <c r="DD55" s="979"/>
      <c r="DE55" s="979"/>
      <c r="DF55" s="980"/>
      <c r="DG55" s="978"/>
      <c r="DH55" s="979"/>
      <c r="DI55" s="979"/>
      <c r="DJ55" s="979"/>
      <c r="DK55" s="980"/>
      <c r="DL55" s="978"/>
      <c r="DM55" s="979"/>
      <c r="DN55" s="979"/>
      <c r="DO55" s="979"/>
      <c r="DP55" s="980"/>
      <c r="DQ55" s="978"/>
      <c r="DR55" s="979"/>
      <c r="DS55" s="979"/>
      <c r="DT55" s="979"/>
      <c r="DU55" s="980"/>
      <c r="DV55" s="981"/>
      <c r="DW55" s="982"/>
      <c r="DX55" s="982"/>
      <c r="DY55" s="982"/>
      <c r="DZ55" s="983"/>
      <c r="EA55" s="197"/>
    </row>
    <row r="56" spans="1:131" s="198" customFormat="1" ht="26.25" customHeight="1">
      <c r="A56" s="212">
        <v>29</v>
      </c>
      <c r="B56" s="1026"/>
      <c r="C56" s="1027"/>
      <c r="D56" s="1027"/>
      <c r="E56" s="1027"/>
      <c r="F56" s="1027"/>
      <c r="G56" s="1027"/>
      <c r="H56" s="1027"/>
      <c r="I56" s="1027"/>
      <c r="J56" s="1027"/>
      <c r="K56" s="1027"/>
      <c r="L56" s="1027"/>
      <c r="M56" s="1027"/>
      <c r="N56" s="1027"/>
      <c r="O56" s="1027"/>
      <c r="P56" s="1028"/>
      <c r="Q56" s="1029"/>
      <c r="R56" s="1024"/>
      <c r="S56" s="1024"/>
      <c r="T56" s="1024"/>
      <c r="U56" s="1024"/>
      <c r="V56" s="1024"/>
      <c r="W56" s="1024"/>
      <c r="X56" s="1024"/>
      <c r="Y56" s="1024"/>
      <c r="Z56" s="1024"/>
      <c r="AA56" s="1024"/>
      <c r="AB56" s="1024"/>
      <c r="AC56" s="1024"/>
      <c r="AD56" s="1024"/>
      <c r="AE56" s="1030"/>
      <c r="AF56" s="1020"/>
      <c r="AG56" s="1021"/>
      <c r="AH56" s="1021"/>
      <c r="AI56" s="1021"/>
      <c r="AJ56" s="1022"/>
      <c r="AK56" s="1023"/>
      <c r="AL56" s="1024"/>
      <c r="AM56" s="1024"/>
      <c r="AN56" s="1024"/>
      <c r="AO56" s="1024"/>
      <c r="AP56" s="1024"/>
      <c r="AQ56" s="1024"/>
      <c r="AR56" s="1024"/>
      <c r="AS56" s="1024"/>
      <c r="AT56" s="1024"/>
      <c r="AU56" s="1024"/>
      <c r="AV56" s="1024"/>
      <c r="AW56" s="1024"/>
      <c r="AX56" s="1024"/>
      <c r="AY56" s="1024"/>
      <c r="AZ56" s="1025"/>
      <c r="BA56" s="1025"/>
      <c r="BB56" s="1025"/>
      <c r="BC56" s="1025"/>
      <c r="BD56" s="1025"/>
      <c r="BE56" s="1015"/>
      <c r="BF56" s="1015"/>
      <c r="BG56" s="1015"/>
      <c r="BH56" s="1015"/>
      <c r="BI56" s="1016"/>
      <c r="BJ56" s="203"/>
      <c r="BK56" s="203"/>
      <c r="BL56" s="203"/>
      <c r="BM56" s="203"/>
      <c r="BN56" s="203"/>
      <c r="BO56" s="216"/>
      <c r="BP56" s="216"/>
      <c r="BQ56" s="213">
        <v>50</v>
      </c>
      <c r="BR56" s="214"/>
      <c r="BS56" s="1003"/>
      <c r="BT56" s="1004"/>
      <c r="BU56" s="1004"/>
      <c r="BV56" s="1004"/>
      <c r="BW56" s="1004"/>
      <c r="BX56" s="1004"/>
      <c r="BY56" s="1004"/>
      <c r="BZ56" s="1004"/>
      <c r="CA56" s="1004"/>
      <c r="CB56" s="1004"/>
      <c r="CC56" s="1004"/>
      <c r="CD56" s="1004"/>
      <c r="CE56" s="1004"/>
      <c r="CF56" s="1004"/>
      <c r="CG56" s="1005"/>
      <c r="CH56" s="978"/>
      <c r="CI56" s="979"/>
      <c r="CJ56" s="979"/>
      <c r="CK56" s="979"/>
      <c r="CL56" s="980"/>
      <c r="CM56" s="978"/>
      <c r="CN56" s="979"/>
      <c r="CO56" s="979"/>
      <c r="CP56" s="979"/>
      <c r="CQ56" s="980"/>
      <c r="CR56" s="978"/>
      <c r="CS56" s="979"/>
      <c r="CT56" s="979"/>
      <c r="CU56" s="979"/>
      <c r="CV56" s="980"/>
      <c r="CW56" s="978"/>
      <c r="CX56" s="979"/>
      <c r="CY56" s="979"/>
      <c r="CZ56" s="979"/>
      <c r="DA56" s="980"/>
      <c r="DB56" s="978"/>
      <c r="DC56" s="979"/>
      <c r="DD56" s="979"/>
      <c r="DE56" s="979"/>
      <c r="DF56" s="980"/>
      <c r="DG56" s="978"/>
      <c r="DH56" s="979"/>
      <c r="DI56" s="979"/>
      <c r="DJ56" s="979"/>
      <c r="DK56" s="980"/>
      <c r="DL56" s="978"/>
      <c r="DM56" s="979"/>
      <c r="DN56" s="979"/>
      <c r="DO56" s="979"/>
      <c r="DP56" s="980"/>
      <c r="DQ56" s="978"/>
      <c r="DR56" s="979"/>
      <c r="DS56" s="979"/>
      <c r="DT56" s="979"/>
      <c r="DU56" s="980"/>
      <c r="DV56" s="981"/>
      <c r="DW56" s="982"/>
      <c r="DX56" s="982"/>
      <c r="DY56" s="982"/>
      <c r="DZ56" s="983"/>
      <c r="EA56" s="197"/>
    </row>
    <row r="57" spans="1:131" s="198" customFormat="1" ht="26.25" customHeight="1">
      <c r="A57" s="212">
        <v>30</v>
      </c>
      <c r="B57" s="1026"/>
      <c r="C57" s="1027"/>
      <c r="D57" s="1027"/>
      <c r="E57" s="1027"/>
      <c r="F57" s="1027"/>
      <c r="G57" s="1027"/>
      <c r="H57" s="1027"/>
      <c r="I57" s="1027"/>
      <c r="J57" s="1027"/>
      <c r="K57" s="1027"/>
      <c r="L57" s="1027"/>
      <c r="M57" s="1027"/>
      <c r="N57" s="1027"/>
      <c r="O57" s="1027"/>
      <c r="P57" s="1028"/>
      <c r="Q57" s="1029"/>
      <c r="R57" s="1024"/>
      <c r="S57" s="1024"/>
      <c r="T57" s="1024"/>
      <c r="U57" s="1024"/>
      <c r="V57" s="1024"/>
      <c r="W57" s="1024"/>
      <c r="X57" s="1024"/>
      <c r="Y57" s="1024"/>
      <c r="Z57" s="1024"/>
      <c r="AA57" s="1024"/>
      <c r="AB57" s="1024"/>
      <c r="AC57" s="1024"/>
      <c r="AD57" s="1024"/>
      <c r="AE57" s="1030"/>
      <c r="AF57" s="1020"/>
      <c r="AG57" s="1021"/>
      <c r="AH57" s="1021"/>
      <c r="AI57" s="1021"/>
      <c r="AJ57" s="1022"/>
      <c r="AK57" s="1023"/>
      <c r="AL57" s="1024"/>
      <c r="AM57" s="1024"/>
      <c r="AN57" s="1024"/>
      <c r="AO57" s="1024"/>
      <c r="AP57" s="1024"/>
      <c r="AQ57" s="1024"/>
      <c r="AR57" s="1024"/>
      <c r="AS57" s="1024"/>
      <c r="AT57" s="1024"/>
      <c r="AU57" s="1024"/>
      <c r="AV57" s="1024"/>
      <c r="AW57" s="1024"/>
      <c r="AX57" s="1024"/>
      <c r="AY57" s="1024"/>
      <c r="AZ57" s="1025"/>
      <c r="BA57" s="1025"/>
      <c r="BB57" s="1025"/>
      <c r="BC57" s="1025"/>
      <c r="BD57" s="1025"/>
      <c r="BE57" s="1015"/>
      <c r="BF57" s="1015"/>
      <c r="BG57" s="1015"/>
      <c r="BH57" s="1015"/>
      <c r="BI57" s="1016"/>
      <c r="BJ57" s="203"/>
      <c r="BK57" s="203"/>
      <c r="BL57" s="203"/>
      <c r="BM57" s="203"/>
      <c r="BN57" s="203"/>
      <c r="BO57" s="216"/>
      <c r="BP57" s="216"/>
      <c r="BQ57" s="213">
        <v>51</v>
      </c>
      <c r="BR57" s="214"/>
      <c r="BS57" s="1003"/>
      <c r="BT57" s="1004"/>
      <c r="BU57" s="1004"/>
      <c r="BV57" s="1004"/>
      <c r="BW57" s="1004"/>
      <c r="BX57" s="1004"/>
      <c r="BY57" s="1004"/>
      <c r="BZ57" s="1004"/>
      <c r="CA57" s="1004"/>
      <c r="CB57" s="1004"/>
      <c r="CC57" s="1004"/>
      <c r="CD57" s="1004"/>
      <c r="CE57" s="1004"/>
      <c r="CF57" s="1004"/>
      <c r="CG57" s="1005"/>
      <c r="CH57" s="978"/>
      <c r="CI57" s="979"/>
      <c r="CJ57" s="979"/>
      <c r="CK57" s="979"/>
      <c r="CL57" s="980"/>
      <c r="CM57" s="978"/>
      <c r="CN57" s="979"/>
      <c r="CO57" s="979"/>
      <c r="CP57" s="979"/>
      <c r="CQ57" s="980"/>
      <c r="CR57" s="978"/>
      <c r="CS57" s="979"/>
      <c r="CT57" s="979"/>
      <c r="CU57" s="979"/>
      <c r="CV57" s="980"/>
      <c r="CW57" s="978"/>
      <c r="CX57" s="979"/>
      <c r="CY57" s="979"/>
      <c r="CZ57" s="979"/>
      <c r="DA57" s="980"/>
      <c r="DB57" s="978"/>
      <c r="DC57" s="979"/>
      <c r="DD57" s="979"/>
      <c r="DE57" s="979"/>
      <c r="DF57" s="980"/>
      <c r="DG57" s="978"/>
      <c r="DH57" s="979"/>
      <c r="DI57" s="979"/>
      <c r="DJ57" s="979"/>
      <c r="DK57" s="980"/>
      <c r="DL57" s="978"/>
      <c r="DM57" s="979"/>
      <c r="DN57" s="979"/>
      <c r="DO57" s="979"/>
      <c r="DP57" s="980"/>
      <c r="DQ57" s="978"/>
      <c r="DR57" s="979"/>
      <c r="DS57" s="979"/>
      <c r="DT57" s="979"/>
      <c r="DU57" s="980"/>
      <c r="DV57" s="981"/>
      <c r="DW57" s="982"/>
      <c r="DX57" s="982"/>
      <c r="DY57" s="982"/>
      <c r="DZ57" s="983"/>
      <c r="EA57" s="197"/>
    </row>
    <row r="58" spans="1:131" s="198" customFormat="1" ht="26.25" customHeight="1">
      <c r="A58" s="212">
        <v>31</v>
      </c>
      <c r="B58" s="1026"/>
      <c r="C58" s="1027"/>
      <c r="D58" s="1027"/>
      <c r="E58" s="1027"/>
      <c r="F58" s="1027"/>
      <c r="G58" s="1027"/>
      <c r="H58" s="1027"/>
      <c r="I58" s="1027"/>
      <c r="J58" s="1027"/>
      <c r="K58" s="1027"/>
      <c r="L58" s="1027"/>
      <c r="M58" s="1027"/>
      <c r="N58" s="1027"/>
      <c r="O58" s="1027"/>
      <c r="P58" s="1028"/>
      <c r="Q58" s="1029"/>
      <c r="R58" s="1024"/>
      <c r="S58" s="1024"/>
      <c r="T58" s="1024"/>
      <c r="U58" s="1024"/>
      <c r="V58" s="1024"/>
      <c r="W58" s="1024"/>
      <c r="X58" s="1024"/>
      <c r="Y58" s="1024"/>
      <c r="Z58" s="1024"/>
      <c r="AA58" s="1024"/>
      <c r="AB58" s="1024"/>
      <c r="AC58" s="1024"/>
      <c r="AD58" s="1024"/>
      <c r="AE58" s="1030"/>
      <c r="AF58" s="1020"/>
      <c r="AG58" s="1021"/>
      <c r="AH58" s="1021"/>
      <c r="AI58" s="1021"/>
      <c r="AJ58" s="1022"/>
      <c r="AK58" s="1023"/>
      <c r="AL58" s="1024"/>
      <c r="AM58" s="1024"/>
      <c r="AN58" s="1024"/>
      <c r="AO58" s="1024"/>
      <c r="AP58" s="1024"/>
      <c r="AQ58" s="1024"/>
      <c r="AR58" s="1024"/>
      <c r="AS58" s="1024"/>
      <c r="AT58" s="1024"/>
      <c r="AU58" s="1024"/>
      <c r="AV58" s="1024"/>
      <c r="AW58" s="1024"/>
      <c r="AX58" s="1024"/>
      <c r="AY58" s="1024"/>
      <c r="AZ58" s="1025"/>
      <c r="BA58" s="1025"/>
      <c r="BB58" s="1025"/>
      <c r="BC58" s="1025"/>
      <c r="BD58" s="1025"/>
      <c r="BE58" s="1015"/>
      <c r="BF58" s="1015"/>
      <c r="BG58" s="1015"/>
      <c r="BH58" s="1015"/>
      <c r="BI58" s="1016"/>
      <c r="BJ58" s="203"/>
      <c r="BK58" s="203"/>
      <c r="BL58" s="203"/>
      <c r="BM58" s="203"/>
      <c r="BN58" s="203"/>
      <c r="BO58" s="216"/>
      <c r="BP58" s="216"/>
      <c r="BQ58" s="213">
        <v>52</v>
      </c>
      <c r="BR58" s="214"/>
      <c r="BS58" s="1003"/>
      <c r="BT58" s="1004"/>
      <c r="BU58" s="1004"/>
      <c r="BV58" s="1004"/>
      <c r="BW58" s="1004"/>
      <c r="BX58" s="1004"/>
      <c r="BY58" s="1004"/>
      <c r="BZ58" s="1004"/>
      <c r="CA58" s="1004"/>
      <c r="CB58" s="1004"/>
      <c r="CC58" s="1004"/>
      <c r="CD58" s="1004"/>
      <c r="CE58" s="1004"/>
      <c r="CF58" s="1004"/>
      <c r="CG58" s="1005"/>
      <c r="CH58" s="978"/>
      <c r="CI58" s="979"/>
      <c r="CJ58" s="979"/>
      <c r="CK58" s="979"/>
      <c r="CL58" s="980"/>
      <c r="CM58" s="978"/>
      <c r="CN58" s="979"/>
      <c r="CO58" s="979"/>
      <c r="CP58" s="979"/>
      <c r="CQ58" s="980"/>
      <c r="CR58" s="978"/>
      <c r="CS58" s="979"/>
      <c r="CT58" s="979"/>
      <c r="CU58" s="979"/>
      <c r="CV58" s="980"/>
      <c r="CW58" s="978"/>
      <c r="CX58" s="979"/>
      <c r="CY58" s="979"/>
      <c r="CZ58" s="979"/>
      <c r="DA58" s="980"/>
      <c r="DB58" s="978"/>
      <c r="DC58" s="979"/>
      <c r="DD58" s="979"/>
      <c r="DE58" s="979"/>
      <c r="DF58" s="980"/>
      <c r="DG58" s="978"/>
      <c r="DH58" s="979"/>
      <c r="DI58" s="979"/>
      <c r="DJ58" s="979"/>
      <c r="DK58" s="980"/>
      <c r="DL58" s="978"/>
      <c r="DM58" s="979"/>
      <c r="DN58" s="979"/>
      <c r="DO58" s="979"/>
      <c r="DP58" s="980"/>
      <c r="DQ58" s="978"/>
      <c r="DR58" s="979"/>
      <c r="DS58" s="979"/>
      <c r="DT58" s="979"/>
      <c r="DU58" s="980"/>
      <c r="DV58" s="981"/>
      <c r="DW58" s="982"/>
      <c r="DX58" s="982"/>
      <c r="DY58" s="982"/>
      <c r="DZ58" s="983"/>
      <c r="EA58" s="197"/>
    </row>
    <row r="59" spans="1:131" s="198" customFormat="1" ht="26.25" customHeight="1">
      <c r="A59" s="212">
        <v>32</v>
      </c>
      <c r="B59" s="1026"/>
      <c r="C59" s="1027"/>
      <c r="D59" s="1027"/>
      <c r="E59" s="1027"/>
      <c r="F59" s="1027"/>
      <c r="G59" s="1027"/>
      <c r="H59" s="1027"/>
      <c r="I59" s="1027"/>
      <c r="J59" s="1027"/>
      <c r="K59" s="1027"/>
      <c r="L59" s="1027"/>
      <c r="M59" s="1027"/>
      <c r="N59" s="1027"/>
      <c r="O59" s="1027"/>
      <c r="P59" s="1028"/>
      <c r="Q59" s="1029"/>
      <c r="R59" s="1024"/>
      <c r="S59" s="1024"/>
      <c r="T59" s="1024"/>
      <c r="U59" s="1024"/>
      <c r="V59" s="1024"/>
      <c r="W59" s="1024"/>
      <c r="X59" s="1024"/>
      <c r="Y59" s="1024"/>
      <c r="Z59" s="1024"/>
      <c r="AA59" s="1024"/>
      <c r="AB59" s="1024"/>
      <c r="AC59" s="1024"/>
      <c r="AD59" s="1024"/>
      <c r="AE59" s="1030"/>
      <c r="AF59" s="1020"/>
      <c r="AG59" s="1021"/>
      <c r="AH59" s="1021"/>
      <c r="AI59" s="1021"/>
      <c r="AJ59" s="1022"/>
      <c r="AK59" s="1023"/>
      <c r="AL59" s="1024"/>
      <c r="AM59" s="1024"/>
      <c r="AN59" s="1024"/>
      <c r="AO59" s="1024"/>
      <c r="AP59" s="1024"/>
      <c r="AQ59" s="1024"/>
      <c r="AR59" s="1024"/>
      <c r="AS59" s="1024"/>
      <c r="AT59" s="1024"/>
      <c r="AU59" s="1024"/>
      <c r="AV59" s="1024"/>
      <c r="AW59" s="1024"/>
      <c r="AX59" s="1024"/>
      <c r="AY59" s="1024"/>
      <c r="AZ59" s="1025"/>
      <c r="BA59" s="1025"/>
      <c r="BB59" s="1025"/>
      <c r="BC59" s="1025"/>
      <c r="BD59" s="1025"/>
      <c r="BE59" s="1015"/>
      <c r="BF59" s="1015"/>
      <c r="BG59" s="1015"/>
      <c r="BH59" s="1015"/>
      <c r="BI59" s="1016"/>
      <c r="BJ59" s="203"/>
      <c r="BK59" s="203"/>
      <c r="BL59" s="203"/>
      <c r="BM59" s="203"/>
      <c r="BN59" s="203"/>
      <c r="BO59" s="216"/>
      <c r="BP59" s="216"/>
      <c r="BQ59" s="213">
        <v>53</v>
      </c>
      <c r="BR59" s="214"/>
      <c r="BS59" s="1003"/>
      <c r="BT59" s="1004"/>
      <c r="BU59" s="1004"/>
      <c r="BV59" s="1004"/>
      <c r="BW59" s="1004"/>
      <c r="BX59" s="1004"/>
      <c r="BY59" s="1004"/>
      <c r="BZ59" s="1004"/>
      <c r="CA59" s="1004"/>
      <c r="CB59" s="1004"/>
      <c r="CC59" s="1004"/>
      <c r="CD59" s="1004"/>
      <c r="CE59" s="1004"/>
      <c r="CF59" s="1004"/>
      <c r="CG59" s="1005"/>
      <c r="CH59" s="978"/>
      <c r="CI59" s="979"/>
      <c r="CJ59" s="979"/>
      <c r="CK59" s="979"/>
      <c r="CL59" s="980"/>
      <c r="CM59" s="978"/>
      <c r="CN59" s="979"/>
      <c r="CO59" s="979"/>
      <c r="CP59" s="979"/>
      <c r="CQ59" s="980"/>
      <c r="CR59" s="978"/>
      <c r="CS59" s="979"/>
      <c r="CT59" s="979"/>
      <c r="CU59" s="979"/>
      <c r="CV59" s="980"/>
      <c r="CW59" s="978"/>
      <c r="CX59" s="979"/>
      <c r="CY59" s="979"/>
      <c r="CZ59" s="979"/>
      <c r="DA59" s="980"/>
      <c r="DB59" s="978"/>
      <c r="DC59" s="979"/>
      <c r="DD59" s="979"/>
      <c r="DE59" s="979"/>
      <c r="DF59" s="980"/>
      <c r="DG59" s="978"/>
      <c r="DH59" s="979"/>
      <c r="DI59" s="979"/>
      <c r="DJ59" s="979"/>
      <c r="DK59" s="980"/>
      <c r="DL59" s="978"/>
      <c r="DM59" s="979"/>
      <c r="DN59" s="979"/>
      <c r="DO59" s="979"/>
      <c r="DP59" s="980"/>
      <c r="DQ59" s="978"/>
      <c r="DR59" s="979"/>
      <c r="DS59" s="979"/>
      <c r="DT59" s="979"/>
      <c r="DU59" s="980"/>
      <c r="DV59" s="981"/>
      <c r="DW59" s="982"/>
      <c r="DX59" s="982"/>
      <c r="DY59" s="982"/>
      <c r="DZ59" s="983"/>
      <c r="EA59" s="197"/>
    </row>
    <row r="60" spans="1:131" s="198" customFormat="1" ht="26.25" customHeight="1">
      <c r="A60" s="212">
        <v>33</v>
      </c>
      <c r="B60" s="1026"/>
      <c r="C60" s="1027"/>
      <c r="D60" s="1027"/>
      <c r="E60" s="1027"/>
      <c r="F60" s="1027"/>
      <c r="G60" s="1027"/>
      <c r="H60" s="1027"/>
      <c r="I60" s="1027"/>
      <c r="J60" s="1027"/>
      <c r="K60" s="1027"/>
      <c r="L60" s="1027"/>
      <c r="M60" s="1027"/>
      <c r="N60" s="1027"/>
      <c r="O60" s="1027"/>
      <c r="P60" s="1028"/>
      <c r="Q60" s="1029"/>
      <c r="R60" s="1024"/>
      <c r="S60" s="1024"/>
      <c r="T60" s="1024"/>
      <c r="U60" s="1024"/>
      <c r="V60" s="1024"/>
      <c r="W60" s="1024"/>
      <c r="X60" s="1024"/>
      <c r="Y60" s="1024"/>
      <c r="Z60" s="1024"/>
      <c r="AA60" s="1024"/>
      <c r="AB60" s="1024"/>
      <c r="AC60" s="1024"/>
      <c r="AD60" s="1024"/>
      <c r="AE60" s="1030"/>
      <c r="AF60" s="1020"/>
      <c r="AG60" s="1021"/>
      <c r="AH60" s="1021"/>
      <c r="AI60" s="1021"/>
      <c r="AJ60" s="1022"/>
      <c r="AK60" s="1023"/>
      <c r="AL60" s="1024"/>
      <c r="AM60" s="1024"/>
      <c r="AN60" s="1024"/>
      <c r="AO60" s="1024"/>
      <c r="AP60" s="1024"/>
      <c r="AQ60" s="1024"/>
      <c r="AR60" s="1024"/>
      <c r="AS60" s="1024"/>
      <c r="AT60" s="1024"/>
      <c r="AU60" s="1024"/>
      <c r="AV60" s="1024"/>
      <c r="AW60" s="1024"/>
      <c r="AX60" s="1024"/>
      <c r="AY60" s="1024"/>
      <c r="AZ60" s="1025"/>
      <c r="BA60" s="1025"/>
      <c r="BB60" s="1025"/>
      <c r="BC60" s="1025"/>
      <c r="BD60" s="1025"/>
      <c r="BE60" s="1015"/>
      <c r="BF60" s="1015"/>
      <c r="BG60" s="1015"/>
      <c r="BH60" s="1015"/>
      <c r="BI60" s="1016"/>
      <c r="BJ60" s="203"/>
      <c r="BK60" s="203"/>
      <c r="BL60" s="203"/>
      <c r="BM60" s="203"/>
      <c r="BN60" s="203"/>
      <c r="BO60" s="216"/>
      <c r="BP60" s="216"/>
      <c r="BQ60" s="213">
        <v>54</v>
      </c>
      <c r="BR60" s="214"/>
      <c r="BS60" s="1003"/>
      <c r="BT60" s="1004"/>
      <c r="BU60" s="1004"/>
      <c r="BV60" s="1004"/>
      <c r="BW60" s="1004"/>
      <c r="BX60" s="1004"/>
      <c r="BY60" s="1004"/>
      <c r="BZ60" s="1004"/>
      <c r="CA60" s="1004"/>
      <c r="CB60" s="1004"/>
      <c r="CC60" s="1004"/>
      <c r="CD60" s="1004"/>
      <c r="CE60" s="1004"/>
      <c r="CF60" s="1004"/>
      <c r="CG60" s="1005"/>
      <c r="CH60" s="978"/>
      <c r="CI60" s="979"/>
      <c r="CJ60" s="979"/>
      <c r="CK60" s="979"/>
      <c r="CL60" s="980"/>
      <c r="CM60" s="978"/>
      <c r="CN60" s="979"/>
      <c r="CO60" s="979"/>
      <c r="CP60" s="979"/>
      <c r="CQ60" s="980"/>
      <c r="CR60" s="978"/>
      <c r="CS60" s="979"/>
      <c r="CT60" s="979"/>
      <c r="CU60" s="979"/>
      <c r="CV60" s="980"/>
      <c r="CW60" s="978"/>
      <c r="CX60" s="979"/>
      <c r="CY60" s="979"/>
      <c r="CZ60" s="979"/>
      <c r="DA60" s="980"/>
      <c r="DB60" s="978"/>
      <c r="DC60" s="979"/>
      <c r="DD60" s="979"/>
      <c r="DE60" s="979"/>
      <c r="DF60" s="980"/>
      <c r="DG60" s="978"/>
      <c r="DH60" s="979"/>
      <c r="DI60" s="979"/>
      <c r="DJ60" s="979"/>
      <c r="DK60" s="980"/>
      <c r="DL60" s="978"/>
      <c r="DM60" s="979"/>
      <c r="DN60" s="979"/>
      <c r="DO60" s="979"/>
      <c r="DP60" s="980"/>
      <c r="DQ60" s="978"/>
      <c r="DR60" s="979"/>
      <c r="DS60" s="979"/>
      <c r="DT60" s="979"/>
      <c r="DU60" s="980"/>
      <c r="DV60" s="981"/>
      <c r="DW60" s="982"/>
      <c r="DX60" s="982"/>
      <c r="DY60" s="982"/>
      <c r="DZ60" s="983"/>
      <c r="EA60" s="197"/>
    </row>
    <row r="61" spans="1:131" s="198" customFormat="1" ht="26.25" customHeight="1" thickBot="1">
      <c r="A61" s="212">
        <v>34</v>
      </c>
      <c r="B61" s="1026"/>
      <c r="C61" s="1027"/>
      <c r="D61" s="1027"/>
      <c r="E61" s="1027"/>
      <c r="F61" s="1027"/>
      <c r="G61" s="1027"/>
      <c r="H61" s="1027"/>
      <c r="I61" s="1027"/>
      <c r="J61" s="1027"/>
      <c r="K61" s="1027"/>
      <c r="L61" s="1027"/>
      <c r="M61" s="1027"/>
      <c r="N61" s="1027"/>
      <c r="O61" s="1027"/>
      <c r="P61" s="1028"/>
      <c r="Q61" s="1029"/>
      <c r="R61" s="1024"/>
      <c r="S61" s="1024"/>
      <c r="T61" s="1024"/>
      <c r="U61" s="1024"/>
      <c r="V61" s="1024"/>
      <c r="W61" s="1024"/>
      <c r="X61" s="1024"/>
      <c r="Y61" s="1024"/>
      <c r="Z61" s="1024"/>
      <c r="AA61" s="1024"/>
      <c r="AB61" s="1024"/>
      <c r="AC61" s="1024"/>
      <c r="AD61" s="1024"/>
      <c r="AE61" s="1030"/>
      <c r="AF61" s="1020"/>
      <c r="AG61" s="1021"/>
      <c r="AH61" s="1021"/>
      <c r="AI61" s="1021"/>
      <c r="AJ61" s="1022"/>
      <c r="AK61" s="1023"/>
      <c r="AL61" s="1024"/>
      <c r="AM61" s="1024"/>
      <c r="AN61" s="1024"/>
      <c r="AO61" s="1024"/>
      <c r="AP61" s="1024"/>
      <c r="AQ61" s="1024"/>
      <c r="AR61" s="1024"/>
      <c r="AS61" s="1024"/>
      <c r="AT61" s="1024"/>
      <c r="AU61" s="1024"/>
      <c r="AV61" s="1024"/>
      <c r="AW61" s="1024"/>
      <c r="AX61" s="1024"/>
      <c r="AY61" s="1024"/>
      <c r="AZ61" s="1025"/>
      <c r="BA61" s="1025"/>
      <c r="BB61" s="1025"/>
      <c r="BC61" s="1025"/>
      <c r="BD61" s="1025"/>
      <c r="BE61" s="1015"/>
      <c r="BF61" s="1015"/>
      <c r="BG61" s="1015"/>
      <c r="BH61" s="1015"/>
      <c r="BI61" s="1016"/>
      <c r="BJ61" s="203"/>
      <c r="BK61" s="203"/>
      <c r="BL61" s="203"/>
      <c r="BM61" s="203"/>
      <c r="BN61" s="203"/>
      <c r="BO61" s="216"/>
      <c r="BP61" s="216"/>
      <c r="BQ61" s="213">
        <v>55</v>
      </c>
      <c r="BR61" s="214"/>
      <c r="BS61" s="1003"/>
      <c r="BT61" s="1004"/>
      <c r="BU61" s="1004"/>
      <c r="BV61" s="1004"/>
      <c r="BW61" s="1004"/>
      <c r="BX61" s="1004"/>
      <c r="BY61" s="1004"/>
      <c r="BZ61" s="1004"/>
      <c r="CA61" s="1004"/>
      <c r="CB61" s="1004"/>
      <c r="CC61" s="1004"/>
      <c r="CD61" s="1004"/>
      <c r="CE61" s="1004"/>
      <c r="CF61" s="1004"/>
      <c r="CG61" s="1005"/>
      <c r="CH61" s="978"/>
      <c r="CI61" s="979"/>
      <c r="CJ61" s="979"/>
      <c r="CK61" s="979"/>
      <c r="CL61" s="980"/>
      <c r="CM61" s="978"/>
      <c r="CN61" s="979"/>
      <c r="CO61" s="979"/>
      <c r="CP61" s="979"/>
      <c r="CQ61" s="980"/>
      <c r="CR61" s="978"/>
      <c r="CS61" s="979"/>
      <c r="CT61" s="979"/>
      <c r="CU61" s="979"/>
      <c r="CV61" s="980"/>
      <c r="CW61" s="978"/>
      <c r="CX61" s="979"/>
      <c r="CY61" s="979"/>
      <c r="CZ61" s="979"/>
      <c r="DA61" s="980"/>
      <c r="DB61" s="978"/>
      <c r="DC61" s="979"/>
      <c r="DD61" s="979"/>
      <c r="DE61" s="979"/>
      <c r="DF61" s="980"/>
      <c r="DG61" s="978"/>
      <c r="DH61" s="979"/>
      <c r="DI61" s="979"/>
      <c r="DJ61" s="979"/>
      <c r="DK61" s="980"/>
      <c r="DL61" s="978"/>
      <c r="DM61" s="979"/>
      <c r="DN61" s="979"/>
      <c r="DO61" s="979"/>
      <c r="DP61" s="980"/>
      <c r="DQ61" s="978"/>
      <c r="DR61" s="979"/>
      <c r="DS61" s="979"/>
      <c r="DT61" s="979"/>
      <c r="DU61" s="980"/>
      <c r="DV61" s="981"/>
      <c r="DW61" s="982"/>
      <c r="DX61" s="982"/>
      <c r="DY61" s="982"/>
      <c r="DZ61" s="983"/>
      <c r="EA61" s="197"/>
    </row>
    <row r="62" spans="1:131" s="198" customFormat="1" ht="26.25" customHeight="1">
      <c r="A62" s="212">
        <v>35</v>
      </c>
      <c r="B62" s="1026"/>
      <c r="C62" s="1027"/>
      <c r="D62" s="1027"/>
      <c r="E62" s="1027"/>
      <c r="F62" s="1027"/>
      <c r="G62" s="1027"/>
      <c r="H62" s="1027"/>
      <c r="I62" s="1027"/>
      <c r="J62" s="1027"/>
      <c r="K62" s="1027"/>
      <c r="L62" s="1027"/>
      <c r="M62" s="1027"/>
      <c r="N62" s="1027"/>
      <c r="O62" s="1027"/>
      <c r="P62" s="1028"/>
      <c r="Q62" s="1029"/>
      <c r="R62" s="1024"/>
      <c r="S62" s="1024"/>
      <c r="T62" s="1024"/>
      <c r="U62" s="1024"/>
      <c r="V62" s="1024"/>
      <c r="W62" s="1024"/>
      <c r="X62" s="1024"/>
      <c r="Y62" s="1024"/>
      <c r="Z62" s="1024"/>
      <c r="AA62" s="1024"/>
      <c r="AB62" s="1024"/>
      <c r="AC62" s="1024"/>
      <c r="AD62" s="1024"/>
      <c r="AE62" s="1030"/>
      <c r="AF62" s="1020"/>
      <c r="AG62" s="1021"/>
      <c r="AH62" s="1021"/>
      <c r="AI62" s="1021"/>
      <c r="AJ62" s="1022"/>
      <c r="AK62" s="1023"/>
      <c r="AL62" s="1024"/>
      <c r="AM62" s="1024"/>
      <c r="AN62" s="1024"/>
      <c r="AO62" s="1024"/>
      <c r="AP62" s="1024"/>
      <c r="AQ62" s="1024"/>
      <c r="AR62" s="1024"/>
      <c r="AS62" s="1024"/>
      <c r="AT62" s="1024"/>
      <c r="AU62" s="1024"/>
      <c r="AV62" s="1024"/>
      <c r="AW62" s="1024"/>
      <c r="AX62" s="1024"/>
      <c r="AY62" s="1024"/>
      <c r="AZ62" s="1025"/>
      <c r="BA62" s="1025"/>
      <c r="BB62" s="1025"/>
      <c r="BC62" s="1025"/>
      <c r="BD62" s="1025"/>
      <c r="BE62" s="1015"/>
      <c r="BF62" s="1015"/>
      <c r="BG62" s="1015"/>
      <c r="BH62" s="1015"/>
      <c r="BI62" s="1016"/>
      <c r="BJ62" s="1017" t="s">
        <v>389</v>
      </c>
      <c r="BK62" s="1018"/>
      <c r="BL62" s="1018"/>
      <c r="BM62" s="1018"/>
      <c r="BN62" s="1019"/>
      <c r="BO62" s="216"/>
      <c r="BP62" s="216"/>
      <c r="BQ62" s="213">
        <v>56</v>
      </c>
      <c r="BR62" s="214"/>
      <c r="BS62" s="1003"/>
      <c r="BT62" s="1004"/>
      <c r="BU62" s="1004"/>
      <c r="BV62" s="1004"/>
      <c r="BW62" s="1004"/>
      <c r="BX62" s="1004"/>
      <c r="BY62" s="1004"/>
      <c r="BZ62" s="1004"/>
      <c r="CA62" s="1004"/>
      <c r="CB62" s="1004"/>
      <c r="CC62" s="1004"/>
      <c r="CD62" s="1004"/>
      <c r="CE62" s="1004"/>
      <c r="CF62" s="1004"/>
      <c r="CG62" s="1005"/>
      <c r="CH62" s="978"/>
      <c r="CI62" s="979"/>
      <c r="CJ62" s="979"/>
      <c r="CK62" s="979"/>
      <c r="CL62" s="980"/>
      <c r="CM62" s="978"/>
      <c r="CN62" s="979"/>
      <c r="CO62" s="979"/>
      <c r="CP62" s="979"/>
      <c r="CQ62" s="980"/>
      <c r="CR62" s="978"/>
      <c r="CS62" s="979"/>
      <c r="CT62" s="979"/>
      <c r="CU62" s="979"/>
      <c r="CV62" s="980"/>
      <c r="CW62" s="978"/>
      <c r="CX62" s="979"/>
      <c r="CY62" s="979"/>
      <c r="CZ62" s="979"/>
      <c r="DA62" s="980"/>
      <c r="DB62" s="978"/>
      <c r="DC62" s="979"/>
      <c r="DD62" s="979"/>
      <c r="DE62" s="979"/>
      <c r="DF62" s="980"/>
      <c r="DG62" s="978"/>
      <c r="DH62" s="979"/>
      <c r="DI62" s="979"/>
      <c r="DJ62" s="979"/>
      <c r="DK62" s="980"/>
      <c r="DL62" s="978"/>
      <c r="DM62" s="979"/>
      <c r="DN62" s="979"/>
      <c r="DO62" s="979"/>
      <c r="DP62" s="980"/>
      <c r="DQ62" s="978"/>
      <c r="DR62" s="979"/>
      <c r="DS62" s="979"/>
      <c r="DT62" s="979"/>
      <c r="DU62" s="980"/>
      <c r="DV62" s="981"/>
      <c r="DW62" s="982"/>
      <c r="DX62" s="982"/>
      <c r="DY62" s="982"/>
      <c r="DZ62" s="983"/>
      <c r="EA62" s="197"/>
    </row>
    <row r="63" spans="1:131" s="198" customFormat="1" ht="26.25" customHeight="1" thickBot="1">
      <c r="A63" s="215" t="s">
        <v>368</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1"/>
      <c r="AF63" s="1012">
        <v>3292</v>
      </c>
      <c r="AG63" s="953"/>
      <c r="AH63" s="953"/>
      <c r="AI63" s="953"/>
      <c r="AJ63" s="1013"/>
      <c r="AK63" s="1014"/>
      <c r="AL63" s="957"/>
      <c r="AM63" s="957"/>
      <c r="AN63" s="957"/>
      <c r="AO63" s="957"/>
      <c r="AP63" s="953">
        <v>15742</v>
      </c>
      <c r="AQ63" s="953"/>
      <c r="AR63" s="953"/>
      <c r="AS63" s="953"/>
      <c r="AT63" s="953"/>
      <c r="AU63" s="953">
        <v>2927</v>
      </c>
      <c r="AV63" s="953"/>
      <c r="AW63" s="953"/>
      <c r="AX63" s="953"/>
      <c r="AY63" s="953"/>
      <c r="AZ63" s="1008"/>
      <c r="BA63" s="1008"/>
      <c r="BB63" s="1008"/>
      <c r="BC63" s="1008"/>
      <c r="BD63" s="1008"/>
      <c r="BE63" s="954"/>
      <c r="BF63" s="954"/>
      <c r="BG63" s="954"/>
      <c r="BH63" s="954"/>
      <c r="BI63" s="955"/>
      <c r="BJ63" s="1009" t="s">
        <v>111</v>
      </c>
      <c r="BK63" s="945"/>
      <c r="BL63" s="945"/>
      <c r="BM63" s="945"/>
      <c r="BN63" s="1010"/>
      <c r="BO63" s="216"/>
      <c r="BP63" s="216"/>
      <c r="BQ63" s="213">
        <v>57</v>
      </c>
      <c r="BR63" s="214"/>
      <c r="BS63" s="1003"/>
      <c r="BT63" s="1004"/>
      <c r="BU63" s="1004"/>
      <c r="BV63" s="1004"/>
      <c r="BW63" s="1004"/>
      <c r="BX63" s="1004"/>
      <c r="BY63" s="1004"/>
      <c r="BZ63" s="1004"/>
      <c r="CA63" s="1004"/>
      <c r="CB63" s="1004"/>
      <c r="CC63" s="1004"/>
      <c r="CD63" s="1004"/>
      <c r="CE63" s="1004"/>
      <c r="CF63" s="1004"/>
      <c r="CG63" s="1005"/>
      <c r="CH63" s="978"/>
      <c r="CI63" s="979"/>
      <c r="CJ63" s="979"/>
      <c r="CK63" s="979"/>
      <c r="CL63" s="980"/>
      <c r="CM63" s="978"/>
      <c r="CN63" s="979"/>
      <c r="CO63" s="979"/>
      <c r="CP63" s="979"/>
      <c r="CQ63" s="980"/>
      <c r="CR63" s="978"/>
      <c r="CS63" s="979"/>
      <c r="CT63" s="979"/>
      <c r="CU63" s="979"/>
      <c r="CV63" s="980"/>
      <c r="CW63" s="978"/>
      <c r="CX63" s="979"/>
      <c r="CY63" s="979"/>
      <c r="CZ63" s="979"/>
      <c r="DA63" s="980"/>
      <c r="DB63" s="978"/>
      <c r="DC63" s="979"/>
      <c r="DD63" s="979"/>
      <c r="DE63" s="979"/>
      <c r="DF63" s="980"/>
      <c r="DG63" s="978"/>
      <c r="DH63" s="979"/>
      <c r="DI63" s="979"/>
      <c r="DJ63" s="979"/>
      <c r="DK63" s="980"/>
      <c r="DL63" s="978"/>
      <c r="DM63" s="979"/>
      <c r="DN63" s="979"/>
      <c r="DO63" s="979"/>
      <c r="DP63" s="980"/>
      <c r="DQ63" s="978"/>
      <c r="DR63" s="979"/>
      <c r="DS63" s="979"/>
      <c r="DT63" s="979"/>
      <c r="DU63" s="980"/>
      <c r="DV63" s="981"/>
      <c r="DW63" s="982"/>
      <c r="DX63" s="982"/>
      <c r="DY63" s="982"/>
      <c r="DZ63" s="98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3"/>
      <c r="BT64" s="1004"/>
      <c r="BU64" s="1004"/>
      <c r="BV64" s="1004"/>
      <c r="BW64" s="1004"/>
      <c r="BX64" s="1004"/>
      <c r="BY64" s="1004"/>
      <c r="BZ64" s="1004"/>
      <c r="CA64" s="1004"/>
      <c r="CB64" s="1004"/>
      <c r="CC64" s="1004"/>
      <c r="CD64" s="1004"/>
      <c r="CE64" s="1004"/>
      <c r="CF64" s="1004"/>
      <c r="CG64" s="1005"/>
      <c r="CH64" s="978"/>
      <c r="CI64" s="979"/>
      <c r="CJ64" s="979"/>
      <c r="CK64" s="979"/>
      <c r="CL64" s="980"/>
      <c r="CM64" s="978"/>
      <c r="CN64" s="979"/>
      <c r="CO64" s="979"/>
      <c r="CP64" s="979"/>
      <c r="CQ64" s="980"/>
      <c r="CR64" s="978"/>
      <c r="CS64" s="979"/>
      <c r="CT64" s="979"/>
      <c r="CU64" s="979"/>
      <c r="CV64" s="980"/>
      <c r="CW64" s="978"/>
      <c r="CX64" s="979"/>
      <c r="CY64" s="979"/>
      <c r="CZ64" s="979"/>
      <c r="DA64" s="980"/>
      <c r="DB64" s="978"/>
      <c r="DC64" s="979"/>
      <c r="DD64" s="979"/>
      <c r="DE64" s="979"/>
      <c r="DF64" s="980"/>
      <c r="DG64" s="978"/>
      <c r="DH64" s="979"/>
      <c r="DI64" s="979"/>
      <c r="DJ64" s="979"/>
      <c r="DK64" s="980"/>
      <c r="DL64" s="978"/>
      <c r="DM64" s="979"/>
      <c r="DN64" s="979"/>
      <c r="DO64" s="979"/>
      <c r="DP64" s="980"/>
      <c r="DQ64" s="978"/>
      <c r="DR64" s="979"/>
      <c r="DS64" s="979"/>
      <c r="DT64" s="979"/>
      <c r="DU64" s="980"/>
      <c r="DV64" s="981"/>
      <c r="DW64" s="982"/>
      <c r="DX64" s="982"/>
      <c r="DY64" s="982"/>
      <c r="DZ64" s="983"/>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3"/>
      <c r="BT65" s="1004"/>
      <c r="BU65" s="1004"/>
      <c r="BV65" s="1004"/>
      <c r="BW65" s="1004"/>
      <c r="BX65" s="1004"/>
      <c r="BY65" s="1004"/>
      <c r="BZ65" s="1004"/>
      <c r="CA65" s="1004"/>
      <c r="CB65" s="1004"/>
      <c r="CC65" s="1004"/>
      <c r="CD65" s="1004"/>
      <c r="CE65" s="1004"/>
      <c r="CF65" s="1004"/>
      <c r="CG65" s="1005"/>
      <c r="CH65" s="978"/>
      <c r="CI65" s="979"/>
      <c r="CJ65" s="979"/>
      <c r="CK65" s="979"/>
      <c r="CL65" s="980"/>
      <c r="CM65" s="978"/>
      <c r="CN65" s="979"/>
      <c r="CO65" s="979"/>
      <c r="CP65" s="979"/>
      <c r="CQ65" s="980"/>
      <c r="CR65" s="978"/>
      <c r="CS65" s="979"/>
      <c r="CT65" s="979"/>
      <c r="CU65" s="979"/>
      <c r="CV65" s="980"/>
      <c r="CW65" s="978"/>
      <c r="CX65" s="979"/>
      <c r="CY65" s="979"/>
      <c r="CZ65" s="979"/>
      <c r="DA65" s="980"/>
      <c r="DB65" s="978"/>
      <c r="DC65" s="979"/>
      <c r="DD65" s="979"/>
      <c r="DE65" s="979"/>
      <c r="DF65" s="980"/>
      <c r="DG65" s="978"/>
      <c r="DH65" s="979"/>
      <c r="DI65" s="979"/>
      <c r="DJ65" s="979"/>
      <c r="DK65" s="980"/>
      <c r="DL65" s="978"/>
      <c r="DM65" s="979"/>
      <c r="DN65" s="979"/>
      <c r="DO65" s="979"/>
      <c r="DP65" s="980"/>
      <c r="DQ65" s="978"/>
      <c r="DR65" s="979"/>
      <c r="DS65" s="979"/>
      <c r="DT65" s="979"/>
      <c r="DU65" s="980"/>
      <c r="DV65" s="981"/>
      <c r="DW65" s="982"/>
      <c r="DX65" s="982"/>
      <c r="DY65" s="982"/>
      <c r="DZ65" s="983"/>
      <c r="EA65" s="197"/>
    </row>
    <row r="66" spans="1:131" s="198" customFormat="1" ht="26.25" customHeight="1">
      <c r="A66" s="984" t="s">
        <v>392</v>
      </c>
      <c r="B66" s="985"/>
      <c r="C66" s="985"/>
      <c r="D66" s="985"/>
      <c r="E66" s="985"/>
      <c r="F66" s="985"/>
      <c r="G66" s="985"/>
      <c r="H66" s="985"/>
      <c r="I66" s="985"/>
      <c r="J66" s="985"/>
      <c r="K66" s="985"/>
      <c r="L66" s="985"/>
      <c r="M66" s="985"/>
      <c r="N66" s="985"/>
      <c r="O66" s="985"/>
      <c r="P66" s="986"/>
      <c r="Q66" s="990" t="s">
        <v>372</v>
      </c>
      <c r="R66" s="991"/>
      <c r="S66" s="991"/>
      <c r="T66" s="991"/>
      <c r="U66" s="992"/>
      <c r="V66" s="990" t="s">
        <v>373</v>
      </c>
      <c r="W66" s="991"/>
      <c r="X66" s="991"/>
      <c r="Y66" s="991"/>
      <c r="Z66" s="992"/>
      <c r="AA66" s="990" t="s">
        <v>374</v>
      </c>
      <c r="AB66" s="991"/>
      <c r="AC66" s="991"/>
      <c r="AD66" s="991"/>
      <c r="AE66" s="992"/>
      <c r="AF66" s="996" t="s">
        <v>375</v>
      </c>
      <c r="AG66" s="997"/>
      <c r="AH66" s="997"/>
      <c r="AI66" s="997"/>
      <c r="AJ66" s="998"/>
      <c r="AK66" s="990" t="s">
        <v>376</v>
      </c>
      <c r="AL66" s="985"/>
      <c r="AM66" s="985"/>
      <c r="AN66" s="985"/>
      <c r="AO66" s="986"/>
      <c r="AP66" s="990" t="s">
        <v>377</v>
      </c>
      <c r="AQ66" s="991"/>
      <c r="AR66" s="991"/>
      <c r="AS66" s="991"/>
      <c r="AT66" s="992"/>
      <c r="AU66" s="990" t="s">
        <v>393</v>
      </c>
      <c r="AV66" s="991"/>
      <c r="AW66" s="991"/>
      <c r="AX66" s="991"/>
      <c r="AY66" s="992"/>
      <c r="AZ66" s="990" t="s">
        <v>355</v>
      </c>
      <c r="BA66" s="991"/>
      <c r="BB66" s="991"/>
      <c r="BC66" s="991"/>
      <c r="BD66" s="1006"/>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87"/>
      <c r="B67" s="988"/>
      <c r="C67" s="988"/>
      <c r="D67" s="988"/>
      <c r="E67" s="988"/>
      <c r="F67" s="988"/>
      <c r="G67" s="988"/>
      <c r="H67" s="988"/>
      <c r="I67" s="988"/>
      <c r="J67" s="988"/>
      <c r="K67" s="988"/>
      <c r="L67" s="988"/>
      <c r="M67" s="988"/>
      <c r="N67" s="988"/>
      <c r="O67" s="988"/>
      <c r="P67" s="989"/>
      <c r="Q67" s="993"/>
      <c r="R67" s="994"/>
      <c r="S67" s="994"/>
      <c r="T67" s="994"/>
      <c r="U67" s="995"/>
      <c r="V67" s="993"/>
      <c r="W67" s="994"/>
      <c r="X67" s="994"/>
      <c r="Y67" s="994"/>
      <c r="Z67" s="995"/>
      <c r="AA67" s="993"/>
      <c r="AB67" s="994"/>
      <c r="AC67" s="994"/>
      <c r="AD67" s="994"/>
      <c r="AE67" s="995"/>
      <c r="AF67" s="999"/>
      <c r="AG67" s="1000"/>
      <c r="AH67" s="1000"/>
      <c r="AI67" s="1000"/>
      <c r="AJ67" s="1001"/>
      <c r="AK67" s="1002"/>
      <c r="AL67" s="988"/>
      <c r="AM67" s="988"/>
      <c r="AN67" s="988"/>
      <c r="AO67" s="989"/>
      <c r="AP67" s="993"/>
      <c r="AQ67" s="994"/>
      <c r="AR67" s="994"/>
      <c r="AS67" s="994"/>
      <c r="AT67" s="995"/>
      <c r="AU67" s="993"/>
      <c r="AV67" s="994"/>
      <c r="AW67" s="994"/>
      <c r="AX67" s="994"/>
      <c r="AY67" s="995"/>
      <c r="AZ67" s="993"/>
      <c r="BA67" s="994"/>
      <c r="BB67" s="994"/>
      <c r="BC67" s="994"/>
      <c r="BD67" s="1007"/>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68" t="s">
        <v>537</v>
      </c>
      <c r="C68" s="969"/>
      <c r="D68" s="969"/>
      <c r="E68" s="969"/>
      <c r="F68" s="969"/>
      <c r="G68" s="969"/>
      <c r="H68" s="969"/>
      <c r="I68" s="969"/>
      <c r="J68" s="969"/>
      <c r="K68" s="969"/>
      <c r="L68" s="969"/>
      <c r="M68" s="969"/>
      <c r="N68" s="969"/>
      <c r="O68" s="969"/>
      <c r="P68" s="970"/>
      <c r="Q68" s="972">
        <v>36</v>
      </c>
      <c r="R68" s="973"/>
      <c r="S68" s="973"/>
      <c r="T68" s="973"/>
      <c r="U68" s="974"/>
      <c r="V68" s="975">
        <v>35</v>
      </c>
      <c r="W68" s="973"/>
      <c r="X68" s="973"/>
      <c r="Y68" s="973"/>
      <c r="Z68" s="974"/>
      <c r="AA68" s="975">
        <v>1</v>
      </c>
      <c r="AB68" s="973"/>
      <c r="AC68" s="973"/>
      <c r="AD68" s="973"/>
      <c r="AE68" s="974"/>
      <c r="AF68" s="975">
        <v>1</v>
      </c>
      <c r="AG68" s="973"/>
      <c r="AH68" s="973"/>
      <c r="AI68" s="973"/>
      <c r="AJ68" s="974"/>
      <c r="AK68" s="975">
        <v>0</v>
      </c>
      <c r="AL68" s="973"/>
      <c r="AM68" s="973"/>
      <c r="AN68" s="973"/>
      <c r="AO68" s="974"/>
      <c r="AP68" s="975">
        <v>0</v>
      </c>
      <c r="AQ68" s="973"/>
      <c r="AR68" s="973"/>
      <c r="AS68" s="973"/>
      <c r="AT68" s="974"/>
      <c r="AU68" s="975">
        <v>0</v>
      </c>
      <c r="AV68" s="973"/>
      <c r="AW68" s="973"/>
      <c r="AX68" s="973"/>
      <c r="AY68" s="974"/>
      <c r="AZ68" s="976"/>
      <c r="BA68" s="976"/>
      <c r="BB68" s="976"/>
      <c r="BC68" s="976"/>
      <c r="BD68" s="977"/>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538</v>
      </c>
      <c r="C69" s="969"/>
      <c r="D69" s="969"/>
      <c r="E69" s="969"/>
      <c r="F69" s="969"/>
      <c r="G69" s="969"/>
      <c r="H69" s="969"/>
      <c r="I69" s="969"/>
      <c r="J69" s="969"/>
      <c r="K69" s="969"/>
      <c r="L69" s="969"/>
      <c r="M69" s="969"/>
      <c r="N69" s="969"/>
      <c r="O69" s="969"/>
      <c r="P69" s="970"/>
      <c r="Q69" s="972">
        <v>1169</v>
      </c>
      <c r="R69" s="973"/>
      <c r="S69" s="973"/>
      <c r="T69" s="973"/>
      <c r="U69" s="974"/>
      <c r="V69" s="975">
        <v>1169</v>
      </c>
      <c r="W69" s="973"/>
      <c r="X69" s="973"/>
      <c r="Y69" s="973"/>
      <c r="Z69" s="974"/>
      <c r="AA69" s="975">
        <v>0</v>
      </c>
      <c r="AB69" s="973"/>
      <c r="AC69" s="973"/>
      <c r="AD69" s="973"/>
      <c r="AE69" s="974"/>
      <c r="AF69" s="975">
        <v>0</v>
      </c>
      <c r="AG69" s="973"/>
      <c r="AH69" s="973"/>
      <c r="AI69" s="973"/>
      <c r="AJ69" s="974"/>
      <c r="AK69" s="975">
        <v>0</v>
      </c>
      <c r="AL69" s="973"/>
      <c r="AM69" s="973"/>
      <c r="AN69" s="973"/>
      <c r="AO69" s="974"/>
      <c r="AP69" s="975">
        <v>0</v>
      </c>
      <c r="AQ69" s="973"/>
      <c r="AR69" s="973"/>
      <c r="AS69" s="973"/>
      <c r="AT69" s="974"/>
      <c r="AU69" s="975">
        <v>0</v>
      </c>
      <c r="AV69" s="973"/>
      <c r="AW69" s="973"/>
      <c r="AX69" s="973"/>
      <c r="AY69" s="974"/>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539</v>
      </c>
      <c r="C70" s="969"/>
      <c r="D70" s="969"/>
      <c r="E70" s="969"/>
      <c r="F70" s="969"/>
      <c r="G70" s="969"/>
      <c r="H70" s="969"/>
      <c r="I70" s="969"/>
      <c r="J70" s="969"/>
      <c r="K70" s="969"/>
      <c r="L70" s="969"/>
      <c r="M70" s="969"/>
      <c r="N70" s="969"/>
      <c r="O70" s="969"/>
      <c r="P70" s="970"/>
      <c r="Q70" s="972">
        <v>79</v>
      </c>
      <c r="R70" s="973"/>
      <c r="S70" s="973"/>
      <c r="T70" s="973"/>
      <c r="U70" s="974"/>
      <c r="V70" s="975">
        <v>79</v>
      </c>
      <c r="W70" s="973"/>
      <c r="X70" s="973"/>
      <c r="Y70" s="973"/>
      <c r="Z70" s="974"/>
      <c r="AA70" s="975">
        <v>0</v>
      </c>
      <c r="AB70" s="973"/>
      <c r="AC70" s="973"/>
      <c r="AD70" s="973"/>
      <c r="AE70" s="974"/>
      <c r="AF70" s="975">
        <v>0</v>
      </c>
      <c r="AG70" s="973"/>
      <c r="AH70" s="973"/>
      <c r="AI70" s="973"/>
      <c r="AJ70" s="974"/>
      <c r="AK70" s="975">
        <v>66</v>
      </c>
      <c r="AL70" s="973"/>
      <c r="AM70" s="973"/>
      <c r="AN70" s="973"/>
      <c r="AO70" s="974"/>
      <c r="AP70" s="975">
        <v>0</v>
      </c>
      <c r="AQ70" s="973"/>
      <c r="AR70" s="973"/>
      <c r="AS70" s="973"/>
      <c r="AT70" s="974"/>
      <c r="AU70" s="975">
        <v>0</v>
      </c>
      <c r="AV70" s="973"/>
      <c r="AW70" s="973"/>
      <c r="AX70" s="973"/>
      <c r="AY70" s="974"/>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540</v>
      </c>
      <c r="C71" s="969"/>
      <c r="D71" s="969"/>
      <c r="E71" s="969"/>
      <c r="F71" s="969"/>
      <c r="G71" s="969"/>
      <c r="H71" s="969"/>
      <c r="I71" s="969"/>
      <c r="J71" s="969"/>
      <c r="K71" s="969"/>
      <c r="L71" s="969"/>
      <c r="M71" s="969"/>
      <c r="N71" s="969"/>
      <c r="O71" s="969"/>
      <c r="P71" s="970"/>
      <c r="Q71" s="972">
        <v>5126</v>
      </c>
      <c r="R71" s="973"/>
      <c r="S71" s="973"/>
      <c r="T71" s="973"/>
      <c r="U71" s="974"/>
      <c r="V71" s="975">
        <v>5126</v>
      </c>
      <c r="W71" s="973"/>
      <c r="X71" s="973"/>
      <c r="Y71" s="973"/>
      <c r="Z71" s="974"/>
      <c r="AA71" s="975">
        <v>0</v>
      </c>
      <c r="AB71" s="973"/>
      <c r="AC71" s="973"/>
      <c r="AD71" s="973"/>
      <c r="AE71" s="974"/>
      <c r="AF71" s="975">
        <v>0</v>
      </c>
      <c r="AG71" s="973"/>
      <c r="AH71" s="973"/>
      <c r="AI71" s="973"/>
      <c r="AJ71" s="974"/>
      <c r="AK71" s="975">
        <v>1064</v>
      </c>
      <c r="AL71" s="973"/>
      <c r="AM71" s="973"/>
      <c r="AN71" s="973"/>
      <c r="AO71" s="974"/>
      <c r="AP71" s="975">
        <v>4848</v>
      </c>
      <c r="AQ71" s="973"/>
      <c r="AR71" s="973"/>
      <c r="AS71" s="973"/>
      <c r="AT71" s="974"/>
      <c r="AU71" s="975">
        <v>4082</v>
      </c>
      <c r="AV71" s="973"/>
      <c r="AW71" s="973"/>
      <c r="AX71" s="973"/>
      <c r="AY71" s="974"/>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541</v>
      </c>
      <c r="C72" s="969"/>
      <c r="D72" s="969"/>
      <c r="E72" s="969"/>
      <c r="F72" s="969"/>
      <c r="G72" s="969"/>
      <c r="H72" s="969"/>
      <c r="I72" s="969"/>
      <c r="J72" s="969"/>
      <c r="K72" s="969"/>
      <c r="L72" s="969"/>
      <c r="M72" s="969"/>
      <c r="N72" s="969"/>
      <c r="O72" s="969"/>
      <c r="P72" s="970"/>
      <c r="Q72" s="972">
        <v>27</v>
      </c>
      <c r="R72" s="973"/>
      <c r="S72" s="973"/>
      <c r="T72" s="973"/>
      <c r="U72" s="974"/>
      <c r="V72" s="975">
        <v>27</v>
      </c>
      <c r="W72" s="973"/>
      <c r="X72" s="973"/>
      <c r="Y72" s="973"/>
      <c r="Z72" s="974"/>
      <c r="AA72" s="975">
        <v>0</v>
      </c>
      <c r="AB72" s="973"/>
      <c r="AC72" s="973"/>
      <c r="AD72" s="973"/>
      <c r="AE72" s="974"/>
      <c r="AF72" s="975">
        <v>0</v>
      </c>
      <c r="AG72" s="973"/>
      <c r="AH72" s="973"/>
      <c r="AI72" s="973"/>
      <c r="AJ72" s="974"/>
      <c r="AK72" s="975">
        <v>27</v>
      </c>
      <c r="AL72" s="973"/>
      <c r="AM72" s="973"/>
      <c r="AN72" s="973"/>
      <c r="AO72" s="974"/>
      <c r="AP72" s="975">
        <v>0</v>
      </c>
      <c r="AQ72" s="973"/>
      <c r="AR72" s="973"/>
      <c r="AS72" s="973"/>
      <c r="AT72" s="974"/>
      <c r="AU72" s="975">
        <v>0</v>
      </c>
      <c r="AV72" s="973"/>
      <c r="AW72" s="973"/>
      <c r="AX72" s="973"/>
      <c r="AY72" s="974"/>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542</v>
      </c>
      <c r="C73" s="969"/>
      <c r="D73" s="969"/>
      <c r="E73" s="969"/>
      <c r="F73" s="969"/>
      <c r="G73" s="969"/>
      <c r="H73" s="969"/>
      <c r="I73" s="969"/>
      <c r="J73" s="969"/>
      <c r="K73" s="969"/>
      <c r="L73" s="969"/>
      <c r="M73" s="969"/>
      <c r="N73" s="969"/>
      <c r="O73" s="969"/>
      <c r="P73" s="970"/>
      <c r="Q73" s="972">
        <v>5244</v>
      </c>
      <c r="R73" s="973"/>
      <c r="S73" s="973"/>
      <c r="T73" s="973"/>
      <c r="U73" s="974"/>
      <c r="V73" s="975">
        <v>5244</v>
      </c>
      <c r="W73" s="973"/>
      <c r="X73" s="973"/>
      <c r="Y73" s="973"/>
      <c r="Z73" s="974"/>
      <c r="AA73" s="975">
        <v>0</v>
      </c>
      <c r="AB73" s="973"/>
      <c r="AC73" s="973"/>
      <c r="AD73" s="973"/>
      <c r="AE73" s="974"/>
      <c r="AF73" s="975">
        <v>0</v>
      </c>
      <c r="AG73" s="973"/>
      <c r="AH73" s="973"/>
      <c r="AI73" s="973"/>
      <c r="AJ73" s="974"/>
      <c r="AK73" s="975">
        <v>0</v>
      </c>
      <c r="AL73" s="973"/>
      <c r="AM73" s="973"/>
      <c r="AN73" s="973"/>
      <c r="AO73" s="974"/>
      <c r="AP73" s="975">
        <v>4848</v>
      </c>
      <c r="AQ73" s="973"/>
      <c r="AR73" s="973"/>
      <c r="AS73" s="973"/>
      <c r="AT73" s="974"/>
      <c r="AU73" s="975">
        <v>4082</v>
      </c>
      <c r="AV73" s="973"/>
      <c r="AW73" s="973"/>
      <c r="AX73" s="973"/>
      <c r="AY73" s="974"/>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543</v>
      </c>
      <c r="C74" s="969"/>
      <c r="D74" s="969"/>
      <c r="E74" s="969"/>
      <c r="F74" s="969"/>
      <c r="G74" s="969"/>
      <c r="H74" s="969"/>
      <c r="I74" s="969"/>
      <c r="J74" s="969"/>
      <c r="K74" s="969"/>
      <c r="L74" s="969"/>
      <c r="M74" s="969"/>
      <c r="N74" s="969"/>
      <c r="O74" s="969"/>
      <c r="P74" s="970"/>
      <c r="Q74" s="972">
        <v>144</v>
      </c>
      <c r="R74" s="973"/>
      <c r="S74" s="973"/>
      <c r="T74" s="973"/>
      <c r="U74" s="974"/>
      <c r="V74" s="975">
        <v>139</v>
      </c>
      <c r="W74" s="973"/>
      <c r="X74" s="973"/>
      <c r="Y74" s="973"/>
      <c r="Z74" s="974"/>
      <c r="AA74" s="975">
        <v>5</v>
      </c>
      <c r="AB74" s="973"/>
      <c r="AC74" s="973"/>
      <c r="AD74" s="973"/>
      <c r="AE74" s="974"/>
      <c r="AF74" s="975">
        <v>5</v>
      </c>
      <c r="AG74" s="973"/>
      <c r="AH74" s="973"/>
      <c r="AI74" s="973"/>
      <c r="AJ74" s="974"/>
      <c r="AK74" s="975">
        <v>21</v>
      </c>
      <c r="AL74" s="973"/>
      <c r="AM74" s="973"/>
      <c r="AN74" s="973"/>
      <c r="AO74" s="974"/>
      <c r="AP74" s="975">
        <v>0</v>
      </c>
      <c r="AQ74" s="973"/>
      <c r="AR74" s="973"/>
      <c r="AS74" s="973"/>
      <c r="AT74" s="974"/>
      <c r="AU74" s="975">
        <v>0</v>
      </c>
      <c r="AV74" s="973"/>
      <c r="AW74" s="973"/>
      <c r="AX74" s="973"/>
      <c r="AY74" s="974"/>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544</v>
      </c>
      <c r="C75" s="969"/>
      <c r="D75" s="969"/>
      <c r="E75" s="969"/>
      <c r="F75" s="969"/>
      <c r="G75" s="969"/>
      <c r="H75" s="969"/>
      <c r="I75" s="969"/>
      <c r="J75" s="969"/>
      <c r="K75" s="969"/>
      <c r="L75" s="969"/>
      <c r="M75" s="969"/>
      <c r="N75" s="969"/>
      <c r="O75" s="969"/>
      <c r="P75" s="970"/>
      <c r="Q75" s="972">
        <v>164</v>
      </c>
      <c r="R75" s="973"/>
      <c r="S75" s="973"/>
      <c r="T75" s="973"/>
      <c r="U75" s="974"/>
      <c r="V75" s="975">
        <v>127</v>
      </c>
      <c r="W75" s="973"/>
      <c r="X75" s="973"/>
      <c r="Y75" s="973"/>
      <c r="Z75" s="974"/>
      <c r="AA75" s="975">
        <v>37</v>
      </c>
      <c r="AB75" s="973"/>
      <c r="AC75" s="973"/>
      <c r="AD75" s="973"/>
      <c r="AE75" s="974"/>
      <c r="AF75" s="975">
        <v>37</v>
      </c>
      <c r="AG75" s="973"/>
      <c r="AH75" s="973"/>
      <c r="AI75" s="973"/>
      <c r="AJ75" s="974"/>
      <c r="AK75" s="975">
        <v>25</v>
      </c>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545</v>
      </c>
      <c r="C76" s="969"/>
      <c r="D76" s="969"/>
      <c r="E76" s="969"/>
      <c r="F76" s="969"/>
      <c r="G76" s="969"/>
      <c r="H76" s="969"/>
      <c r="I76" s="969"/>
      <c r="J76" s="969"/>
      <c r="K76" s="969"/>
      <c r="L76" s="969"/>
      <c r="M76" s="969"/>
      <c r="N76" s="969"/>
      <c r="O76" s="969"/>
      <c r="P76" s="970"/>
      <c r="Q76" s="972">
        <v>177156</v>
      </c>
      <c r="R76" s="973"/>
      <c r="S76" s="973"/>
      <c r="T76" s="973"/>
      <c r="U76" s="974"/>
      <c r="V76" s="975">
        <v>169335</v>
      </c>
      <c r="W76" s="973"/>
      <c r="X76" s="973"/>
      <c r="Y76" s="973"/>
      <c r="Z76" s="974"/>
      <c r="AA76" s="975">
        <v>7821</v>
      </c>
      <c r="AB76" s="973"/>
      <c r="AC76" s="973"/>
      <c r="AD76" s="973"/>
      <c r="AE76" s="974"/>
      <c r="AF76" s="975">
        <v>7821</v>
      </c>
      <c r="AG76" s="973"/>
      <c r="AH76" s="973"/>
      <c r="AI76" s="973"/>
      <c r="AJ76" s="974"/>
      <c r="AK76" s="975">
        <v>1193</v>
      </c>
      <c r="AL76" s="973"/>
      <c r="AM76" s="973"/>
      <c r="AN76" s="973"/>
      <c r="AO76" s="974"/>
      <c r="AP76" s="975">
        <v>0</v>
      </c>
      <c r="AQ76" s="973"/>
      <c r="AR76" s="973"/>
      <c r="AS76" s="973"/>
      <c r="AT76" s="974"/>
      <c r="AU76" s="975">
        <v>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7864</v>
      </c>
      <c r="AG88" s="953"/>
      <c r="AH88" s="953"/>
      <c r="AI88" s="953"/>
      <c r="AJ88" s="953"/>
      <c r="AK88" s="957"/>
      <c r="AL88" s="957"/>
      <c r="AM88" s="957"/>
      <c r="AN88" s="957"/>
      <c r="AO88" s="957"/>
      <c r="AP88" s="953">
        <v>4848</v>
      </c>
      <c r="AQ88" s="953"/>
      <c r="AR88" s="953"/>
      <c r="AS88" s="953"/>
      <c r="AT88" s="953"/>
      <c r="AU88" s="953">
        <v>4082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75</v>
      </c>
      <c r="CS102" s="945"/>
      <c r="CT102" s="945"/>
      <c r="CU102" s="945"/>
      <c r="CV102" s="946"/>
      <c r="CW102" s="944">
        <v>5</v>
      </c>
      <c r="CX102" s="945"/>
      <c r="CY102" s="945"/>
      <c r="CZ102" s="945"/>
      <c r="DA102" s="946"/>
      <c r="DB102" s="944">
        <v>10</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286</v>
      </c>
      <c r="AG109" s="886"/>
      <c r="AH109" s="886"/>
      <c r="AI109" s="886"/>
      <c r="AJ109" s="887"/>
      <c r="AK109" s="888" t="s">
        <v>285</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286</v>
      </c>
      <c r="BW109" s="886"/>
      <c r="BX109" s="886"/>
      <c r="BY109" s="886"/>
      <c r="BZ109" s="887"/>
      <c r="CA109" s="888" t="s">
        <v>285</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286</v>
      </c>
      <c r="DM109" s="886"/>
      <c r="DN109" s="886"/>
      <c r="DO109" s="886"/>
      <c r="DP109" s="887"/>
      <c r="DQ109" s="888" t="s">
        <v>285</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3275814</v>
      </c>
      <c r="AB110" s="871"/>
      <c r="AC110" s="871"/>
      <c r="AD110" s="871"/>
      <c r="AE110" s="872"/>
      <c r="AF110" s="873">
        <v>3199310</v>
      </c>
      <c r="AG110" s="871"/>
      <c r="AH110" s="871"/>
      <c r="AI110" s="871"/>
      <c r="AJ110" s="872"/>
      <c r="AK110" s="873">
        <v>3182718</v>
      </c>
      <c r="AL110" s="871"/>
      <c r="AM110" s="871"/>
      <c r="AN110" s="871"/>
      <c r="AO110" s="872"/>
      <c r="AP110" s="874">
        <v>14</v>
      </c>
      <c r="AQ110" s="875"/>
      <c r="AR110" s="875"/>
      <c r="AS110" s="875"/>
      <c r="AT110" s="876"/>
      <c r="AU110" s="918" t="s">
        <v>60</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32209119</v>
      </c>
      <c r="BR110" s="798"/>
      <c r="BS110" s="798"/>
      <c r="BT110" s="798"/>
      <c r="BU110" s="798"/>
      <c r="BV110" s="798">
        <v>32446186</v>
      </c>
      <c r="BW110" s="798"/>
      <c r="BX110" s="798"/>
      <c r="BY110" s="798"/>
      <c r="BZ110" s="798"/>
      <c r="CA110" s="798">
        <v>32077449</v>
      </c>
      <c r="CB110" s="798"/>
      <c r="CC110" s="798"/>
      <c r="CD110" s="798"/>
      <c r="CE110" s="798"/>
      <c r="CF110" s="859">
        <v>141.4</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3043766</v>
      </c>
      <c r="BR112" s="769"/>
      <c r="BS112" s="769"/>
      <c r="BT112" s="769"/>
      <c r="BU112" s="769"/>
      <c r="BV112" s="769">
        <v>2976229</v>
      </c>
      <c r="BW112" s="769"/>
      <c r="BX112" s="769"/>
      <c r="BY112" s="769"/>
      <c r="BZ112" s="769"/>
      <c r="CA112" s="769">
        <v>2926331</v>
      </c>
      <c r="CB112" s="769"/>
      <c r="CC112" s="769"/>
      <c r="CD112" s="769"/>
      <c r="CE112" s="769"/>
      <c r="CF112" s="846">
        <v>12.9</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217195</v>
      </c>
      <c r="AB113" s="907"/>
      <c r="AC113" s="907"/>
      <c r="AD113" s="907"/>
      <c r="AE113" s="908"/>
      <c r="AF113" s="909">
        <v>208538</v>
      </c>
      <c r="AG113" s="907"/>
      <c r="AH113" s="907"/>
      <c r="AI113" s="907"/>
      <c r="AJ113" s="908"/>
      <c r="AK113" s="909">
        <v>211251</v>
      </c>
      <c r="AL113" s="907"/>
      <c r="AM113" s="907"/>
      <c r="AN113" s="907"/>
      <c r="AO113" s="908"/>
      <c r="AP113" s="910">
        <v>0.9</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364762</v>
      </c>
      <c r="BR113" s="769"/>
      <c r="BS113" s="769"/>
      <c r="BT113" s="769"/>
      <c r="BU113" s="769"/>
      <c r="BV113" s="769">
        <v>1747920</v>
      </c>
      <c r="BW113" s="769"/>
      <c r="BX113" s="769"/>
      <c r="BY113" s="769"/>
      <c r="BZ113" s="769"/>
      <c r="CA113" s="769">
        <v>4081932</v>
      </c>
      <c r="CB113" s="769"/>
      <c r="CC113" s="769"/>
      <c r="CD113" s="769"/>
      <c r="CE113" s="769"/>
      <c r="CF113" s="846">
        <v>18</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35434</v>
      </c>
      <c r="AB114" s="782"/>
      <c r="AC114" s="782"/>
      <c r="AD114" s="782"/>
      <c r="AE114" s="783"/>
      <c r="AF114" s="784">
        <v>22652</v>
      </c>
      <c r="AG114" s="782"/>
      <c r="AH114" s="782"/>
      <c r="AI114" s="782"/>
      <c r="AJ114" s="783"/>
      <c r="AK114" s="784">
        <v>15331</v>
      </c>
      <c r="AL114" s="782"/>
      <c r="AM114" s="782"/>
      <c r="AN114" s="782"/>
      <c r="AO114" s="783"/>
      <c r="AP114" s="752">
        <v>0.1</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7155792</v>
      </c>
      <c r="BR114" s="769"/>
      <c r="BS114" s="769"/>
      <c r="BT114" s="769"/>
      <c r="BU114" s="769"/>
      <c r="BV114" s="769">
        <v>7399772</v>
      </c>
      <c r="BW114" s="769"/>
      <c r="BX114" s="769"/>
      <c r="BY114" s="769"/>
      <c r="BZ114" s="769"/>
      <c r="CA114" s="769">
        <v>7038187</v>
      </c>
      <c r="CB114" s="769"/>
      <c r="CC114" s="769"/>
      <c r="CD114" s="769"/>
      <c r="CE114" s="769"/>
      <c r="CF114" s="846">
        <v>31</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v>10</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v>8336</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199</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3528642</v>
      </c>
      <c r="AB117" s="893"/>
      <c r="AC117" s="893"/>
      <c r="AD117" s="893"/>
      <c r="AE117" s="894"/>
      <c r="AF117" s="896">
        <v>3430510</v>
      </c>
      <c r="AG117" s="893"/>
      <c r="AH117" s="893"/>
      <c r="AI117" s="893"/>
      <c r="AJ117" s="894"/>
      <c r="AK117" s="896">
        <v>3409300</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286</v>
      </c>
      <c r="AG118" s="886"/>
      <c r="AH118" s="886"/>
      <c r="AI118" s="886"/>
      <c r="AJ118" s="887"/>
      <c r="AK118" s="888" t="s">
        <v>285</v>
      </c>
      <c r="AL118" s="886"/>
      <c r="AM118" s="886"/>
      <c r="AN118" s="886"/>
      <c r="AO118" s="887"/>
      <c r="AP118" s="889" t="s">
        <v>404</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432</v>
      </c>
      <c r="BP118" s="836"/>
      <c r="BQ118" s="855">
        <v>42781775</v>
      </c>
      <c r="BR118" s="856"/>
      <c r="BS118" s="856"/>
      <c r="BT118" s="856"/>
      <c r="BU118" s="856"/>
      <c r="BV118" s="856">
        <v>44570107</v>
      </c>
      <c r="BW118" s="856"/>
      <c r="BX118" s="856"/>
      <c r="BY118" s="856"/>
      <c r="BZ118" s="856"/>
      <c r="CA118" s="856">
        <v>46123899</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11651650</v>
      </c>
      <c r="BR119" s="798"/>
      <c r="BS119" s="798"/>
      <c r="BT119" s="798"/>
      <c r="BU119" s="798"/>
      <c r="BV119" s="798">
        <v>12609572</v>
      </c>
      <c r="BW119" s="798"/>
      <c r="BX119" s="798"/>
      <c r="BY119" s="798"/>
      <c r="BZ119" s="798"/>
      <c r="CA119" s="798">
        <v>12518633</v>
      </c>
      <c r="CB119" s="798"/>
      <c r="CC119" s="798"/>
      <c r="CD119" s="798"/>
      <c r="CE119" s="798"/>
      <c r="CF119" s="859">
        <v>55.2</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7000979</v>
      </c>
      <c r="BR120" s="769"/>
      <c r="BS120" s="769"/>
      <c r="BT120" s="769"/>
      <c r="BU120" s="769"/>
      <c r="BV120" s="769">
        <v>7949351</v>
      </c>
      <c r="BW120" s="769"/>
      <c r="BX120" s="769"/>
      <c r="BY120" s="769"/>
      <c r="BZ120" s="769"/>
      <c r="CA120" s="769">
        <v>7585314</v>
      </c>
      <c r="CB120" s="769"/>
      <c r="CC120" s="769"/>
      <c r="CD120" s="769"/>
      <c r="CE120" s="769"/>
      <c r="CF120" s="846">
        <v>33.4</v>
      </c>
      <c r="CG120" s="847"/>
      <c r="CH120" s="847"/>
      <c r="CI120" s="847"/>
      <c r="CJ120" s="847"/>
      <c r="CK120" s="848" t="s">
        <v>438</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3038539</v>
      </c>
      <c r="DH120" s="798"/>
      <c r="DI120" s="798"/>
      <c r="DJ120" s="798"/>
      <c r="DK120" s="798"/>
      <c r="DL120" s="798">
        <v>2971189</v>
      </c>
      <c r="DM120" s="798"/>
      <c r="DN120" s="798"/>
      <c r="DO120" s="798"/>
      <c r="DP120" s="798"/>
      <c r="DQ120" s="798">
        <v>2916654</v>
      </c>
      <c r="DR120" s="798"/>
      <c r="DS120" s="798"/>
      <c r="DT120" s="798"/>
      <c r="DU120" s="798"/>
      <c r="DV120" s="799">
        <v>12.9</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25224025</v>
      </c>
      <c r="BR121" s="856"/>
      <c r="BS121" s="856"/>
      <c r="BT121" s="856"/>
      <c r="BU121" s="856"/>
      <c r="BV121" s="856">
        <v>27367840</v>
      </c>
      <c r="BW121" s="856"/>
      <c r="BX121" s="856"/>
      <c r="BY121" s="856"/>
      <c r="BZ121" s="856"/>
      <c r="CA121" s="856">
        <v>29519372</v>
      </c>
      <c r="CB121" s="856"/>
      <c r="CC121" s="856"/>
      <c r="CD121" s="856"/>
      <c r="CE121" s="856"/>
      <c r="CF121" s="857">
        <v>130.1</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5227</v>
      </c>
      <c r="DH121" s="769"/>
      <c r="DI121" s="769"/>
      <c r="DJ121" s="769"/>
      <c r="DK121" s="769"/>
      <c r="DL121" s="769">
        <v>5040</v>
      </c>
      <c r="DM121" s="769"/>
      <c r="DN121" s="769"/>
      <c r="DO121" s="769"/>
      <c r="DP121" s="769"/>
      <c r="DQ121" s="769">
        <v>9677</v>
      </c>
      <c r="DR121" s="769"/>
      <c r="DS121" s="769"/>
      <c r="DT121" s="769"/>
      <c r="DU121" s="769"/>
      <c r="DV121" s="821">
        <v>0</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441</v>
      </c>
      <c r="BP122" s="836"/>
      <c r="BQ122" s="837">
        <v>43876654</v>
      </c>
      <c r="BR122" s="838"/>
      <c r="BS122" s="838"/>
      <c r="BT122" s="838"/>
      <c r="BU122" s="838"/>
      <c r="BV122" s="838">
        <v>47926763</v>
      </c>
      <c r="BW122" s="838"/>
      <c r="BX122" s="838"/>
      <c r="BY122" s="838"/>
      <c r="BZ122" s="838"/>
      <c r="CA122" s="838">
        <v>49623319</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111</v>
      </c>
      <c r="BR123" s="830"/>
      <c r="BS123" s="830"/>
      <c r="BT123" s="830"/>
      <c r="BU123" s="830"/>
      <c r="BV123" s="830" t="s">
        <v>111</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v>10</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452</v>
      </c>
      <c r="AY127" s="756"/>
      <c r="AZ127" s="756"/>
      <c r="BA127" s="756"/>
      <c r="BB127" s="756"/>
      <c r="BC127" s="756"/>
      <c r="BD127" s="756"/>
      <c r="BE127" s="757"/>
      <c r="BF127" s="758" t="s">
        <v>111</v>
      </c>
      <c r="BG127" s="759"/>
      <c r="BH127" s="759"/>
      <c r="BI127" s="759"/>
      <c r="BJ127" s="759"/>
      <c r="BK127" s="759"/>
      <c r="BL127" s="760"/>
      <c r="BM127" s="758">
        <v>12.1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v>8336</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785197</v>
      </c>
      <c r="AB128" s="722"/>
      <c r="AC128" s="722"/>
      <c r="AD128" s="722"/>
      <c r="AE128" s="723"/>
      <c r="AF128" s="724">
        <v>794696</v>
      </c>
      <c r="AG128" s="722"/>
      <c r="AH128" s="722"/>
      <c r="AI128" s="722"/>
      <c r="AJ128" s="723"/>
      <c r="AK128" s="724">
        <v>825358</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111</v>
      </c>
      <c r="BG128" s="789"/>
      <c r="BH128" s="789"/>
      <c r="BI128" s="789"/>
      <c r="BJ128" s="789"/>
      <c r="BK128" s="789"/>
      <c r="BL128" s="790"/>
      <c r="BM128" s="788">
        <v>17.100000000000001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24290332</v>
      </c>
      <c r="AB129" s="782"/>
      <c r="AC129" s="782"/>
      <c r="AD129" s="782"/>
      <c r="AE129" s="783"/>
      <c r="AF129" s="784">
        <v>24335297</v>
      </c>
      <c r="AG129" s="782"/>
      <c r="AH129" s="782"/>
      <c r="AI129" s="782"/>
      <c r="AJ129" s="783"/>
      <c r="AK129" s="784">
        <v>24765646</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2.9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1914275</v>
      </c>
      <c r="AB130" s="782"/>
      <c r="AC130" s="782"/>
      <c r="AD130" s="782"/>
      <c r="AE130" s="783"/>
      <c r="AF130" s="784">
        <v>1987599</v>
      </c>
      <c r="AG130" s="782"/>
      <c r="AH130" s="782"/>
      <c r="AI130" s="782"/>
      <c r="AJ130" s="783"/>
      <c r="AK130" s="784">
        <v>2072072</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22376057</v>
      </c>
      <c r="AB131" s="715"/>
      <c r="AC131" s="715"/>
      <c r="AD131" s="715"/>
      <c r="AE131" s="716"/>
      <c r="AF131" s="717">
        <v>22347698</v>
      </c>
      <c r="AG131" s="715"/>
      <c r="AH131" s="715"/>
      <c r="AI131" s="715"/>
      <c r="AJ131" s="716"/>
      <c r="AK131" s="717">
        <v>22693574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3.705612656</v>
      </c>
      <c r="AB132" s="738"/>
      <c r="AC132" s="738"/>
      <c r="AD132" s="738"/>
      <c r="AE132" s="739"/>
      <c r="AF132" s="740">
        <v>2.9005895819999998</v>
      </c>
      <c r="AG132" s="738"/>
      <c r="AH132" s="738"/>
      <c r="AI132" s="738"/>
      <c r="AJ132" s="739"/>
      <c r="AK132" s="740">
        <v>2.255572436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3.2</v>
      </c>
      <c r="AB133" s="747"/>
      <c r="AC133" s="747"/>
      <c r="AD133" s="747"/>
      <c r="AE133" s="748"/>
      <c r="AF133" s="746">
        <v>3.2</v>
      </c>
      <c r="AG133" s="747"/>
      <c r="AH133" s="747"/>
      <c r="AI133" s="747"/>
      <c r="AJ133" s="748"/>
      <c r="AK133" s="746">
        <v>2.9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CH9:CL9"/>
    <mergeCell ref="CM9:CQ9"/>
    <mergeCell ref="CR9:CV9"/>
    <mergeCell ref="BS8:CG8"/>
    <mergeCell ref="DQ8:DU8"/>
    <mergeCell ref="DQ10:DU10"/>
    <mergeCell ref="BS7:CG7"/>
    <mergeCell ref="CR10:CV10"/>
    <mergeCell ref="DB9:DF9"/>
    <mergeCell ref="DL10:DP10"/>
    <mergeCell ref="DL8:DP8"/>
    <mergeCell ref="DQ9:DU9"/>
    <mergeCell ref="CW9:DA9"/>
    <mergeCell ref="CW8:DA8"/>
    <mergeCell ref="DG9:DK9"/>
    <mergeCell ref="DL9:DP9"/>
    <mergeCell ref="DB8:DF8"/>
    <mergeCell ref="DG8:DK8"/>
    <mergeCell ref="DG7:DK7"/>
    <mergeCell ref="DL7:DP7"/>
    <mergeCell ref="DQ7:DU7"/>
    <mergeCell ref="CH7:CL7"/>
    <mergeCell ref="CH10:CL10"/>
    <mergeCell ref="DB10:DF10"/>
    <mergeCell ref="DG10:DK10"/>
    <mergeCell ref="CM10:CQ10"/>
    <mergeCell ref="CM8:CQ8"/>
    <mergeCell ref="CR8:CV8"/>
    <mergeCell ref="B73:P73"/>
    <mergeCell ref="Q73:U73"/>
    <mergeCell ref="V73:Z73"/>
    <mergeCell ref="AA73:AE73"/>
    <mergeCell ref="AF73:AJ73"/>
    <mergeCell ref="AK73:AO73"/>
    <mergeCell ref="AP73:AT73"/>
    <mergeCell ref="AK70:AO70"/>
    <mergeCell ref="AU71:AY71"/>
    <mergeCell ref="AP70:AT70"/>
    <mergeCell ref="AU70:AY70"/>
    <mergeCell ref="AP72:AT72"/>
    <mergeCell ref="AU72:AY72"/>
    <mergeCell ref="AP74:AT74"/>
    <mergeCell ref="AU74:AY74"/>
    <mergeCell ref="AU73:AY73"/>
    <mergeCell ref="B72:P72"/>
    <mergeCell ref="Q72:U72"/>
    <mergeCell ref="V72:Z72"/>
    <mergeCell ref="AA72:AE72"/>
    <mergeCell ref="AF72:AJ72"/>
    <mergeCell ref="AK72:AO72"/>
    <mergeCell ref="B74:P74"/>
    <mergeCell ref="Q74:U74"/>
    <mergeCell ref="V74:Z74"/>
    <mergeCell ref="AA74:AE74"/>
    <mergeCell ref="AF74:AJ74"/>
    <mergeCell ref="AK74:AO74"/>
    <mergeCell ref="B68:P68"/>
    <mergeCell ref="Q68:U68"/>
    <mergeCell ref="V68:Z68"/>
    <mergeCell ref="AA68:AE68"/>
    <mergeCell ref="AF68:AJ68"/>
    <mergeCell ref="AK68:AO68"/>
    <mergeCell ref="Q71:U71"/>
    <mergeCell ref="V71:Z71"/>
    <mergeCell ref="AA71:AE71"/>
    <mergeCell ref="AF71:AJ71"/>
    <mergeCell ref="AK71:AO71"/>
    <mergeCell ref="B70:P70"/>
    <mergeCell ref="Q70:U70"/>
    <mergeCell ref="V70:Z70"/>
    <mergeCell ref="AA70:AE70"/>
    <mergeCell ref="AF70:AJ70"/>
    <mergeCell ref="AP71:AT71"/>
    <mergeCell ref="B69:P69"/>
    <mergeCell ref="Q69:U69"/>
    <mergeCell ref="V69:Z69"/>
    <mergeCell ref="AA69:AE69"/>
    <mergeCell ref="AF69:AJ69"/>
    <mergeCell ref="AK69:AO69"/>
    <mergeCell ref="AP69:AT69"/>
    <mergeCell ref="B71:P71"/>
    <mergeCell ref="AP68:AT68"/>
    <mergeCell ref="AA32:AE32"/>
    <mergeCell ref="AA30:AE30"/>
    <mergeCell ref="Q31:U31"/>
    <mergeCell ref="V31:Z31"/>
    <mergeCell ref="AA31:AE31"/>
    <mergeCell ref="AA33:AE33"/>
    <mergeCell ref="AP28:AT28"/>
    <mergeCell ref="AU28:AY28"/>
    <mergeCell ref="AP29:AT29"/>
    <mergeCell ref="AK28:AO28"/>
    <mergeCell ref="AU29:AY29"/>
    <mergeCell ref="AK29:AO29"/>
    <mergeCell ref="AK32:AO32"/>
    <mergeCell ref="AP32:AT32"/>
    <mergeCell ref="AU32:AY32"/>
    <mergeCell ref="AU30:AY30"/>
    <mergeCell ref="AP30:AT30"/>
    <mergeCell ref="AK30:AO30"/>
    <mergeCell ref="AK31:AO31"/>
    <mergeCell ref="AK33:AO33"/>
    <mergeCell ref="AP31:AT31"/>
    <mergeCell ref="AU31:AY31"/>
    <mergeCell ref="AP33:AT33"/>
    <mergeCell ref="AU33:AY33"/>
    <mergeCell ref="AA28:AE28"/>
    <mergeCell ref="AA29:AE29"/>
    <mergeCell ref="Q28:U28"/>
    <mergeCell ref="V28:Z28"/>
    <mergeCell ref="Q29:U29"/>
    <mergeCell ref="V29:Z29"/>
    <mergeCell ref="DB5:DF6"/>
    <mergeCell ref="DG5:DK6"/>
    <mergeCell ref="DL5:DP6"/>
    <mergeCell ref="DQ5:DU6"/>
    <mergeCell ref="DV5:DZ6"/>
    <mergeCell ref="B7:P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Q7:U7"/>
    <mergeCell ref="V7:Z7"/>
    <mergeCell ref="AA7:AE7"/>
    <mergeCell ref="AP7:AT7"/>
    <mergeCell ref="AK7:AO7"/>
    <mergeCell ref="CM7:CQ7"/>
    <mergeCell ref="DV7:DZ7"/>
    <mergeCell ref="B8:P8"/>
    <mergeCell ref="AF8:AJ8"/>
    <mergeCell ref="AU8:AY8"/>
    <mergeCell ref="AU7:AY7"/>
    <mergeCell ref="Q8:U8"/>
    <mergeCell ref="V8:Z8"/>
    <mergeCell ref="AA8:AE8"/>
    <mergeCell ref="AK8:AO8"/>
    <mergeCell ref="AP8:AT8"/>
    <mergeCell ref="CR7:CV7"/>
    <mergeCell ref="CW7:DA7"/>
    <mergeCell ref="DB7:DF7"/>
    <mergeCell ref="DV9:DZ9"/>
    <mergeCell ref="B10:P10"/>
    <mergeCell ref="Q10:U10"/>
    <mergeCell ref="V10:Z10"/>
    <mergeCell ref="AA10:AE10"/>
    <mergeCell ref="AF10:AJ10"/>
    <mergeCell ref="AU9:AY9"/>
    <mergeCell ref="DV8:DZ8"/>
    <mergeCell ref="B9:P9"/>
    <mergeCell ref="Q9:U9"/>
    <mergeCell ref="V9:Z9"/>
    <mergeCell ref="AA9:AE9"/>
    <mergeCell ref="AF9:AJ9"/>
    <mergeCell ref="AK9:AO9"/>
    <mergeCell ref="AP9:AT9"/>
    <mergeCell ref="DV10:DZ10"/>
    <mergeCell ref="BS9:CG9"/>
    <mergeCell ref="BS10:CG10"/>
    <mergeCell ref="CH8:CL8"/>
    <mergeCell ref="CW10:DA10"/>
    <mergeCell ref="B11:P11"/>
    <mergeCell ref="Q11:U11"/>
    <mergeCell ref="V11:Z11"/>
    <mergeCell ref="AA11:AE11"/>
    <mergeCell ref="AF11:AJ11"/>
    <mergeCell ref="AK11:AO11"/>
    <mergeCell ref="AP11:AT11"/>
    <mergeCell ref="AU11:AY11"/>
    <mergeCell ref="BS11:CG11"/>
    <mergeCell ref="AK10:AO10"/>
    <mergeCell ref="AP10:AT10"/>
    <mergeCell ref="AU10:AY10"/>
    <mergeCell ref="DB12:DF12"/>
    <mergeCell ref="DG12:DK12"/>
    <mergeCell ref="DL12:DP12"/>
    <mergeCell ref="DQ12:DU12"/>
    <mergeCell ref="DV12:DZ12"/>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CR13:CV13"/>
    <mergeCell ref="CW13:DA13"/>
    <mergeCell ref="DB13:DF13"/>
    <mergeCell ref="DG13:DK13"/>
    <mergeCell ref="DL13:DP13"/>
    <mergeCell ref="DQ13:DU13"/>
    <mergeCell ref="AK13:AO13"/>
    <mergeCell ref="AP13:AT13"/>
    <mergeCell ref="AU13:AY13"/>
    <mergeCell ref="BS13:CG13"/>
    <mergeCell ref="CH13:CL13"/>
    <mergeCell ref="CM13:CQ13"/>
    <mergeCell ref="B13:P13"/>
    <mergeCell ref="Q13:U13"/>
    <mergeCell ref="V13:Z13"/>
    <mergeCell ref="AA13:AE13"/>
    <mergeCell ref="AF13:AJ13"/>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B14:P14"/>
    <mergeCell ref="Q14:U14"/>
    <mergeCell ref="V14:Z14"/>
    <mergeCell ref="AA14:AE14"/>
    <mergeCell ref="AF14:AJ14"/>
    <mergeCell ref="AK14:AO14"/>
    <mergeCell ref="AP14:AT14"/>
    <mergeCell ref="AU14:AY14"/>
    <mergeCell ref="BS14:CG14"/>
    <mergeCell ref="DV13:DZ13"/>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A23:AE23"/>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Q23:U23"/>
    <mergeCell ref="V23:Z23"/>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V28:DZ28"/>
    <mergeCell ref="B29:P29"/>
    <mergeCell ref="AF29:AJ29"/>
    <mergeCell ref="AZ29:BD29"/>
    <mergeCell ref="CR28:CV28"/>
    <mergeCell ref="CW28:DA28"/>
    <mergeCell ref="DB28:DF28"/>
    <mergeCell ref="DG28:DK28"/>
    <mergeCell ref="DL28:DP28"/>
    <mergeCell ref="DQ28:DU28"/>
    <mergeCell ref="AZ28:BD28"/>
    <mergeCell ref="BE28:BI28"/>
    <mergeCell ref="BS28:CG28"/>
    <mergeCell ref="CH28:CL28"/>
    <mergeCell ref="CM28:CQ28"/>
    <mergeCell ref="DL27:DP27"/>
    <mergeCell ref="DQ27:DU27"/>
    <mergeCell ref="DV27:DZ27"/>
    <mergeCell ref="B28:P28"/>
    <mergeCell ref="AF28:AJ28"/>
    <mergeCell ref="DL30:DP30"/>
    <mergeCell ref="DQ30:DU30"/>
    <mergeCell ref="DV30:DZ30"/>
    <mergeCell ref="B31:P31"/>
    <mergeCell ref="AF31:AJ31"/>
    <mergeCell ref="CH30:CL30"/>
    <mergeCell ref="CM30:CQ30"/>
    <mergeCell ref="CR30:CV30"/>
    <mergeCell ref="CW30:DA30"/>
    <mergeCell ref="DB30:DF30"/>
    <mergeCell ref="DG30:DK30"/>
    <mergeCell ref="AZ30:BD30"/>
    <mergeCell ref="BE30:BI30"/>
    <mergeCell ref="BS30:CG30"/>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Q30:U30"/>
    <mergeCell ref="V30:Z30"/>
    <mergeCell ref="DB32:DF32"/>
    <mergeCell ref="DG32:DK32"/>
    <mergeCell ref="DL32:DP32"/>
    <mergeCell ref="DQ32:DU32"/>
    <mergeCell ref="DV32:DZ32"/>
    <mergeCell ref="B33:P33"/>
    <mergeCell ref="AF33:AJ33"/>
    <mergeCell ref="BE32:BI32"/>
    <mergeCell ref="BS32:CG32"/>
    <mergeCell ref="CH32:CL32"/>
    <mergeCell ref="CM32:CQ32"/>
    <mergeCell ref="CR32:CV32"/>
    <mergeCell ref="CW32:DA32"/>
    <mergeCell ref="DV31:DZ31"/>
    <mergeCell ref="B32:P32"/>
    <mergeCell ref="AF32:AJ32"/>
    <mergeCell ref="AZ32:BD32"/>
    <mergeCell ref="CR31:CV31"/>
    <mergeCell ref="CW31:DA31"/>
    <mergeCell ref="DB31:DF31"/>
    <mergeCell ref="DG31:DK31"/>
    <mergeCell ref="DL31:DP31"/>
    <mergeCell ref="DQ31:DU31"/>
    <mergeCell ref="AZ31:BD31"/>
    <mergeCell ref="BE31:BI31"/>
    <mergeCell ref="BS31:CG31"/>
    <mergeCell ref="CH31:CL31"/>
    <mergeCell ref="CM31:CQ31"/>
    <mergeCell ref="Q33:U33"/>
    <mergeCell ref="V33:Z33"/>
    <mergeCell ref="Q32:U32"/>
    <mergeCell ref="V32:Z32"/>
    <mergeCell ref="AZ34:BD34"/>
    <mergeCell ref="BE34:BI34"/>
    <mergeCell ref="BS34:CG34"/>
    <mergeCell ref="CH34:CL34"/>
    <mergeCell ref="CM34:CQ34"/>
    <mergeCell ref="DL33:DP33"/>
    <mergeCell ref="DQ33:DU33"/>
    <mergeCell ref="DV33:DZ33"/>
    <mergeCell ref="B34:P34"/>
    <mergeCell ref="AF34:AJ34"/>
    <mergeCell ref="CH33:CL33"/>
    <mergeCell ref="CM33:CQ33"/>
    <mergeCell ref="CR33:CV33"/>
    <mergeCell ref="CW33:DA33"/>
    <mergeCell ref="DB33:DF33"/>
    <mergeCell ref="DG33:DK33"/>
    <mergeCell ref="AZ33:BD33"/>
    <mergeCell ref="BE33:BI33"/>
    <mergeCell ref="BS33:CG33"/>
    <mergeCell ref="Q34:U34"/>
    <mergeCell ref="V34:Z34"/>
    <mergeCell ref="AA34:AE34"/>
    <mergeCell ref="AU34:AY34"/>
    <mergeCell ref="AP34:AT34"/>
    <mergeCell ref="AK34:AO34"/>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AF62:AJ62"/>
    <mergeCell ref="AK62:AO62"/>
    <mergeCell ref="AP62:AT62"/>
    <mergeCell ref="AU62:AY62"/>
    <mergeCell ref="AZ62:BD62"/>
    <mergeCell ref="B62:P62"/>
    <mergeCell ref="Q62:U62"/>
    <mergeCell ref="V62:Z62"/>
    <mergeCell ref="AA62:AE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AU68:AY68"/>
    <mergeCell ref="DG69:DK69"/>
    <mergeCell ref="DL69:DP69"/>
    <mergeCell ref="DQ69:DU69"/>
    <mergeCell ref="AU69:AY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DV74:DZ74"/>
    <mergeCell ref="AZ75:BD75"/>
    <mergeCell ref="CR74:CV74"/>
    <mergeCell ref="CW74:DA74"/>
    <mergeCell ref="DB74:DF74"/>
    <mergeCell ref="DG74:DK74"/>
    <mergeCell ref="DL74:DP74"/>
    <mergeCell ref="DQ74:DU74"/>
    <mergeCell ref="AZ74:BD74"/>
    <mergeCell ref="BS74:CG74"/>
    <mergeCell ref="CH74:CL74"/>
    <mergeCell ref="CM74:CQ74"/>
    <mergeCell ref="Q75:U75"/>
    <mergeCell ref="V75:Z75"/>
    <mergeCell ref="AA75:AE75"/>
    <mergeCell ref="AF75:AJ75"/>
    <mergeCell ref="AK75:AO75"/>
    <mergeCell ref="AP75:AT75"/>
    <mergeCell ref="AU75:AY75"/>
    <mergeCell ref="B75:P75"/>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AP76:AT76"/>
    <mergeCell ref="AU76:AY76"/>
    <mergeCell ref="B76:P76"/>
    <mergeCell ref="Q76:U76"/>
    <mergeCell ref="V76:Z76"/>
    <mergeCell ref="AA76:AE76"/>
    <mergeCell ref="AF76:AJ76"/>
    <mergeCell ref="AK76:AO76"/>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J45" sqref="J4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2" t="s">
        <v>468</v>
      </c>
      <c r="L7" s="254"/>
      <c r="M7" s="255" t="s">
        <v>469</v>
      </c>
      <c r="N7" s="256"/>
    </row>
    <row r="8" spans="1:16">
      <c r="A8" s="248"/>
      <c r="B8" s="244"/>
      <c r="C8" s="244"/>
      <c r="D8" s="244"/>
      <c r="E8" s="244"/>
      <c r="F8" s="244"/>
      <c r="G8" s="257"/>
      <c r="H8" s="258"/>
      <c r="I8" s="258"/>
      <c r="J8" s="259"/>
      <c r="K8" s="1113"/>
      <c r="L8" s="260" t="s">
        <v>470</v>
      </c>
      <c r="M8" s="261" t="s">
        <v>471</v>
      </c>
      <c r="N8" s="262" t="s">
        <v>472</v>
      </c>
    </row>
    <row r="9" spans="1:16">
      <c r="A9" s="248"/>
      <c r="B9" s="244"/>
      <c r="C9" s="244"/>
      <c r="D9" s="244"/>
      <c r="E9" s="244"/>
      <c r="F9" s="244"/>
      <c r="G9" s="1126" t="s">
        <v>473</v>
      </c>
      <c r="H9" s="1127"/>
      <c r="I9" s="1127"/>
      <c r="J9" s="1128"/>
      <c r="K9" s="263">
        <v>8549740</v>
      </c>
      <c r="L9" s="264">
        <v>70157</v>
      </c>
      <c r="M9" s="265">
        <v>58402</v>
      </c>
      <c r="N9" s="266">
        <v>20.100000000000001</v>
      </c>
    </row>
    <row r="10" spans="1:16">
      <c r="A10" s="248"/>
      <c r="B10" s="244"/>
      <c r="C10" s="244"/>
      <c r="D10" s="244"/>
      <c r="E10" s="244"/>
      <c r="F10" s="244"/>
      <c r="G10" s="1126" t="s">
        <v>474</v>
      </c>
      <c r="H10" s="1127"/>
      <c r="I10" s="1127"/>
      <c r="J10" s="1128"/>
      <c r="K10" s="267">
        <v>178102</v>
      </c>
      <c r="L10" s="268">
        <v>1461</v>
      </c>
      <c r="M10" s="269">
        <v>4003</v>
      </c>
      <c r="N10" s="270">
        <v>-63.5</v>
      </c>
    </row>
    <row r="11" spans="1:16" ht="13.5" customHeight="1">
      <c r="A11" s="248"/>
      <c r="B11" s="244"/>
      <c r="C11" s="244"/>
      <c r="D11" s="244"/>
      <c r="E11" s="244"/>
      <c r="F11" s="244"/>
      <c r="G11" s="1126" t="s">
        <v>475</v>
      </c>
      <c r="H11" s="1127"/>
      <c r="I11" s="1127"/>
      <c r="J11" s="1128"/>
      <c r="K11" s="267">
        <v>25352</v>
      </c>
      <c r="L11" s="268">
        <v>208</v>
      </c>
      <c r="M11" s="269">
        <v>3781</v>
      </c>
      <c r="N11" s="270">
        <v>-94.5</v>
      </c>
    </row>
    <row r="12" spans="1:16" ht="13.5" customHeight="1">
      <c r="A12" s="248"/>
      <c r="B12" s="244"/>
      <c r="C12" s="244"/>
      <c r="D12" s="244"/>
      <c r="E12" s="244"/>
      <c r="F12" s="244"/>
      <c r="G12" s="1126" t="s">
        <v>476</v>
      </c>
      <c r="H12" s="1127"/>
      <c r="I12" s="1127"/>
      <c r="J12" s="1128"/>
      <c r="K12" s="267">
        <v>4054</v>
      </c>
      <c r="L12" s="268">
        <v>33</v>
      </c>
      <c r="M12" s="269">
        <v>598</v>
      </c>
      <c r="N12" s="270">
        <v>-94.5</v>
      </c>
    </row>
    <row r="13" spans="1:16" ht="13.5" customHeight="1">
      <c r="A13" s="248"/>
      <c r="B13" s="244"/>
      <c r="C13" s="244"/>
      <c r="D13" s="244"/>
      <c r="E13" s="244"/>
      <c r="F13" s="244"/>
      <c r="G13" s="1126" t="s">
        <v>477</v>
      </c>
      <c r="H13" s="1127"/>
      <c r="I13" s="1127"/>
      <c r="J13" s="1128"/>
      <c r="K13" s="267" t="s">
        <v>478</v>
      </c>
      <c r="L13" s="268" t="s">
        <v>478</v>
      </c>
      <c r="M13" s="269">
        <v>1</v>
      </c>
      <c r="N13" s="270" t="s">
        <v>478</v>
      </c>
    </row>
    <row r="14" spans="1:16" ht="13.5" customHeight="1">
      <c r="A14" s="248"/>
      <c r="B14" s="244"/>
      <c r="C14" s="244"/>
      <c r="D14" s="244"/>
      <c r="E14" s="244"/>
      <c r="F14" s="244"/>
      <c r="G14" s="1126" t="s">
        <v>479</v>
      </c>
      <c r="H14" s="1127"/>
      <c r="I14" s="1127"/>
      <c r="J14" s="1128"/>
      <c r="K14" s="267">
        <v>311344</v>
      </c>
      <c r="L14" s="268">
        <v>2555</v>
      </c>
      <c r="M14" s="269">
        <v>2386</v>
      </c>
      <c r="N14" s="270">
        <v>7.1</v>
      </c>
    </row>
    <row r="15" spans="1:16" ht="13.5" customHeight="1">
      <c r="A15" s="248"/>
      <c r="B15" s="244"/>
      <c r="C15" s="244"/>
      <c r="D15" s="244"/>
      <c r="E15" s="244"/>
      <c r="F15" s="244"/>
      <c r="G15" s="1126" t="s">
        <v>480</v>
      </c>
      <c r="H15" s="1127"/>
      <c r="I15" s="1127"/>
      <c r="J15" s="1128"/>
      <c r="K15" s="267">
        <v>85954</v>
      </c>
      <c r="L15" s="268">
        <v>705</v>
      </c>
      <c r="M15" s="269">
        <v>1344</v>
      </c>
      <c r="N15" s="270">
        <v>-47.5</v>
      </c>
    </row>
    <row r="16" spans="1:16">
      <c r="A16" s="248"/>
      <c r="B16" s="244"/>
      <c r="C16" s="244"/>
      <c r="D16" s="244"/>
      <c r="E16" s="244"/>
      <c r="F16" s="244"/>
      <c r="G16" s="1129" t="s">
        <v>481</v>
      </c>
      <c r="H16" s="1130"/>
      <c r="I16" s="1130"/>
      <c r="J16" s="1131"/>
      <c r="K16" s="268">
        <v>-839651</v>
      </c>
      <c r="L16" s="268">
        <v>-6890</v>
      </c>
      <c r="M16" s="269">
        <v>-6701</v>
      </c>
      <c r="N16" s="270">
        <v>2.8</v>
      </c>
    </row>
    <row r="17" spans="1:16">
      <c r="A17" s="248"/>
      <c r="B17" s="244"/>
      <c r="C17" s="244"/>
      <c r="D17" s="244"/>
      <c r="E17" s="244"/>
      <c r="F17" s="244"/>
      <c r="G17" s="1129" t="s">
        <v>170</v>
      </c>
      <c r="H17" s="1130"/>
      <c r="I17" s="1130"/>
      <c r="J17" s="1131"/>
      <c r="K17" s="268">
        <v>8314895</v>
      </c>
      <c r="L17" s="268">
        <v>68230</v>
      </c>
      <c r="M17" s="269">
        <v>63814</v>
      </c>
      <c r="N17" s="270">
        <v>6.9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3" t="s">
        <v>486</v>
      </c>
      <c r="H21" s="1124"/>
      <c r="I21" s="1124"/>
      <c r="J21" s="1125"/>
      <c r="K21" s="280">
        <v>7.34</v>
      </c>
      <c r="L21" s="281">
        <v>6.4</v>
      </c>
      <c r="M21" s="282">
        <v>0.94</v>
      </c>
      <c r="N21" s="249"/>
      <c r="O21" s="283"/>
      <c r="P21" s="279"/>
    </row>
    <row r="22" spans="1:16" s="284" customFormat="1">
      <c r="A22" s="279"/>
      <c r="B22" s="249"/>
      <c r="C22" s="249"/>
      <c r="D22" s="249"/>
      <c r="E22" s="249"/>
      <c r="F22" s="249"/>
      <c r="G22" s="1123" t="s">
        <v>487</v>
      </c>
      <c r="H22" s="1124"/>
      <c r="I22" s="1124"/>
      <c r="J22" s="1125"/>
      <c r="K22" s="285">
        <v>98.4</v>
      </c>
      <c r="L22" s="286">
        <v>98.9</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2" t="s">
        <v>468</v>
      </c>
      <c r="L30" s="254"/>
      <c r="M30" s="255" t="s">
        <v>469</v>
      </c>
      <c r="N30" s="256"/>
    </row>
    <row r="31" spans="1:16">
      <c r="A31" s="248"/>
      <c r="B31" s="244"/>
      <c r="C31" s="244"/>
      <c r="D31" s="244"/>
      <c r="E31" s="244"/>
      <c r="F31" s="244"/>
      <c r="G31" s="257"/>
      <c r="H31" s="258"/>
      <c r="I31" s="258"/>
      <c r="J31" s="259"/>
      <c r="K31" s="1113"/>
      <c r="L31" s="260" t="s">
        <v>470</v>
      </c>
      <c r="M31" s="261" t="s">
        <v>471</v>
      </c>
      <c r="N31" s="262" t="s">
        <v>472</v>
      </c>
    </row>
    <row r="32" spans="1:16" ht="27" customHeight="1">
      <c r="A32" s="248"/>
      <c r="B32" s="244"/>
      <c r="C32" s="244"/>
      <c r="D32" s="244"/>
      <c r="E32" s="244"/>
      <c r="F32" s="244"/>
      <c r="G32" s="1114" t="s">
        <v>491</v>
      </c>
      <c r="H32" s="1115"/>
      <c r="I32" s="1115"/>
      <c r="J32" s="1116"/>
      <c r="K32" s="294">
        <v>3182718</v>
      </c>
      <c r="L32" s="294">
        <v>26117</v>
      </c>
      <c r="M32" s="295">
        <v>38473</v>
      </c>
      <c r="N32" s="296">
        <v>-32.1</v>
      </c>
    </row>
    <row r="33" spans="1:16" ht="13.5" customHeight="1">
      <c r="A33" s="248"/>
      <c r="B33" s="244"/>
      <c r="C33" s="244"/>
      <c r="D33" s="244"/>
      <c r="E33" s="244"/>
      <c r="F33" s="244"/>
      <c r="G33" s="1114" t="s">
        <v>492</v>
      </c>
      <c r="H33" s="1115"/>
      <c r="I33" s="1115"/>
      <c r="J33" s="1116"/>
      <c r="K33" s="294" t="s">
        <v>478</v>
      </c>
      <c r="L33" s="294" t="s">
        <v>478</v>
      </c>
      <c r="M33" s="295" t="s">
        <v>478</v>
      </c>
      <c r="N33" s="296" t="s">
        <v>478</v>
      </c>
    </row>
    <row r="34" spans="1:16" ht="27" customHeight="1">
      <c r="A34" s="248"/>
      <c r="B34" s="244"/>
      <c r="C34" s="244"/>
      <c r="D34" s="244"/>
      <c r="E34" s="244"/>
      <c r="F34" s="244"/>
      <c r="G34" s="1114" t="s">
        <v>493</v>
      </c>
      <c r="H34" s="1115"/>
      <c r="I34" s="1115"/>
      <c r="J34" s="1116"/>
      <c r="K34" s="294" t="s">
        <v>478</v>
      </c>
      <c r="L34" s="294" t="s">
        <v>478</v>
      </c>
      <c r="M34" s="295">
        <v>31</v>
      </c>
      <c r="N34" s="296" t="s">
        <v>478</v>
      </c>
    </row>
    <row r="35" spans="1:16" ht="27" customHeight="1">
      <c r="A35" s="248"/>
      <c r="B35" s="244"/>
      <c r="C35" s="244"/>
      <c r="D35" s="244"/>
      <c r="E35" s="244"/>
      <c r="F35" s="244"/>
      <c r="G35" s="1114" t="s">
        <v>494</v>
      </c>
      <c r="H35" s="1115"/>
      <c r="I35" s="1115"/>
      <c r="J35" s="1116"/>
      <c r="K35" s="294">
        <v>211251</v>
      </c>
      <c r="L35" s="294">
        <v>1733</v>
      </c>
      <c r="M35" s="295">
        <v>10015</v>
      </c>
      <c r="N35" s="296">
        <v>-82.7</v>
      </c>
    </row>
    <row r="36" spans="1:16" ht="27" customHeight="1">
      <c r="A36" s="248"/>
      <c r="B36" s="244"/>
      <c r="C36" s="244"/>
      <c r="D36" s="244"/>
      <c r="E36" s="244"/>
      <c r="F36" s="244"/>
      <c r="G36" s="1114" t="s">
        <v>495</v>
      </c>
      <c r="H36" s="1115"/>
      <c r="I36" s="1115"/>
      <c r="J36" s="1116"/>
      <c r="K36" s="294">
        <v>15331</v>
      </c>
      <c r="L36" s="294">
        <v>126</v>
      </c>
      <c r="M36" s="295">
        <v>1507</v>
      </c>
      <c r="N36" s="296">
        <v>-91.6</v>
      </c>
    </row>
    <row r="37" spans="1:16" ht="13.5" customHeight="1">
      <c r="A37" s="248"/>
      <c r="B37" s="244"/>
      <c r="C37" s="244"/>
      <c r="D37" s="244"/>
      <c r="E37" s="244"/>
      <c r="F37" s="244"/>
      <c r="G37" s="1114" t="s">
        <v>496</v>
      </c>
      <c r="H37" s="1115"/>
      <c r="I37" s="1115"/>
      <c r="J37" s="1116"/>
      <c r="K37" s="294" t="s">
        <v>478</v>
      </c>
      <c r="L37" s="294" t="s">
        <v>478</v>
      </c>
      <c r="M37" s="295">
        <v>1079</v>
      </c>
      <c r="N37" s="296" t="s">
        <v>478</v>
      </c>
    </row>
    <row r="38" spans="1:16" ht="27" customHeight="1">
      <c r="A38" s="248"/>
      <c r="B38" s="244"/>
      <c r="C38" s="244"/>
      <c r="D38" s="244"/>
      <c r="E38" s="244"/>
      <c r="F38" s="244"/>
      <c r="G38" s="1117" t="s">
        <v>497</v>
      </c>
      <c r="H38" s="1118"/>
      <c r="I38" s="1118"/>
      <c r="J38" s="1119"/>
      <c r="K38" s="297" t="s">
        <v>478</v>
      </c>
      <c r="L38" s="297" t="s">
        <v>478</v>
      </c>
      <c r="M38" s="298">
        <v>5</v>
      </c>
      <c r="N38" s="299" t="s">
        <v>478</v>
      </c>
      <c r="O38" s="293"/>
    </row>
    <row r="39" spans="1:16">
      <c r="A39" s="248"/>
      <c r="B39" s="244"/>
      <c r="C39" s="244"/>
      <c r="D39" s="244"/>
      <c r="E39" s="244"/>
      <c r="F39" s="244"/>
      <c r="G39" s="1117" t="s">
        <v>498</v>
      </c>
      <c r="H39" s="1118"/>
      <c r="I39" s="1118"/>
      <c r="J39" s="1119"/>
      <c r="K39" s="300">
        <v>-825358</v>
      </c>
      <c r="L39" s="300">
        <v>-6773</v>
      </c>
      <c r="M39" s="301">
        <v>-7129</v>
      </c>
      <c r="N39" s="302">
        <v>-5</v>
      </c>
      <c r="O39" s="293"/>
    </row>
    <row r="40" spans="1:16" ht="27" customHeight="1">
      <c r="A40" s="248"/>
      <c r="B40" s="244"/>
      <c r="C40" s="244"/>
      <c r="D40" s="244"/>
      <c r="E40" s="244"/>
      <c r="F40" s="244"/>
      <c r="G40" s="1114" t="s">
        <v>499</v>
      </c>
      <c r="H40" s="1115"/>
      <c r="I40" s="1115"/>
      <c r="J40" s="1116"/>
      <c r="K40" s="300">
        <v>-2072072</v>
      </c>
      <c r="L40" s="300">
        <v>-17003</v>
      </c>
      <c r="M40" s="301">
        <v>-30363</v>
      </c>
      <c r="N40" s="302">
        <v>-44</v>
      </c>
      <c r="O40" s="293"/>
    </row>
    <row r="41" spans="1:16">
      <c r="A41" s="248"/>
      <c r="B41" s="244"/>
      <c r="C41" s="244"/>
      <c r="D41" s="244"/>
      <c r="E41" s="244"/>
      <c r="F41" s="244"/>
      <c r="G41" s="1120" t="s">
        <v>280</v>
      </c>
      <c r="H41" s="1121"/>
      <c r="I41" s="1121"/>
      <c r="J41" s="1122"/>
      <c r="K41" s="294">
        <v>511870</v>
      </c>
      <c r="L41" s="300">
        <v>4200</v>
      </c>
      <c r="M41" s="301">
        <v>13618</v>
      </c>
      <c r="N41" s="302">
        <v>-69.2</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07" t="s">
        <v>468</v>
      </c>
      <c r="J49" s="1109" t="s">
        <v>503</v>
      </c>
      <c r="K49" s="1110"/>
      <c r="L49" s="1110"/>
      <c r="M49" s="1110"/>
      <c r="N49" s="1111"/>
    </row>
    <row r="50" spans="1:14">
      <c r="A50" s="248"/>
      <c r="B50" s="244"/>
      <c r="C50" s="244"/>
      <c r="D50" s="244"/>
      <c r="E50" s="244"/>
      <c r="F50" s="244"/>
      <c r="G50" s="312"/>
      <c r="H50" s="313"/>
      <c r="I50" s="1108"/>
      <c r="J50" s="314" t="s">
        <v>504</v>
      </c>
      <c r="K50" s="315" t="s">
        <v>505</v>
      </c>
      <c r="L50" s="316" t="s">
        <v>506</v>
      </c>
      <c r="M50" s="317" t="s">
        <v>507</v>
      </c>
      <c r="N50" s="318" t="s">
        <v>508</v>
      </c>
    </row>
    <row r="51" spans="1:14">
      <c r="A51" s="248"/>
      <c r="B51" s="244"/>
      <c r="C51" s="244"/>
      <c r="D51" s="244"/>
      <c r="E51" s="244"/>
      <c r="F51" s="244"/>
      <c r="G51" s="310" t="s">
        <v>509</v>
      </c>
      <c r="H51" s="311"/>
      <c r="I51" s="319">
        <v>4203376</v>
      </c>
      <c r="J51" s="320">
        <v>34847</v>
      </c>
      <c r="K51" s="321">
        <v>22.2</v>
      </c>
      <c r="L51" s="322">
        <v>34366</v>
      </c>
      <c r="M51" s="323">
        <v>2.2000000000000002</v>
      </c>
      <c r="N51" s="324">
        <v>20</v>
      </c>
    </row>
    <row r="52" spans="1:14">
      <c r="A52" s="248"/>
      <c r="B52" s="244"/>
      <c r="C52" s="244"/>
      <c r="D52" s="244"/>
      <c r="E52" s="244"/>
      <c r="F52" s="244"/>
      <c r="G52" s="325"/>
      <c r="H52" s="326" t="s">
        <v>510</v>
      </c>
      <c r="I52" s="327">
        <v>2948837</v>
      </c>
      <c r="J52" s="328">
        <v>24447</v>
      </c>
      <c r="K52" s="329">
        <v>54.2</v>
      </c>
      <c r="L52" s="330">
        <v>19822</v>
      </c>
      <c r="M52" s="331">
        <v>5.0999999999999996</v>
      </c>
      <c r="N52" s="332">
        <v>49.1</v>
      </c>
    </row>
    <row r="53" spans="1:14">
      <c r="A53" s="248"/>
      <c r="B53" s="244"/>
      <c r="C53" s="244"/>
      <c r="D53" s="244"/>
      <c r="E53" s="244"/>
      <c r="F53" s="244"/>
      <c r="G53" s="310" t="s">
        <v>511</v>
      </c>
      <c r="H53" s="311"/>
      <c r="I53" s="319">
        <v>4377876</v>
      </c>
      <c r="J53" s="320">
        <v>36461</v>
      </c>
      <c r="K53" s="321">
        <v>4.5999999999999996</v>
      </c>
      <c r="L53" s="322">
        <v>35965</v>
      </c>
      <c r="M53" s="323">
        <v>4.7</v>
      </c>
      <c r="N53" s="324">
        <v>-0.1</v>
      </c>
    </row>
    <row r="54" spans="1:14">
      <c r="A54" s="248"/>
      <c r="B54" s="244"/>
      <c r="C54" s="244"/>
      <c r="D54" s="244"/>
      <c r="E54" s="244"/>
      <c r="F54" s="244"/>
      <c r="G54" s="325"/>
      <c r="H54" s="326" t="s">
        <v>510</v>
      </c>
      <c r="I54" s="327">
        <v>3276610</v>
      </c>
      <c r="J54" s="328">
        <v>27289</v>
      </c>
      <c r="K54" s="329">
        <v>11.6</v>
      </c>
      <c r="L54" s="330">
        <v>20136</v>
      </c>
      <c r="M54" s="331">
        <v>1.6</v>
      </c>
      <c r="N54" s="332">
        <v>10</v>
      </c>
    </row>
    <row r="55" spans="1:14">
      <c r="A55" s="248"/>
      <c r="B55" s="244"/>
      <c r="C55" s="244"/>
      <c r="D55" s="244"/>
      <c r="E55" s="244"/>
      <c r="F55" s="244"/>
      <c r="G55" s="310" t="s">
        <v>512</v>
      </c>
      <c r="H55" s="311"/>
      <c r="I55" s="319">
        <v>4336432</v>
      </c>
      <c r="J55" s="320">
        <v>36294</v>
      </c>
      <c r="K55" s="321">
        <v>-0.5</v>
      </c>
      <c r="L55" s="322">
        <v>41433</v>
      </c>
      <c r="M55" s="323">
        <v>15.2</v>
      </c>
      <c r="N55" s="324">
        <v>-15.7</v>
      </c>
    </row>
    <row r="56" spans="1:14">
      <c r="A56" s="248"/>
      <c r="B56" s="244"/>
      <c r="C56" s="244"/>
      <c r="D56" s="244"/>
      <c r="E56" s="244"/>
      <c r="F56" s="244"/>
      <c r="G56" s="325"/>
      <c r="H56" s="326" t="s">
        <v>510</v>
      </c>
      <c r="I56" s="327">
        <v>2705092</v>
      </c>
      <c r="J56" s="328">
        <v>22641</v>
      </c>
      <c r="K56" s="329">
        <v>-17</v>
      </c>
      <c r="L56" s="330">
        <v>22351</v>
      </c>
      <c r="M56" s="331">
        <v>11</v>
      </c>
      <c r="N56" s="332">
        <v>-28</v>
      </c>
    </row>
    <row r="57" spans="1:14">
      <c r="A57" s="248"/>
      <c r="B57" s="244"/>
      <c r="C57" s="244"/>
      <c r="D57" s="244"/>
      <c r="E57" s="244"/>
      <c r="F57" s="244"/>
      <c r="G57" s="310" t="s">
        <v>513</v>
      </c>
      <c r="H57" s="311"/>
      <c r="I57" s="319">
        <v>3082586</v>
      </c>
      <c r="J57" s="320">
        <v>25268</v>
      </c>
      <c r="K57" s="321">
        <v>-30.4</v>
      </c>
      <c r="L57" s="322">
        <v>43493</v>
      </c>
      <c r="M57" s="323">
        <v>5</v>
      </c>
      <c r="N57" s="324">
        <v>-35.4</v>
      </c>
    </row>
    <row r="58" spans="1:14">
      <c r="A58" s="248"/>
      <c r="B58" s="244"/>
      <c r="C58" s="244"/>
      <c r="D58" s="244"/>
      <c r="E58" s="244"/>
      <c r="F58" s="244"/>
      <c r="G58" s="325"/>
      <c r="H58" s="326" t="s">
        <v>510</v>
      </c>
      <c r="I58" s="327">
        <v>1631621</v>
      </c>
      <c r="J58" s="328">
        <v>13374</v>
      </c>
      <c r="K58" s="329">
        <v>-40.9</v>
      </c>
      <c r="L58" s="330">
        <v>23254</v>
      </c>
      <c r="M58" s="331">
        <v>4</v>
      </c>
      <c r="N58" s="332">
        <v>-44.9</v>
      </c>
    </row>
    <row r="59" spans="1:14">
      <c r="A59" s="248"/>
      <c r="B59" s="244"/>
      <c r="C59" s="244"/>
      <c r="D59" s="244"/>
      <c r="E59" s="244"/>
      <c r="F59" s="244"/>
      <c r="G59" s="310" t="s">
        <v>514</v>
      </c>
      <c r="H59" s="311"/>
      <c r="I59" s="319">
        <v>3550942</v>
      </c>
      <c r="J59" s="320">
        <v>29138</v>
      </c>
      <c r="K59" s="321">
        <v>15.3</v>
      </c>
      <c r="L59" s="322">
        <v>50840</v>
      </c>
      <c r="M59" s="323">
        <v>16.899999999999999</v>
      </c>
      <c r="N59" s="324">
        <v>-1.6</v>
      </c>
    </row>
    <row r="60" spans="1:14">
      <c r="A60" s="248"/>
      <c r="B60" s="244"/>
      <c r="C60" s="244"/>
      <c r="D60" s="244"/>
      <c r="E60" s="244"/>
      <c r="F60" s="244"/>
      <c r="G60" s="325"/>
      <c r="H60" s="326" t="s">
        <v>510</v>
      </c>
      <c r="I60" s="333">
        <v>1932499</v>
      </c>
      <c r="J60" s="328">
        <v>15858</v>
      </c>
      <c r="K60" s="329">
        <v>18.600000000000001</v>
      </c>
      <c r="L60" s="330">
        <v>25367</v>
      </c>
      <c r="M60" s="331">
        <v>9.1</v>
      </c>
      <c r="N60" s="332">
        <v>9.5</v>
      </c>
    </row>
    <row r="61" spans="1:14">
      <c r="A61" s="248"/>
      <c r="B61" s="244"/>
      <c r="C61" s="244"/>
      <c r="D61" s="244"/>
      <c r="E61" s="244"/>
      <c r="F61" s="244"/>
      <c r="G61" s="310" t="s">
        <v>515</v>
      </c>
      <c r="H61" s="334"/>
      <c r="I61" s="335">
        <v>3910242</v>
      </c>
      <c r="J61" s="336">
        <v>32402</v>
      </c>
      <c r="K61" s="337">
        <v>2.2000000000000002</v>
      </c>
      <c r="L61" s="338">
        <v>41219</v>
      </c>
      <c r="M61" s="339">
        <v>8.8000000000000007</v>
      </c>
      <c r="N61" s="324">
        <v>-6.6</v>
      </c>
    </row>
    <row r="62" spans="1:14">
      <c r="A62" s="248"/>
      <c r="B62" s="244"/>
      <c r="C62" s="244"/>
      <c r="D62" s="244"/>
      <c r="E62" s="244"/>
      <c r="F62" s="244"/>
      <c r="G62" s="325"/>
      <c r="H62" s="326" t="s">
        <v>510</v>
      </c>
      <c r="I62" s="327">
        <v>2498932</v>
      </c>
      <c r="J62" s="328">
        <v>20722</v>
      </c>
      <c r="K62" s="329">
        <v>5.3</v>
      </c>
      <c r="L62" s="330">
        <v>22186</v>
      </c>
      <c r="M62" s="331">
        <v>6.2</v>
      </c>
      <c r="N62" s="332">
        <v>-0.9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2" t="s">
        <v>3</v>
      </c>
      <c r="D47" s="1132"/>
      <c r="E47" s="1133"/>
      <c r="F47" s="11">
        <v>24.74</v>
      </c>
      <c r="G47" s="12">
        <v>25.04</v>
      </c>
      <c r="H47" s="12">
        <v>27.24</v>
      </c>
      <c r="I47" s="12">
        <v>30.76</v>
      </c>
      <c r="J47" s="13">
        <v>30.41</v>
      </c>
    </row>
    <row r="48" spans="2:10" ht="57.75" customHeight="1">
      <c r="B48" s="14"/>
      <c r="C48" s="1134" t="s">
        <v>4</v>
      </c>
      <c r="D48" s="1134"/>
      <c r="E48" s="1135"/>
      <c r="F48" s="15">
        <v>2.29</v>
      </c>
      <c r="G48" s="16">
        <v>3.09</v>
      </c>
      <c r="H48" s="16">
        <v>4.58</v>
      </c>
      <c r="I48" s="16">
        <v>1.95</v>
      </c>
      <c r="J48" s="17">
        <v>2.89</v>
      </c>
    </row>
    <row r="49" spans="2:10" ht="57.75" customHeight="1" thickBot="1">
      <c r="B49" s="18"/>
      <c r="C49" s="1136" t="s">
        <v>5</v>
      </c>
      <c r="D49" s="1136"/>
      <c r="E49" s="1137"/>
      <c r="F49" s="19">
        <v>2.88</v>
      </c>
      <c r="G49" s="20">
        <v>2.02</v>
      </c>
      <c r="H49" s="20">
        <v>3.94</v>
      </c>
      <c r="I49" s="20">
        <v>0.95</v>
      </c>
      <c r="J49" s="21">
        <v>1.17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4" t="s">
        <v>522</v>
      </c>
      <c r="D34" s="1144"/>
      <c r="E34" s="1145"/>
      <c r="F34" s="32">
        <v>8.26</v>
      </c>
      <c r="G34" s="33">
        <v>8.2200000000000006</v>
      </c>
      <c r="H34" s="33">
        <v>9.01</v>
      </c>
      <c r="I34" s="33">
        <v>8.93</v>
      </c>
      <c r="J34" s="34">
        <v>7.91</v>
      </c>
      <c r="K34" s="22"/>
      <c r="L34" s="22"/>
      <c r="M34" s="22"/>
      <c r="N34" s="22"/>
      <c r="O34" s="22"/>
      <c r="P34" s="22"/>
    </row>
    <row r="35" spans="1:16" ht="39" customHeight="1">
      <c r="A35" s="22"/>
      <c r="B35" s="35"/>
      <c r="C35" s="1138" t="s">
        <v>523</v>
      </c>
      <c r="D35" s="1139"/>
      <c r="E35" s="1140"/>
      <c r="F35" s="36">
        <v>2.71</v>
      </c>
      <c r="G35" s="37">
        <v>2.64</v>
      </c>
      <c r="H35" s="37">
        <v>3.34</v>
      </c>
      <c r="I35" s="37">
        <v>3.32</v>
      </c>
      <c r="J35" s="38">
        <v>3.84</v>
      </c>
      <c r="K35" s="22"/>
      <c r="L35" s="22"/>
      <c r="M35" s="22"/>
      <c r="N35" s="22"/>
      <c r="O35" s="22"/>
      <c r="P35" s="22"/>
    </row>
    <row r="36" spans="1:16" ht="39" customHeight="1">
      <c r="A36" s="22"/>
      <c r="B36" s="35"/>
      <c r="C36" s="1138" t="s">
        <v>524</v>
      </c>
      <c r="D36" s="1139"/>
      <c r="E36" s="1140"/>
      <c r="F36" s="36">
        <v>2.29</v>
      </c>
      <c r="G36" s="37">
        <v>3.09</v>
      </c>
      <c r="H36" s="37">
        <v>4.58</v>
      </c>
      <c r="I36" s="37">
        <v>1.95</v>
      </c>
      <c r="J36" s="38">
        <v>2.89</v>
      </c>
      <c r="K36" s="22"/>
      <c r="L36" s="22"/>
      <c r="M36" s="22"/>
      <c r="N36" s="22"/>
      <c r="O36" s="22"/>
      <c r="P36" s="22"/>
    </row>
    <row r="37" spans="1:16" ht="39" customHeight="1">
      <c r="A37" s="22"/>
      <c r="B37" s="35"/>
      <c r="C37" s="1138" t="s">
        <v>525</v>
      </c>
      <c r="D37" s="1139"/>
      <c r="E37" s="1140"/>
      <c r="F37" s="36">
        <v>0.21</v>
      </c>
      <c r="G37" s="37">
        <v>0.63</v>
      </c>
      <c r="H37" s="37">
        <v>0.81</v>
      </c>
      <c r="I37" s="37">
        <v>0.86</v>
      </c>
      <c r="J37" s="38">
        <v>0.94</v>
      </c>
      <c r="K37" s="22"/>
      <c r="L37" s="22"/>
      <c r="M37" s="22"/>
      <c r="N37" s="22"/>
      <c r="O37" s="22"/>
      <c r="P37" s="22"/>
    </row>
    <row r="38" spans="1:16" ht="39" customHeight="1">
      <c r="A38" s="22"/>
      <c r="B38" s="35"/>
      <c r="C38" s="1138" t="s">
        <v>526</v>
      </c>
      <c r="D38" s="1139"/>
      <c r="E38" s="1140"/>
      <c r="F38" s="36">
        <v>0</v>
      </c>
      <c r="G38" s="37">
        <v>0.11</v>
      </c>
      <c r="H38" s="37">
        <v>0.47</v>
      </c>
      <c r="I38" s="37">
        <v>0.28999999999999998</v>
      </c>
      <c r="J38" s="38">
        <v>0.53</v>
      </c>
      <c r="K38" s="22"/>
      <c r="L38" s="22"/>
      <c r="M38" s="22"/>
      <c r="N38" s="22"/>
      <c r="O38" s="22"/>
      <c r="P38" s="22"/>
    </row>
    <row r="39" spans="1:16" ht="39" customHeight="1">
      <c r="A39" s="22"/>
      <c r="B39" s="35"/>
      <c r="C39" s="1138" t="s">
        <v>527</v>
      </c>
      <c r="D39" s="1139"/>
      <c r="E39" s="1140"/>
      <c r="F39" s="36" t="s">
        <v>528</v>
      </c>
      <c r="G39" s="37" t="s">
        <v>529</v>
      </c>
      <c r="H39" s="37" t="s">
        <v>530</v>
      </c>
      <c r="I39" s="37" t="s">
        <v>531</v>
      </c>
      <c r="J39" s="38">
        <v>0.05</v>
      </c>
      <c r="K39" s="22"/>
      <c r="L39" s="22"/>
      <c r="M39" s="22"/>
      <c r="N39" s="22"/>
      <c r="O39" s="22"/>
      <c r="P39" s="22"/>
    </row>
    <row r="40" spans="1:16" ht="39" customHeight="1">
      <c r="A40" s="22"/>
      <c r="B40" s="35"/>
      <c r="C40" s="1138" t="s">
        <v>532</v>
      </c>
      <c r="D40" s="1139"/>
      <c r="E40" s="1140"/>
      <c r="F40" s="36">
        <v>0.02</v>
      </c>
      <c r="G40" s="37">
        <v>0.02</v>
      </c>
      <c r="H40" s="37">
        <v>0.02</v>
      </c>
      <c r="I40" s="37">
        <v>0.03</v>
      </c>
      <c r="J40" s="38">
        <v>0.02</v>
      </c>
      <c r="K40" s="22"/>
      <c r="L40" s="22"/>
      <c r="M40" s="22"/>
      <c r="N40" s="22"/>
      <c r="O40" s="22"/>
      <c r="P40" s="22"/>
    </row>
    <row r="41" spans="1:16" ht="39" customHeight="1">
      <c r="A41" s="22"/>
      <c r="B41" s="35"/>
      <c r="C41" s="1138" t="s">
        <v>533</v>
      </c>
      <c r="D41" s="1139"/>
      <c r="E41" s="1140"/>
      <c r="F41" s="36">
        <v>0</v>
      </c>
      <c r="G41" s="37">
        <v>0</v>
      </c>
      <c r="H41" s="37">
        <v>0</v>
      </c>
      <c r="I41" s="37">
        <v>0</v>
      </c>
      <c r="J41" s="38">
        <v>0</v>
      </c>
      <c r="K41" s="22"/>
      <c r="L41" s="22"/>
      <c r="M41" s="22"/>
      <c r="N41" s="22"/>
      <c r="O41" s="22"/>
      <c r="P41" s="22"/>
    </row>
    <row r="42" spans="1:16" ht="39" customHeight="1">
      <c r="A42" s="22"/>
      <c r="B42" s="39"/>
      <c r="C42" s="1138" t="s">
        <v>534</v>
      </c>
      <c r="D42" s="1139"/>
      <c r="E42" s="1140"/>
      <c r="F42" s="36" t="s">
        <v>535</v>
      </c>
      <c r="G42" s="37" t="s">
        <v>478</v>
      </c>
      <c r="H42" s="37" t="s">
        <v>478</v>
      </c>
      <c r="I42" s="37" t="s">
        <v>478</v>
      </c>
      <c r="J42" s="38" t="s">
        <v>478</v>
      </c>
      <c r="K42" s="22"/>
      <c r="L42" s="22"/>
      <c r="M42" s="22"/>
      <c r="N42" s="22"/>
      <c r="O42" s="22"/>
      <c r="P42" s="22"/>
    </row>
    <row r="43" spans="1:16" ht="39" customHeight="1" thickBot="1">
      <c r="A43" s="22"/>
      <c r="B43" s="40"/>
      <c r="C43" s="1141" t="s">
        <v>536</v>
      </c>
      <c r="D43" s="1142"/>
      <c r="E43" s="1143"/>
      <c r="F43" s="41">
        <v>0</v>
      </c>
      <c r="G43" s="42">
        <v>0</v>
      </c>
      <c r="H43" s="42">
        <v>0</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4" t="s">
        <v>10</v>
      </c>
      <c r="C45" s="1155"/>
      <c r="D45" s="58"/>
      <c r="E45" s="1160" t="s">
        <v>11</v>
      </c>
      <c r="F45" s="1160"/>
      <c r="G45" s="1160"/>
      <c r="H45" s="1160"/>
      <c r="I45" s="1160"/>
      <c r="J45" s="1161"/>
      <c r="K45" s="59">
        <v>2904</v>
      </c>
      <c r="L45" s="60">
        <v>3114</v>
      </c>
      <c r="M45" s="60">
        <v>3276</v>
      </c>
      <c r="N45" s="60">
        <v>3199</v>
      </c>
      <c r="O45" s="61">
        <v>3183</v>
      </c>
      <c r="P45" s="48"/>
      <c r="Q45" s="48"/>
      <c r="R45" s="48"/>
      <c r="S45" s="48"/>
      <c r="T45" s="48"/>
      <c r="U45" s="48"/>
    </row>
    <row r="46" spans="1:21" ht="30.75" customHeight="1">
      <c r="A46" s="48"/>
      <c r="B46" s="1156"/>
      <c r="C46" s="1157"/>
      <c r="D46" s="62"/>
      <c r="E46" s="1148" t="s">
        <v>12</v>
      </c>
      <c r="F46" s="1148"/>
      <c r="G46" s="1148"/>
      <c r="H46" s="1148"/>
      <c r="I46" s="1148"/>
      <c r="J46" s="1149"/>
      <c r="K46" s="63" t="s">
        <v>478</v>
      </c>
      <c r="L46" s="64" t="s">
        <v>478</v>
      </c>
      <c r="M46" s="64" t="s">
        <v>478</v>
      </c>
      <c r="N46" s="64" t="s">
        <v>478</v>
      </c>
      <c r="O46" s="65" t="s">
        <v>478</v>
      </c>
      <c r="P46" s="48"/>
      <c r="Q46" s="48"/>
      <c r="R46" s="48"/>
      <c r="S46" s="48"/>
      <c r="T46" s="48"/>
      <c r="U46" s="48"/>
    </row>
    <row r="47" spans="1:21" ht="30.75" customHeight="1">
      <c r="A47" s="48"/>
      <c r="B47" s="1156"/>
      <c r="C47" s="1157"/>
      <c r="D47" s="62"/>
      <c r="E47" s="1148" t="s">
        <v>13</v>
      </c>
      <c r="F47" s="1148"/>
      <c r="G47" s="1148"/>
      <c r="H47" s="1148"/>
      <c r="I47" s="1148"/>
      <c r="J47" s="1149"/>
      <c r="K47" s="63" t="s">
        <v>478</v>
      </c>
      <c r="L47" s="64" t="s">
        <v>478</v>
      </c>
      <c r="M47" s="64" t="s">
        <v>478</v>
      </c>
      <c r="N47" s="64" t="s">
        <v>478</v>
      </c>
      <c r="O47" s="65" t="s">
        <v>478</v>
      </c>
      <c r="P47" s="48"/>
      <c r="Q47" s="48"/>
      <c r="R47" s="48"/>
      <c r="S47" s="48"/>
      <c r="T47" s="48"/>
      <c r="U47" s="48"/>
    </row>
    <row r="48" spans="1:21" ht="30.75" customHeight="1">
      <c r="A48" s="48"/>
      <c r="B48" s="1156"/>
      <c r="C48" s="1157"/>
      <c r="D48" s="62"/>
      <c r="E48" s="1148" t="s">
        <v>14</v>
      </c>
      <c r="F48" s="1148"/>
      <c r="G48" s="1148"/>
      <c r="H48" s="1148"/>
      <c r="I48" s="1148"/>
      <c r="J48" s="1149"/>
      <c r="K48" s="63">
        <v>233</v>
      </c>
      <c r="L48" s="64">
        <v>216</v>
      </c>
      <c r="M48" s="64">
        <v>217</v>
      </c>
      <c r="N48" s="64">
        <v>209</v>
      </c>
      <c r="O48" s="65">
        <v>211</v>
      </c>
      <c r="P48" s="48"/>
      <c r="Q48" s="48"/>
      <c r="R48" s="48"/>
      <c r="S48" s="48"/>
      <c r="T48" s="48"/>
      <c r="U48" s="48"/>
    </row>
    <row r="49" spans="1:21" ht="30.75" customHeight="1">
      <c r="A49" s="48"/>
      <c r="B49" s="1156"/>
      <c r="C49" s="1157"/>
      <c r="D49" s="62"/>
      <c r="E49" s="1148" t="s">
        <v>15</v>
      </c>
      <c r="F49" s="1148"/>
      <c r="G49" s="1148"/>
      <c r="H49" s="1148"/>
      <c r="I49" s="1148"/>
      <c r="J49" s="1149"/>
      <c r="K49" s="63">
        <v>35</v>
      </c>
      <c r="L49" s="64">
        <v>35</v>
      </c>
      <c r="M49" s="64">
        <v>35</v>
      </c>
      <c r="N49" s="64">
        <v>23</v>
      </c>
      <c r="O49" s="65">
        <v>15</v>
      </c>
      <c r="P49" s="48"/>
      <c r="Q49" s="48"/>
      <c r="R49" s="48"/>
      <c r="S49" s="48"/>
      <c r="T49" s="48"/>
      <c r="U49" s="48"/>
    </row>
    <row r="50" spans="1:21" ht="30.75" customHeight="1">
      <c r="A50" s="48"/>
      <c r="B50" s="1156"/>
      <c r="C50" s="1157"/>
      <c r="D50" s="62"/>
      <c r="E50" s="1148" t="s">
        <v>16</v>
      </c>
      <c r="F50" s="1148"/>
      <c r="G50" s="1148"/>
      <c r="H50" s="1148"/>
      <c r="I50" s="1148"/>
      <c r="J50" s="1149"/>
      <c r="K50" s="63" t="s">
        <v>478</v>
      </c>
      <c r="L50" s="64" t="s">
        <v>478</v>
      </c>
      <c r="M50" s="64" t="s">
        <v>478</v>
      </c>
      <c r="N50" s="64">
        <v>0</v>
      </c>
      <c r="O50" s="65" t="s">
        <v>478</v>
      </c>
      <c r="P50" s="48"/>
      <c r="Q50" s="48"/>
      <c r="R50" s="48"/>
      <c r="S50" s="48"/>
      <c r="T50" s="48"/>
      <c r="U50" s="48"/>
    </row>
    <row r="51" spans="1:21" ht="30.75" customHeight="1">
      <c r="A51" s="48"/>
      <c r="B51" s="1158"/>
      <c r="C51" s="1159"/>
      <c r="D51" s="66"/>
      <c r="E51" s="1148" t="s">
        <v>17</v>
      </c>
      <c r="F51" s="1148"/>
      <c r="G51" s="1148"/>
      <c r="H51" s="1148"/>
      <c r="I51" s="1148"/>
      <c r="J51" s="1149"/>
      <c r="K51" s="63" t="s">
        <v>478</v>
      </c>
      <c r="L51" s="64">
        <v>1</v>
      </c>
      <c r="M51" s="64">
        <v>0</v>
      </c>
      <c r="N51" s="64" t="s">
        <v>478</v>
      </c>
      <c r="O51" s="65" t="s">
        <v>478</v>
      </c>
      <c r="P51" s="48"/>
      <c r="Q51" s="48"/>
      <c r="R51" s="48"/>
      <c r="S51" s="48"/>
      <c r="T51" s="48"/>
      <c r="U51" s="48"/>
    </row>
    <row r="52" spans="1:21" ht="30.75" customHeight="1">
      <c r="A52" s="48"/>
      <c r="B52" s="1146" t="s">
        <v>18</v>
      </c>
      <c r="C52" s="1147"/>
      <c r="D52" s="66"/>
      <c r="E52" s="1148" t="s">
        <v>19</v>
      </c>
      <c r="F52" s="1148"/>
      <c r="G52" s="1148"/>
      <c r="H52" s="1148"/>
      <c r="I52" s="1148"/>
      <c r="J52" s="1149"/>
      <c r="K52" s="63">
        <v>2545</v>
      </c>
      <c r="L52" s="64">
        <v>2637</v>
      </c>
      <c r="M52" s="64">
        <v>2699</v>
      </c>
      <c r="N52" s="64">
        <v>2783</v>
      </c>
      <c r="O52" s="65">
        <v>2898</v>
      </c>
      <c r="P52" s="48"/>
      <c r="Q52" s="48"/>
      <c r="R52" s="48"/>
      <c r="S52" s="48"/>
      <c r="T52" s="48"/>
      <c r="U52" s="48"/>
    </row>
    <row r="53" spans="1:21" ht="30.75" customHeight="1" thickBot="1">
      <c r="A53" s="48"/>
      <c r="B53" s="1150" t="s">
        <v>20</v>
      </c>
      <c r="C53" s="1151"/>
      <c r="D53" s="67"/>
      <c r="E53" s="1152" t="s">
        <v>21</v>
      </c>
      <c r="F53" s="1152"/>
      <c r="G53" s="1152"/>
      <c r="H53" s="1152"/>
      <c r="I53" s="1152"/>
      <c r="J53" s="1153"/>
      <c r="K53" s="68">
        <v>627</v>
      </c>
      <c r="L53" s="69">
        <v>729</v>
      </c>
      <c r="M53" s="69">
        <v>829</v>
      </c>
      <c r="N53" s="69">
        <v>648</v>
      </c>
      <c r="O53" s="70">
        <v>511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J45" sqref="J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74" t="s">
        <v>23</v>
      </c>
      <c r="C41" s="1175"/>
      <c r="D41" s="81"/>
      <c r="E41" s="1176" t="s">
        <v>24</v>
      </c>
      <c r="F41" s="1176"/>
      <c r="G41" s="1176"/>
      <c r="H41" s="1177"/>
      <c r="I41" s="82">
        <v>31443</v>
      </c>
      <c r="J41" s="83">
        <v>32224</v>
      </c>
      <c r="K41" s="83">
        <v>32209</v>
      </c>
      <c r="L41" s="83">
        <v>32446</v>
      </c>
      <c r="M41" s="84">
        <v>32077</v>
      </c>
    </row>
    <row r="42" spans="2:13" ht="27.75" customHeight="1">
      <c r="B42" s="1164"/>
      <c r="C42" s="1165"/>
      <c r="D42" s="85"/>
      <c r="E42" s="1168" t="s">
        <v>25</v>
      </c>
      <c r="F42" s="1168"/>
      <c r="G42" s="1168"/>
      <c r="H42" s="1169"/>
      <c r="I42" s="86" t="s">
        <v>478</v>
      </c>
      <c r="J42" s="87" t="s">
        <v>478</v>
      </c>
      <c r="K42" s="87" t="s">
        <v>478</v>
      </c>
      <c r="L42" s="87" t="s">
        <v>478</v>
      </c>
      <c r="M42" s="88" t="s">
        <v>478</v>
      </c>
    </row>
    <row r="43" spans="2:13" ht="27.75" customHeight="1">
      <c r="B43" s="1164"/>
      <c r="C43" s="1165"/>
      <c r="D43" s="85"/>
      <c r="E43" s="1168" t="s">
        <v>26</v>
      </c>
      <c r="F43" s="1168"/>
      <c r="G43" s="1168"/>
      <c r="H43" s="1169"/>
      <c r="I43" s="86">
        <v>3483</v>
      </c>
      <c r="J43" s="87">
        <v>3296</v>
      </c>
      <c r="K43" s="87">
        <v>3044</v>
      </c>
      <c r="L43" s="87">
        <v>2976</v>
      </c>
      <c r="M43" s="88">
        <v>2926</v>
      </c>
    </row>
    <row r="44" spans="2:13" ht="27.75" customHeight="1">
      <c r="B44" s="1164"/>
      <c r="C44" s="1165"/>
      <c r="D44" s="85"/>
      <c r="E44" s="1168" t="s">
        <v>27</v>
      </c>
      <c r="F44" s="1168"/>
      <c r="G44" s="1168"/>
      <c r="H44" s="1169"/>
      <c r="I44" s="86">
        <v>88</v>
      </c>
      <c r="J44" s="87">
        <v>53</v>
      </c>
      <c r="K44" s="87">
        <v>365</v>
      </c>
      <c r="L44" s="87">
        <v>1748</v>
      </c>
      <c r="M44" s="88">
        <v>4082</v>
      </c>
    </row>
    <row r="45" spans="2:13" ht="27.75" customHeight="1">
      <c r="B45" s="1164"/>
      <c r="C45" s="1165"/>
      <c r="D45" s="85"/>
      <c r="E45" s="1168" t="s">
        <v>28</v>
      </c>
      <c r="F45" s="1168"/>
      <c r="G45" s="1168"/>
      <c r="H45" s="1169"/>
      <c r="I45" s="86">
        <v>8724</v>
      </c>
      <c r="J45" s="87">
        <v>8063</v>
      </c>
      <c r="K45" s="87">
        <v>7156</v>
      </c>
      <c r="L45" s="87">
        <v>7400</v>
      </c>
      <c r="M45" s="88">
        <v>7038</v>
      </c>
    </row>
    <row r="46" spans="2:13" ht="27.75" customHeight="1">
      <c r="B46" s="1164"/>
      <c r="C46" s="1165"/>
      <c r="D46" s="85"/>
      <c r="E46" s="1168" t="s">
        <v>29</v>
      </c>
      <c r="F46" s="1168"/>
      <c r="G46" s="1168"/>
      <c r="H46" s="1169"/>
      <c r="I46" s="86">
        <v>146</v>
      </c>
      <c r="J46" s="87">
        <v>132</v>
      </c>
      <c r="K46" s="87">
        <v>8</v>
      </c>
      <c r="L46" s="87" t="s">
        <v>478</v>
      </c>
      <c r="M46" s="88" t="s">
        <v>478</v>
      </c>
    </row>
    <row r="47" spans="2:13" ht="27.75" customHeight="1">
      <c r="B47" s="1164"/>
      <c r="C47" s="1165"/>
      <c r="D47" s="85"/>
      <c r="E47" s="1168" t="s">
        <v>30</v>
      </c>
      <c r="F47" s="1168"/>
      <c r="G47" s="1168"/>
      <c r="H47" s="1169"/>
      <c r="I47" s="86" t="s">
        <v>478</v>
      </c>
      <c r="J47" s="87" t="s">
        <v>478</v>
      </c>
      <c r="K47" s="87" t="s">
        <v>478</v>
      </c>
      <c r="L47" s="87" t="s">
        <v>478</v>
      </c>
      <c r="M47" s="88" t="s">
        <v>478</v>
      </c>
    </row>
    <row r="48" spans="2:13" ht="27.75" customHeight="1">
      <c r="B48" s="1166"/>
      <c r="C48" s="1167"/>
      <c r="D48" s="85"/>
      <c r="E48" s="1168" t="s">
        <v>31</v>
      </c>
      <c r="F48" s="1168"/>
      <c r="G48" s="1168"/>
      <c r="H48" s="1169"/>
      <c r="I48" s="86" t="s">
        <v>478</v>
      </c>
      <c r="J48" s="87" t="s">
        <v>478</v>
      </c>
      <c r="K48" s="87" t="s">
        <v>478</v>
      </c>
      <c r="L48" s="87" t="s">
        <v>478</v>
      </c>
      <c r="M48" s="88" t="s">
        <v>478</v>
      </c>
    </row>
    <row r="49" spans="2:13" ht="27.75" customHeight="1">
      <c r="B49" s="1162" t="s">
        <v>32</v>
      </c>
      <c r="C49" s="1163"/>
      <c r="D49" s="89"/>
      <c r="E49" s="1168" t="s">
        <v>33</v>
      </c>
      <c r="F49" s="1168"/>
      <c r="G49" s="1168"/>
      <c r="H49" s="1169"/>
      <c r="I49" s="86">
        <v>11472</v>
      </c>
      <c r="J49" s="87">
        <v>11121</v>
      </c>
      <c r="K49" s="87">
        <v>11652</v>
      </c>
      <c r="L49" s="87">
        <v>12610</v>
      </c>
      <c r="M49" s="88">
        <v>12519</v>
      </c>
    </row>
    <row r="50" spans="2:13" ht="27.75" customHeight="1">
      <c r="B50" s="1164"/>
      <c r="C50" s="1165"/>
      <c r="D50" s="85"/>
      <c r="E50" s="1168" t="s">
        <v>34</v>
      </c>
      <c r="F50" s="1168"/>
      <c r="G50" s="1168"/>
      <c r="H50" s="1169"/>
      <c r="I50" s="86">
        <v>7090</v>
      </c>
      <c r="J50" s="87">
        <v>7052</v>
      </c>
      <c r="K50" s="87">
        <v>7001</v>
      </c>
      <c r="L50" s="87">
        <v>7949</v>
      </c>
      <c r="M50" s="88">
        <v>7585</v>
      </c>
    </row>
    <row r="51" spans="2:13" ht="27.75" customHeight="1">
      <c r="B51" s="1166"/>
      <c r="C51" s="1167"/>
      <c r="D51" s="85"/>
      <c r="E51" s="1168" t="s">
        <v>35</v>
      </c>
      <c r="F51" s="1168"/>
      <c r="G51" s="1168"/>
      <c r="H51" s="1169"/>
      <c r="I51" s="86">
        <v>22851</v>
      </c>
      <c r="J51" s="87">
        <v>24218</v>
      </c>
      <c r="K51" s="87">
        <v>25224</v>
      </c>
      <c r="L51" s="87">
        <v>27368</v>
      </c>
      <c r="M51" s="88">
        <v>29519</v>
      </c>
    </row>
    <row r="52" spans="2:13" ht="27.75" customHeight="1" thickBot="1">
      <c r="B52" s="1170" t="s">
        <v>36</v>
      </c>
      <c r="C52" s="1171"/>
      <c r="D52" s="90"/>
      <c r="E52" s="1172" t="s">
        <v>37</v>
      </c>
      <c r="F52" s="1172"/>
      <c r="G52" s="1172"/>
      <c r="H52" s="1173"/>
      <c r="I52" s="91">
        <v>2471</v>
      </c>
      <c r="J52" s="92">
        <v>1377</v>
      </c>
      <c r="K52" s="92">
        <v>-1095</v>
      </c>
      <c r="L52" s="92">
        <v>-3357</v>
      </c>
      <c r="M52" s="93">
        <v>-3499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34847</v>
      </c>
      <c r="E3" s="116"/>
      <c r="F3" s="117">
        <v>34366</v>
      </c>
      <c r="G3" s="118"/>
      <c r="H3" s="119"/>
    </row>
    <row r="4" spans="1:8">
      <c r="A4" s="120"/>
      <c r="B4" s="121"/>
      <c r="C4" s="122"/>
      <c r="D4" s="123">
        <v>24447</v>
      </c>
      <c r="E4" s="124"/>
      <c r="F4" s="125">
        <v>19822</v>
      </c>
      <c r="G4" s="126"/>
      <c r="H4" s="127"/>
    </row>
    <row r="5" spans="1:8">
      <c r="A5" s="108" t="s">
        <v>511</v>
      </c>
      <c r="B5" s="113"/>
      <c r="C5" s="114"/>
      <c r="D5" s="115">
        <v>36461</v>
      </c>
      <c r="E5" s="116"/>
      <c r="F5" s="117">
        <v>35965</v>
      </c>
      <c r="G5" s="118"/>
      <c r="H5" s="119"/>
    </row>
    <row r="6" spans="1:8">
      <c r="A6" s="120"/>
      <c r="B6" s="121"/>
      <c r="C6" s="122"/>
      <c r="D6" s="123">
        <v>27289</v>
      </c>
      <c r="E6" s="124"/>
      <c r="F6" s="125">
        <v>20136</v>
      </c>
      <c r="G6" s="126"/>
      <c r="H6" s="127"/>
    </row>
    <row r="7" spans="1:8">
      <c r="A7" s="108" t="s">
        <v>512</v>
      </c>
      <c r="B7" s="113"/>
      <c r="C7" s="114"/>
      <c r="D7" s="115">
        <v>36294</v>
      </c>
      <c r="E7" s="116"/>
      <c r="F7" s="117">
        <v>41433</v>
      </c>
      <c r="G7" s="118"/>
      <c r="H7" s="119"/>
    </row>
    <row r="8" spans="1:8">
      <c r="A8" s="120"/>
      <c r="B8" s="121"/>
      <c r="C8" s="122"/>
      <c r="D8" s="123">
        <v>22641</v>
      </c>
      <c r="E8" s="124"/>
      <c r="F8" s="125">
        <v>22351</v>
      </c>
      <c r="G8" s="126"/>
      <c r="H8" s="127"/>
    </row>
    <row r="9" spans="1:8">
      <c r="A9" s="108" t="s">
        <v>513</v>
      </c>
      <c r="B9" s="113"/>
      <c r="C9" s="114"/>
      <c r="D9" s="115">
        <v>25268</v>
      </c>
      <c r="E9" s="116"/>
      <c r="F9" s="117">
        <v>43493</v>
      </c>
      <c r="G9" s="118"/>
      <c r="H9" s="119"/>
    </row>
    <row r="10" spans="1:8">
      <c r="A10" s="120"/>
      <c r="B10" s="121"/>
      <c r="C10" s="122"/>
      <c r="D10" s="123">
        <v>13374</v>
      </c>
      <c r="E10" s="124"/>
      <c r="F10" s="125">
        <v>23254</v>
      </c>
      <c r="G10" s="126"/>
      <c r="H10" s="127"/>
    </row>
    <row r="11" spans="1:8">
      <c r="A11" s="108" t="s">
        <v>514</v>
      </c>
      <c r="B11" s="113"/>
      <c r="C11" s="114"/>
      <c r="D11" s="115">
        <v>29138</v>
      </c>
      <c r="E11" s="116"/>
      <c r="F11" s="117">
        <v>50840</v>
      </c>
      <c r="G11" s="118"/>
      <c r="H11" s="119"/>
    </row>
    <row r="12" spans="1:8">
      <c r="A12" s="120"/>
      <c r="B12" s="121"/>
      <c r="C12" s="128"/>
      <c r="D12" s="123">
        <v>15858</v>
      </c>
      <c r="E12" s="124"/>
      <c r="F12" s="125">
        <v>25367</v>
      </c>
      <c r="G12" s="126"/>
      <c r="H12" s="127"/>
    </row>
    <row r="13" spans="1:8">
      <c r="A13" s="108"/>
      <c r="B13" s="113"/>
      <c r="C13" s="129"/>
      <c r="D13" s="130">
        <v>32402</v>
      </c>
      <c r="E13" s="131"/>
      <c r="F13" s="132">
        <v>41219</v>
      </c>
      <c r="G13" s="133"/>
      <c r="H13" s="119"/>
    </row>
    <row r="14" spans="1:8">
      <c r="A14" s="120"/>
      <c r="B14" s="121"/>
      <c r="C14" s="122"/>
      <c r="D14" s="123">
        <v>20722</v>
      </c>
      <c r="E14" s="124"/>
      <c r="F14" s="125">
        <v>22186</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2.29</v>
      </c>
      <c r="C19" s="134">
        <f>ROUND(VALUE(SUBSTITUTE(実質収支比率等に係る経年分析!G$48,"▲","-")),2)</f>
        <v>3.09</v>
      </c>
      <c r="D19" s="134">
        <f>ROUND(VALUE(SUBSTITUTE(実質収支比率等に係る経年分析!H$48,"▲","-")),2)</f>
        <v>4.58</v>
      </c>
      <c r="E19" s="134">
        <f>ROUND(VALUE(SUBSTITUTE(実質収支比率等に係る経年分析!I$48,"▲","-")),2)</f>
        <v>1.95</v>
      </c>
      <c r="F19" s="134">
        <f>ROUND(VALUE(SUBSTITUTE(実質収支比率等に係る経年分析!J$48,"▲","-")),2)</f>
        <v>2.89</v>
      </c>
    </row>
    <row r="20" spans="1:11">
      <c r="A20" s="134" t="s">
        <v>42</v>
      </c>
      <c r="B20" s="134">
        <f>ROUND(VALUE(SUBSTITUTE(実質収支比率等に係る経年分析!F$47,"▲","-")),2)</f>
        <v>24.74</v>
      </c>
      <c r="C20" s="134">
        <f>ROUND(VALUE(SUBSTITUTE(実質収支比率等に係る経年分析!G$47,"▲","-")),2)</f>
        <v>25.04</v>
      </c>
      <c r="D20" s="134">
        <f>ROUND(VALUE(SUBSTITUTE(実質収支比率等に係る経年分析!H$47,"▲","-")),2)</f>
        <v>27.24</v>
      </c>
      <c r="E20" s="134">
        <f>ROUND(VALUE(SUBSTITUTE(実質収支比率等に係る経年分析!I$47,"▲","-")),2)</f>
        <v>30.76</v>
      </c>
      <c r="F20" s="134">
        <f>ROUND(VALUE(SUBSTITUTE(実質収支比率等に係る経年分析!J$47,"▲","-")),2)</f>
        <v>30.41</v>
      </c>
    </row>
    <row r="21" spans="1:11">
      <c r="A21" s="134" t="s">
        <v>43</v>
      </c>
      <c r="B21" s="134">
        <f>IF(ISNUMBER(VALUE(SUBSTITUTE(実質収支比率等に係る経年分析!F$49,"▲","-"))),ROUND(VALUE(SUBSTITUTE(実質収支比率等に係る経年分析!F$49,"▲","-")),2),NA())</f>
        <v>2.88</v>
      </c>
      <c r="C21" s="134">
        <f>IF(ISNUMBER(VALUE(SUBSTITUTE(実質収支比率等に係る経年分析!G$49,"▲","-"))),ROUND(VALUE(SUBSTITUTE(実質収支比率等に係る経年分析!G$49,"▲","-")),2),NA())</f>
        <v>2.02</v>
      </c>
      <c r="D21" s="134">
        <f>IF(ISNUMBER(VALUE(SUBSTITUTE(実質収支比率等に係る経年分析!H$49,"▲","-"))),ROUND(VALUE(SUBSTITUTE(実質収支比率等に係る経年分析!H$49,"▲","-")),2),NA())</f>
        <v>3.94</v>
      </c>
      <c r="E21" s="134">
        <f>IF(ISNUMBER(VALUE(SUBSTITUTE(実質収支比率等に係る経年分析!I$49,"▲","-"))),ROUND(VALUE(SUBSTITUTE(実質収支比率等に係る経年分析!I$49,"▲","-")),2),NA())</f>
        <v>0.95</v>
      </c>
      <c r="F21" s="134">
        <f>IF(ISNUMBER(VALUE(SUBSTITUTE(実質収支比率等に係る経年分析!J$49,"▲","-"))),ROUND(VALUE(SUBSTITUTE(実質収支比率等に係る経年分析!J$49,"▲","-")),2),NA())</f>
        <v>1.17</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公共用地先行取得事業特別会計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国民健康保険事業特別会計</v>
      </c>
      <c r="B31" s="135">
        <f>IF(ROUND(VALUE(SUBSTITUTE(連結実質赤字比率に係る赤字・黒字の構成分析!F$39,"▲", "-")), 2) &lt; 0, ABS(ROUND(VALUE(SUBSTITUTE(連結実質赤字比率に係る赤字・黒字の構成分析!F$39,"▲", "-")), 2)), NA())</f>
        <v>2.4</v>
      </c>
      <c r="C31" s="135" t="e">
        <f>IF(ROUND(VALUE(SUBSTITUTE(連結実質赤字比率に係る赤字・黒字の構成分析!F$39,"▲", "-")), 2) &gt;= 0, ABS(ROUND(VALUE(SUBSTITUTE(連結実質赤字比率に係る赤字・黒字の構成分析!F$39,"▲", "-")), 2)), NA())</f>
        <v>#N/A</v>
      </c>
      <c r="D31" s="135">
        <f>IF(ROUND(VALUE(SUBSTITUTE(連結実質赤字比率に係る赤字・黒字の構成分析!G$39,"▲", "-")), 2) &lt; 0, ABS(ROUND(VALUE(SUBSTITUTE(連結実質赤字比率に係る赤字・黒字の構成分析!G$39,"▲", "-")), 2)), NA())</f>
        <v>1.31</v>
      </c>
      <c r="E31" s="135" t="e">
        <f>IF(ROUND(VALUE(SUBSTITUTE(連結実質赤字比率に係る赤字・黒字の構成分析!G$39,"▲", "-")), 2) &gt;= 0, ABS(ROUND(VALUE(SUBSTITUTE(連結実質赤字比率に係る赤字・黒字の構成分析!G$39,"▲", "-")), 2)), NA())</f>
        <v>#N/A</v>
      </c>
      <c r="F31" s="135">
        <f>IF(ROUND(VALUE(SUBSTITUTE(連結実質赤字比率に係る赤字・黒字の構成分析!H$39,"▲", "-")), 2) &lt; 0, ABS(ROUND(VALUE(SUBSTITUTE(連結実質赤字比率に係る赤字・黒字の構成分析!H$39,"▲", "-")), 2)), NA())</f>
        <v>0.79</v>
      </c>
      <c r="G31" s="135" t="e">
        <f>IF(ROUND(VALUE(SUBSTITUTE(連結実質赤字比率に係る赤字・黒字の構成分析!H$39,"▲", "-")), 2) &gt;= 0, ABS(ROUND(VALUE(SUBSTITUTE(連結実質赤字比率に係る赤字・黒字の構成分析!H$39,"▲", "-")), 2)), NA())</f>
        <v>#N/A</v>
      </c>
      <c r="H31" s="135">
        <f>IF(ROUND(VALUE(SUBSTITUTE(連結実質赤字比率に係る赤字・黒字の構成分析!I$39,"▲", "-")), 2) &lt; 0, ABS(ROUND(VALUE(SUBSTITUTE(連結実質赤字比率に係る赤字・黒字の構成分析!I$39,"▲", "-")), 2)), NA())</f>
        <v>0.62</v>
      </c>
      <c r="I31" s="135" t="e">
        <f>IF(ROUND(VALUE(SUBSTITUTE(連結実質赤字比率に係る赤字・黒字の構成分析!I$39,"▲", "-")), 2) &gt;= 0, ABS(ROUND(VALUE(SUBSTITUTE(連結実質赤字比率に係る赤字・黒字の構成分析!I$39,"▲", "-")), 2)), NA())</f>
        <v>#N/A</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0.53</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2.89</v>
      </c>
    </row>
    <row r="35" spans="1:16">
      <c r="A35" s="135" t="str">
        <f>IF(連結実質赤字比率に係る赤字・黒字の構成分析!C$35="",NA(),連結実質赤字比率に係る赤字・黒字の構成分析!C$35)</f>
        <v>競輪事業特別会計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8.2200000000000006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7.91</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2545</v>
      </c>
      <c r="E42" s="136"/>
      <c r="F42" s="136"/>
      <c r="G42" s="136">
        <f>'実質公債費比率（分子）の構造'!L$52</f>
        <v>2637</v>
      </c>
      <c r="H42" s="136"/>
      <c r="I42" s="136"/>
      <c r="J42" s="136">
        <f>'実質公債費比率（分子）の構造'!M$52</f>
        <v>2699</v>
      </c>
      <c r="K42" s="136"/>
      <c r="L42" s="136"/>
      <c r="M42" s="136">
        <f>'実質公債費比率（分子）の構造'!N$52</f>
        <v>2783</v>
      </c>
      <c r="N42" s="136"/>
      <c r="O42" s="136"/>
      <c r="P42" s="136">
        <f>'実質公債費比率（分子）の構造'!O$52</f>
        <v>2898</v>
      </c>
    </row>
    <row r="43" spans="1:16">
      <c r="A43" s="136" t="s">
        <v>51</v>
      </c>
      <c r="B43" s="136" t="str">
        <f>'実質公債費比率（分子）の構造'!K$51</f>
        <v>-</v>
      </c>
      <c r="C43" s="136"/>
      <c r="D43" s="136"/>
      <c r="E43" s="136">
        <f>'実質公債費比率（分子）の構造'!L$51</f>
        <v>1</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f>'実質公債費比率（分子）の構造'!N$50</f>
        <v>0</v>
      </c>
      <c r="L44" s="136"/>
      <c r="M44" s="136"/>
      <c r="N44" s="136" t="str">
        <f>'実質公債費比率（分子）の構造'!O$50</f>
        <v>-</v>
      </c>
      <c r="O44" s="136"/>
      <c r="P44" s="136"/>
    </row>
    <row r="45" spans="1:16">
      <c r="A45" s="136" t="s">
        <v>53</v>
      </c>
      <c r="B45" s="136">
        <f>'実質公債費比率（分子）の構造'!K$49</f>
        <v>35</v>
      </c>
      <c r="C45" s="136"/>
      <c r="D45" s="136"/>
      <c r="E45" s="136">
        <f>'実質公債費比率（分子）の構造'!L$49</f>
        <v>35</v>
      </c>
      <c r="F45" s="136"/>
      <c r="G45" s="136"/>
      <c r="H45" s="136">
        <f>'実質公債費比率（分子）の構造'!M$49</f>
        <v>35</v>
      </c>
      <c r="I45" s="136"/>
      <c r="J45" s="136"/>
      <c r="K45" s="136">
        <f>'実質公債費比率（分子）の構造'!N$49</f>
        <v>23</v>
      </c>
      <c r="L45" s="136"/>
      <c r="M45" s="136"/>
      <c r="N45" s="136">
        <f>'実質公債費比率（分子）の構造'!O$49</f>
        <v>15</v>
      </c>
      <c r="O45" s="136"/>
      <c r="P45" s="136"/>
    </row>
    <row r="46" spans="1:16">
      <c r="A46" s="136" t="s">
        <v>54</v>
      </c>
      <c r="B46" s="136">
        <f>'実質公債費比率（分子）の構造'!K$48</f>
        <v>233</v>
      </c>
      <c r="C46" s="136"/>
      <c r="D46" s="136"/>
      <c r="E46" s="136">
        <f>'実質公債費比率（分子）の構造'!L$48</f>
        <v>216</v>
      </c>
      <c r="F46" s="136"/>
      <c r="G46" s="136"/>
      <c r="H46" s="136">
        <f>'実質公債費比率（分子）の構造'!M$48</f>
        <v>217</v>
      </c>
      <c r="I46" s="136"/>
      <c r="J46" s="136"/>
      <c r="K46" s="136">
        <f>'実質公債費比率（分子）の構造'!N$48</f>
        <v>209</v>
      </c>
      <c r="L46" s="136"/>
      <c r="M46" s="136"/>
      <c r="N46" s="136">
        <f>'実質公債費比率（分子）の構造'!O$48</f>
        <v>211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2904</v>
      </c>
      <c r="C49" s="136"/>
      <c r="D49" s="136"/>
      <c r="E49" s="136">
        <f>'実質公債費比率（分子）の構造'!L$45</f>
        <v>3114</v>
      </c>
      <c r="F49" s="136"/>
      <c r="G49" s="136"/>
      <c r="H49" s="136">
        <f>'実質公債費比率（分子）の構造'!M$45</f>
        <v>3276</v>
      </c>
      <c r="I49" s="136"/>
      <c r="J49" s="136"/>
      <c r="K49" s="136">
        <f>'実質公債費比率（分子）の構造'!N$45</f>
        <v>3199</v>
      </c>
      <c r="L49" s="136"/>
      <c r="M49" s="136"/>
      <c r="N49" s="136">
        <f>'実質公債費比率（分子）の構造'!O$45</f>
        <v>3183</v>
      </c>
      <c r="O49" s="136"/>
      <c r="P49" s="136"/>
    </row>
    <row r="50" spans="1:16">
      <c r="A50" s="136" t="s">
        <v>58</v>
      </c>
      <c r="B50" s="136" t="e">
        <f>NA()</f>
        <v>#N/A</v>
      </c>
      <c r="C50" s="136">
        <f>IF(ISNUMBER('実質公債費比率（分子）の構造'!K$53),'実質公債費比率（分子）の構造'!K$53,NA())</f>
        <v>627</v>
      </c>
      <c r="D50" s="136" t="e">
        <f>NA()</f>
        <v>#N/A</v>
      </c>
      <c r="E50" s="136" t="e">
        <f>NA()</f>
        <v>#N/A</v>
      </c>
      <c r="F50" s="136">
        <f>IF(ISNUMBER('実質公債費比率（分子）の構造'!L$53),'実質公債費比率（分子）の構造'!L$53,NA())</f>
        <v>729</v>
      </c>
      <c r="G50" s="136" t="e">
        <f>NA()</f>
        <v>#N/A</v>
      </c>
      <c r="H50" s="136" t="e">
        <f>NA()</f>
        <v>#N/A</v>
      </c>
      <c r="I50" s="136">
        <f>IF(ISNUMBER('実質公債費比率（分子）の構造'!M$53),'実質公債費比率（分子）の構造'!M$53,NA())</f>
        <v>829</v>
      </c>
      <c r="J50" s="136" t="e">
        <f>NA()</f>
        <v>#N/A</v>
      </c>
      <c r="K50" s="136" t="e">
        <f>NA()</f>
        <v>#N/A</v>
      </c>
      <c r="L50" s="136">
        <f>IF(ISNUMBER('実質公債費比率（分子）の構造'!N$53),'実質公債費比率（分子）の構造'!N$53,NA())</f>
        <v>648</v>
      </c>
      <c r="M50" s="136" t="e">
        <f>NA()</f>
        <v>#N/A</v>
      </c>
      <c r="N50" s="136" t="e">
        <f>NA()</f>
        <v>#N/A</v>
      </c>
      <c r="O50" s="136">
        <f>IF(ISNUMBER('実質公債費比率（分子）の構造'!O$53),'実質公債費比率（分子）の構造'!O$53,NA())</f>
        <v>511</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22851</v>
      </c>
      <c r="E56" s="135"/>
      <c r="F56" s="135"/>
      <c r="G56" s="135">
        <f>'将来負担比率（分子）の構造'!J$51</f>
        <v>24218</v>
      </c>
      <c r="H56" s="135"/>
      <c r="I56" s="135"/>
      <c r="J56" s="135">
        <f>'将来負担比率（分子）の構造'!K$51</f>
        <v>25224</v>
      </c>
      <c r="K56" s="135"/>
      <c r="L56" s="135"/>
      <c r="M56" s="135">
        <f>'将来負担比率（分子）の構造'!L$51</f>
        <v>27368</v>
      </c>
      <c r="N56" s="135"/>
      <c r="O56" s="135"/>
      <c r="P56" s="135">
        <f>'将来負担比率（分子）の構造'!M$51</f>
        <v>29519</v>
      </c>
    </row>
    <row r="57" spans="1:16">
      <c r="A57" s="135" t="s">
        <v>34</v>
      </c>
      <c r="B57" s="135"/>
      <c r="C57" s="135"/>
      <c r="D57" s="135">
        <f>'将来負担比率（分子）の構造'!I$50</f>
        <v>7090</v>
      </c>
      <c r="E57" s="135"/>
      <c r="F57" s="135"/>
      <c r="G57" s="135">
        <f>'将来負担比率（分子）の構造'!J$50</f>
        <v>7052</v>
      </c>
      <c r="H57" s="135"/>
      <c r="I57" s="135"/>
      <c r="J57" s="135">
        <f>'将来負担比率（分子）の構造'!K$50</f>
        <v>7001</v>
      </c>
      <c r="K57" s="135"/>
      <c r="L57" s="135"/>
      <c r="M57" s="135">
        <f>'将来負担比率（分子）の構造'!L$50</f>
        <v>7949</v>
      </c>
      <c r="N57" s="135"/>
      <c r="O57" s="135"/>
      <c r="P57" s="135">
        <f>'将来負担比率（分子）の構造'!M$50</f>
        <v>7585</v>
      </c>
    </row>
    <row r="58" spans="1:16">
      <c r="A58" s="135" t="s">
        <v>33</v>
      </c>
      <c r="B58" s="135"/>
      <c r="C58" s="135"/>
      <c r="D58" s="135">
        <f>'将来負担比率（分子）の構造'!I$49</f>
        <v>11472</v>
      </c>
      <c r="E58" s="135"/>
      <c r="F58" s="135"/>
      <c r="G58" s="135">
        <f>'将来負担比率（分子）の構造'!J$49</f>
        <v>11121</v>
      </c>
      <c r="H58" s="135"/>
      <c r="I58" s="135"/>
      <c r="J58" s="135">
        <f>'将来負担比率（分子）の構造'!K$49</f>
        <v>11652</v>
      </c>
      <c r="K58" s="135"/>
      <c r="L58" s="135"/>
      <c r="M58" s="135">
        <f>'将来負担比率（分子）の構造'!L$49</f>
        <v>12610</v>
      </c>
      <c r="N58" s="135"/>
      <c r="O58" s="135"/>
      <c r="P58" s="135">
        <f>'将来負担比率（分子）の構造'!M$49</f>
        <v>12519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146</v>
      </c>
      <c r="C61" s="135"/>
      <c r="D61" s="135"/>
      <c r="E61" s="135">
        <f>'将来負担比率（分子）の構造'!J$46</f>
        <v>132</v>
      </c>
      <c r="F61" s="135"/>
      <c r="G61" s="135"/>
      <c r="H61" s="135">
        <f>'将来負担比率（分子）の構造'!K$46</f>
        <v>8</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8724</v>
      </c>
      <c r="C62" s="135"/>
      <c r="D62" s="135"/>
      <c r="E62" s="135">
        <f>'将来負担比率（分子）の構造'!J$45</f>
        <v>8063</v>
      </c>
      <c r="F62" s="135"/>
      <c r="G62" s="135"/>
      <c r="H62" s="135">
        <f>'将来負担比率（分子）の構造'!K$45</f>
        <v>7156</v>
      </c>
      <c r="I62" s="135"/>
      <c r="J62" s="135"/>
      <c r="K62" s="135">
        <f>'将来負担比率（分子）の構造'!L$45</f>
        <v>7400</v>
      </c>
      <c r="L62" s="135"/>
      <c r="M62" s="135"/>
      <c r="N62" s="135">
        <f>'将来負担比率（分子）の構造'!M$45</f>
        <v>7038</v>
      </c>
      <c r="O62" s="135"/>
      <c r="P62" s="135"/>
    </row>
    <row r="63" spans="1:16">
      <c r="A63" s="135" t="s">
        <v>27</v>
      </c>
      <c r="B63" s="135">
        <f>'将来負担比率（分子）の構造'!I$44</f>
        <v>88</v>
      </c>
      <c r="C63" s="135"/>
      <c r="D63" s="135"/>
      <c r="E63" s="135">
        <f>'将来負担比率（分子）の構造'!J$44</f>
        <v>53</v>
      </c>
      <c r="F63" s="135"/>
      <c r="G63" s="135"/>
      <c r="H63" s="135">
        <f>'将来負担比率（分子）の構造'!K$44</f>
        <v>365</v>
      </c>
      <c r="I63" s="135"/>
      <c r="J63" s="135"/>
      <c r="K63" s="135">
        <f>'将来負担比率（分子）の構造'!L$44</f>
        <v>1748</v>
      </c>
      <c r="L63" s="135"/>
      <c r="M63" s="135"/>
      <c r="N63" s="135">
        <f>'将来負担比率（分子）の構造'!M$44</f>
        <v>4082</v>
      </c>
      <c r="O63" s="135"/>
      <c r="P63" s="135"/>
    </row>
    <row r="64" spans="1:16">
      <c r="A64" s="135" t="s">
        <v>26</v>
      </c>
      <c r="B64" s="135">
        <f>'将来負担比率（分子）の構造'!I$43</f>
        <v>3483</v>
      </c>
      <c r="C64" s="135"/>
      <c r="D64" s="135"/>
      <c r="E64" s="135">
        <f>'将来負担比率（分子）の構造'!J$43</f>
        <v>3296</v>
      </c>
      <c r="F64" s="135"/>
      <c r="G64" s="135"/>
      <c r="H64" s="135">
        <f>'将来負担比率（分子）の構造'!K$43</f>
        <v>3044</v>
      </c>
      <c r="I64" s="135"/>
      <c r="J64" s="135"/>
      <c r="K64" s="135">
        <f>'将来負担比率（分子）の構造'!L$43</f>
        <v>2976</v>
      </c>
      <c r="L64" s="135"/>
      <c r="M64" s="135"/>
      <c r="N64" s="135">
        <f>'将来負担比率（分子）の構造'!M$43</f>
        <v>2926</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31443</v>
      </c>
      <c r="C66" s="135"/>
      <c r="D66" s="135"/>
      <c r="E66" s="135">
        <f>'将来負担比率（分子）の構造'!J$41</f>
        <v>32224</v>
      </c>
      <c r="F66" s="135"/>
      <c r="G66" s="135"/>
      <c r="H66" s="135">
        <f>'将来負担比率（分子）の構造'!K$41</f>
        <v>32209</v>
      </c>
      <c r="I66" s="135"/>
      <c r="J66" s="135"/>
      <c r="K66" s="135">
        <f>'将来負担比率（分子）の構造'!L$41</f>
        <v>32446</v>
      </c>
      <c r="L66" s="135"/>
      <c r="M66" s="135"/>
      <c r="N66" s="135">
        <f>'将来負担比率（分子）の構造'!M$41</f>
        <v>32077</v>
      </c>
      <c r="O66" s="135"/>
      <c r="P66" s="135"/>
    </row>
    <row r="67" spans="1:16">
      <c r="A67" s="135" t="s">
        <v>62</v>
      </c>
      <c r="B67" s="135" t="e">
        <f>NA()</f>
        <v>#N/A</v>
      </c>
      <c r="C67" s="135">
        <f>IF(ISNUMBER('将来負担比率（分子）の構造'!I$52), IF('将来負担比率（分子）の構造'!I$52 &lt; 0, 0, '将来負担比率（分子）の構造'!I$52), NA())</f>
        <v>2471</v>
      </c>
      <c r="D67" s="135" t="e">
        <f>NA()</f>
        <v>#N/A</v>
      </c>
      <c r="E67" s="135" t="e">
        <f>NA()</f>
        <v>#N/A</v>
      </c>
      <c r="F67" s="135">
        <f>IF(ISNUMBER('将来負担比率（分子）の構造'!J$52), IF('将来負担比率（分子）の構造'!J$52 &lt; 0, 0, '将来負担比率（分子）の構造'!J$52), NA())</f>
        <v>1377</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2015-04-28T11:33:33Z</cp:lastPrinted>
  <dcterms:created xsi:type="dcterms:W3CDTF">2015-02-17T07:50:58Z</dcterms:created>
  <dcterms:modified xsi:type="dcterms:W3CDTF">2015-05-04T05:21:53Z</dcterms:modified>
  <cp:category/>
</cp:coreProperties>
</file>