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1" i="9" l="1"/>
  <c r="BG40" i="9"/>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AM41" i="9"/>
  <c r="U41" i="9"/>
  <c r="C41" i="9"/>
  <c r="BW40" i="9"/>
  <c r="AM40" i="9"/>
  <c r="U40" i="9"/>
  <c r="C40" i="9"/>
  <c r="BW39" i="9"/>
  <c r="AM39" i="9"/>
  <c r="U39" i="9"/>
  <c r="C39" i="9"/>
  <c r="AM38" i="9"/>
  <c r="C38" i="9"/>
  <c r="BW37" i="9"/>
  <c r="BW38" i="9" s="1"/>
  <c r="AM37" i="9"/>
  <c r="C37" i="9"/>
  <c r="BW36" i="9"/>
  <c r="AM36" i="9"/>
  <c r="BW35" i="9"/>
  <c r="C35" i="9"/>
  <c r="C36" i="9" s="1"/>
  <c r="CO34" i="9"/>
  <c r="CO35" i="9" s="1"/>
  <c r="CO36" i="9" s="1"/>
  <c r="CO37" i="9" s="1"/>
  <c r="CO38" i="9" s="1"/>
  <c r="CO39" i="9" s="1"/>
  <c r="CO40" i="9" s="1"/>
  <c r="CO41" i="9" s="1"/>
  <c r="BW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 r="BE35" i="9" s="1"/>
  <c r="BE36" i="9" s="1"/>
  <c r="BE37" i="9" s="1"/>
  <c r="BE38" i="9" s="1"/>
  <c r="BE39" i="9" s="1"/>
  <c r="BE40" i="9" s="1"/>
  <c r="BE41" i="9" s="1"/>
</calcChain>
</file>

<file path=xl/sharedStrings.xml><?xml version="1.0" encoding="utf-8"?>
<sst xmlns="http://schemas.openxmlformats.org/spreadsheetml/2006/main" count="1066" uniqueCount="556">
  <si>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</si>
  <si>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</si>
  <si>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</si>
  <si>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</si>
  <si>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</si>
  <si>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</si>
  <si>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</si>
  <si>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</si>
  <si>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</si>
  <si>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</si>
  <si>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</si>
  <si>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</si>
  <si>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</si>
  <si>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</si>
  <si>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</si>
  <si>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</si>
  <si>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</si>
  <si>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</si>
  <si>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</si>
  <si>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</si>
  <si>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</si>
  <si>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</si>
  <si>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</si>
  <si>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</si>
  <si>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</si>
  <si>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</si>
  <si>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</si>
  <si>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</si>
  <si>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</si>
  <si>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</si>
  <si>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</si>
  <si>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</si>
  <si>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</si>
  <si>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</si>
  <si>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</si>
  <si>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</si>
  <si>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</si>
  <si>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</si>
  <si>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</si>
  <si>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</si>
  <si>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</si>
  <si>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</si>
  <si>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</si>
  <si>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</si>
  <si>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</si>
  <si>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</si>
  <si>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</si>
  <si>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</si>
  <si>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</si>
  <si>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</si>
  <si>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</si>
  <si>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</si>
  <si>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</si>
  <si>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</si>
  <si>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</si>
  <si>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</si>
  <si>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</si>
  <si>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</si>
  <si>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</si>
  <si>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</si>
  <si>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</si>
  <si>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</si>
  <si>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</si>
  <si>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</si>
  <si>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</si>
  <si>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</si>
  <si>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</si>
  <si>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</si>
  <si>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</si>
  <si>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</si>
  <si>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</si>
  <si>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</si>
  <si>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</si>
  <si>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</si>
  <si>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</si>
  <si>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</si>
  <si>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</si>
  <si>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</si>
  <si>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</si>
  <si>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</si>
  <si>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</si>
  <si>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</si>
  <si>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</si>
  <si>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</si>
  <si>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</si>
  <si>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</si>
  <si>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</si>
  <si>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</si>
  <si>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</si>
  <si>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</si>
  <si>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</si>
  <si>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</si>
  <si>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</si>
  <si>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</si>
  <si>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</si>
  <si>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</si>
  <si>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</si>
  <si>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</si>
  <si>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</si>
  <si>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</si>
  <si>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</si>
  <si>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</si>
  <si>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</si>
  <si>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</si>
  <si>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</si>
  <si>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</si>
  <si>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</si>
  <si>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</si>
  <si>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</si>
  <si>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</si>
  <si>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</si>
  <si>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</si>
  <si>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</si>
  <si>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</si>
  <si>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</si>
  <si>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</si>
  <si>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</si>
  <si>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</si>
  <si>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</si>
  <si>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</si>
  <si>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</si>
  <si>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</si>
  <si>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</si>
  <si>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</si>
  <si>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</si>
  <si>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</si>
  <si>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</si>
  <si>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</si>
  <si>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</si>
  <si>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</si>
  <si>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</si>
  <si>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</si>
  <si>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</si>
  <si>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</si>
  <si>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</si>
  <si>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</si>
  <si>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</si>
  <si>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</si>
  <si>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</si>
  <si>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</si>
  <si>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</si>
  <si>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</si>
  <si>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</si>
  <si>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</si>
  <si>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</si>
  <si>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</si>
  <si>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</si>
  <si>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</si>
  <si>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</si>
  <si>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</si>
  <si>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</si>
  <si>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</si>
  <si>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</si>
  <si>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</si>
  <si>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</si>
  <si>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</si>
  <si>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</si>
  <si>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</si>
  <si>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</si>
  <si>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</si>
  <si>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</si>
  <si>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</si>
  <si>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</si>
  <si>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</si>
  <si>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</si>
  <si>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</si>
  <si>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</si>
  <si>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</si>
  <si>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</si>
  <si>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</si>
  <si>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</si>
  <si>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</si>
  <si>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</si>
  <si>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</si>
  <si>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</si>
  <si>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</si>
  <si>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</si>
  <si>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</si>
  <si>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</si>
  <si>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</si>
  <si>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</si>
  <si>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</si>
  <si>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</si>
  <si>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</si>
  <si>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</si>
  <si>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</si>
  <si>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</si>
  <si>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</si>
  <si>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</si>
  <si>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</si>
  <si>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</si>
  <si>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</si>
  <si>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</si>
  <si>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大分県佐伯市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</si>
  <si>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</si>
  <si>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</si>
  <si>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</si>
  <si>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</si>
  <si>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</si>
  <si>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</si>
  <si>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</si>
  <si>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</si>
  <si>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</si>
  <si>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</si>
  <si>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</si>
  <si>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</si>
  <si>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</si>
  <si>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</si>
  <si>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</si>
  <si>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</si>
  <si>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</si>
  <si>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</si>
  <si>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</si>
  <si>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</si>
  <si>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</si>
  <si>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</si>
  <si>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</si>
  <si>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</si>
  <si>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</si>
  <si>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</si>
  <si>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</si>
  <si>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</si>
  <si>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</si>
  <si>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</si>
  <si>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</si>
  <si>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</si>
  <si>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</si>
  <si>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</si>
  <si>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</si>
  <si>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</si>
  <si>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</si>
  <si>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</si>
  <si>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</si>
  <si>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</si>
  <si>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</si>
  <si>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</si>
  <si>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</si>
  <si>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</si>
  <si>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</si>
  <si>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</si>
  <si>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</si>
  <si>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</si>
  <si>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</si>
  <si>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</si>
  <si>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</si>
  <si>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</si>
  <si>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</si>
  <si>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</si>
  <si>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</si>
  <si>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</si>
  <si>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</si>
  <si>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</si>
  <si>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</si>
  <si>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</si>
  <si>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</si>
  <si>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</si>
  <si>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</si>
  <si>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</si>
  <si>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</si>
  <si>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</si>
  <si>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</si>
  <si>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</si>
  <si>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</si>
  <si>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</si>
  <si>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</si>
  <si>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</si>
  <si>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</si>
  <si>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</si>
  <si>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</si>
  <si>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</si>
  <si>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</si>
  <si>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</si>
  <si>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</si>
  <si>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</si>
  <si>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</si>
  <si>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</si>
  <si>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</si>
  <si>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</si>
  <si>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</si>
  <si>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</si>
  <si>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</si>
  <si>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</si>
  <si>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</si>
  <si>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</si>
  <si>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</si>
  <si>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</si>
  <si>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</si>
  <si>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</si>
  <si>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</si>
  <si>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</si>
  <si>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</si>
  <si>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</si>
  <si>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</si>
  <si>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</si>
  <si>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</si>
  <si>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</si>
  <si>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</si>
  <si>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</si>
  <si>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</si>
  <si>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</si>
  <si>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</si>
  <si>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</si>
  <si>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</si>
  <si>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</si>
  <si>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</si>
  <si>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</si>
  <si>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</si>
  <si>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</si>
  <si>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</si>
  <si>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</si>
  <si>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</si>
  <si>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</si>
  <si>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</si>
  <si>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</si>
  <si>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</si>
  <si>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</si>
  <si>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</si>
  <si>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</si>
  <si>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</si>
  <si>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</si>
  <si>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</si>
  <si>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</si>
  <si>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</si>
  <si>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</si>
  <si>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</si>
  <si>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</si>
  <si>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</si>
  <si>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</si>
  <si>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</si>
  <si>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</si>
  <si>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</si>
  <si>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</si>
  <si>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</si>
  <si>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</si>
  <si>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</si>
  <si>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</si>
  <si>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</si>
  <si>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</si>
  <si>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</si>
  <si>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</si>
  <si>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</si>
  <si>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</si>
  <si>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</si>
  <si>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大分県佐伯市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</si>
  <si>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</si>
  <si>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</si>
  <si>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</si>
  <si>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</si>
  <si>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</si>
  <si>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</si>
  <si>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</si>
  <si>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</si>
  <si>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</si>
  <si>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</si>
  <si>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</si>
  <si>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</si>
  <si>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</si>
  <si>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</si>
  <si>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</si>
  <si>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</si>
  <si>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</si>
  <si>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</si>
  <si>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</si>
  <si>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</si>
  <si>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</si>
  <si>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</si>
  <si>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</si>
  <si>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</si>
  <si>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</si>
  <si>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</si>
  <si>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</si>
  <si>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</si>
  <si>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</si>
  <si>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</si>
  <si>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</si>
  <si>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</si>
  <si>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</si>
  <si>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</si>
  <si>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</si>
  <si>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</si>
  <si>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</si>
  <si>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</si>
  <si>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</si>
  <si>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</si>
  <si>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</si>
  <si>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</si>
  <si>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公共下水道事業会計</t>
    <phoneticPr fontId="5"/>
  </si>
  <si>
    <t>簡易水道事業特別会計</t>
    <phoneticPr fontId="5"/>
  </si>
  <si>
    <t>法非適用企業</t>
    <phoneticPr fontId="5"/>
  </si>
  <si>
    <t>大島航路事業特別会計</t>
    <phoneticPr fontId="5"/>
  </si>
  <si>
    <t>地方卸売市場事業特別会計</t>
    <phoneticPr fontId="5"/>
  </si>
  <si>
    <t>特定環境保全公共下水道事業特別会計</t>
    <phoneticPr fontId="5"/>
  </si>
  <si>
    <t>農業集落排水事業特別会計</t>
    <phoneticPr fontId="5"/>
  </si>
  <si>
    <t>漁業集落排水事業特別会計</t>
    <phoneticPr fontId="5"/>
  </si>
  <si>
    <t>小規模集合排水処理事業特別会計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</si>
  <si>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</si>
  <si>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</si>
  <si>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</si>
  <si>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</si>
  <si>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</si>
  <si>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</si>
  <si>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</si>
  <si>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</si>
  <si>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</si>
  <si>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</si>
  <si>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</si>
  <si>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</si>
  <si>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</si>
  <si>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</si>
  <si>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</si>
  <si>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</si>
  <si>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</si>
  <si>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</si>
  <si>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</si>
  <si>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</si>
  <si>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</si>
  <si>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</si>
  <si>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</si>
  <si>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</si>
  <si>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</si>
  <si>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</si>
  <si>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</si>
  <si>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</si>
  <si>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</si>
  <si>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</si>
  <si>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</si>
  <si>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</si>
  <si>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</si>
  <si>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</si>
  <si>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</si>
  <si>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</si>
  <si>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</si>
  <si>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</si>
  <si>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</si>
  <si>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</si>
  <si>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</si>
  <si>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</si>
  <si>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</si>
  <si>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</si>
  <si>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</si>
  <si>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</si>
  <si>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</si>
  <si>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</si>
  <si>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</si>
  <si>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</si>
  <si>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</si>
  <si>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</si>
  <si>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</si>
  <si>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</si>
  <si>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</si>
  <si>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</si>
  <si>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</si>
  <si>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</si>
  <si>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</si>
  <si>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</si>
  <si>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</si>
  <si>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</si>
  <si>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</si>
  <si>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</si>
  <si>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</si>
  <si>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</si>
  <si>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</si>
  <si>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</si>
  <si>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</si>
  <si>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</si>
  <si>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</si>
  <si>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</si>
  <si>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</si>
  <si>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</si>
  <si>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</si>
  <si>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</si>
  <si>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</si>
  <si>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</si>
  <si>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</si>
  <si>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</si>
  <si>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</si>
  <si>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</si>
  <si>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</si>
  <si>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</si>
  <si>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</si>
  <si>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</si>
  <si>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</si>
  <si>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</si>
  <si>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</si>
  <si>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</si>
  <si>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</si>
  <si>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</si>
  <si>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</si>
  <si>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</si>
  <si>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</si>
  <si>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</si>
  <si>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</si>
  <si>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</si>
  <si>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</si>
  <si>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</si>
  <si>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</si>
  <si>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</si>
  <si>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</si>
  <si>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</si>
  <si>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</si>
  <si>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</si>
  <si>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</si>
  <si>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</si>
  <si>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</si>
  <si>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</si>
  <si>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</si>
  <si>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</si>
  <si>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</si>
  <si>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</si>
  <si>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</si>
  <si>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</si>
  <si>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</si>
  <si>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</si>
  <si>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</si>
  <si>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</si>
  <si>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</si>
  <si>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</si>
  <si>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</si>
  <si>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</si>
  <si>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</si>
  <si>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</si>
  <si>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</si>
  <si>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</si>
  <si>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</si>
  <si>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</si>
  <si>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</si>
  <si>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</si>
  <si>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</si>
  <si>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</si>
  <si>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</si>
  <si>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</si>
  <si>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公共下水道事業会計</t>
  </si>
  <si>
    <t>介護保険特別会計</t>
  </si>
  <si>
    <t>簡易水道事業特別会計</t>
  </si>
  <si>
    <t>国民健康保険特別会計（事業勘定）</t>
  </si>
  <si>
    <t>地方卸売市場事業特別会計</t>
  </si>
  <si>
    <t>後期高齢者医療特別会計</t>
  </si>
  <si>
    <t>その他会計（赤字）</t>
  </si>
  <si>
    <t>その他会計（黒字）</t>
  </si>
  <si>
    <t>-</t>
    <phoneticPr fontId="5"/>
  </si>
  <si>
    <t>-</t>
    <phoneticPr fontId="5"/>
  </si>
  <si>
    <t>－</t>
    <phoneticPr fontId="5"/>
  </si>
  <si>
    <t>大分県消防補償等組合</t>
    <rPh sb="0" eb="3">
      <t>オオイタケン</t>
    </rPh>
    <rPh sb="3" eb="5">
      <t>ショウボウ</t>
    </rPh>
    <rPh sb="5" eb="7">
      <t>ホショウ</t>
    </rPh>
    <rPh sb="7" eb="8">
      <t>トウ</t>
    </rPh>
    <rPh sb="8" eb="10">
      <t>クミアイ</t>
    </rPh>
    <phoneticPr fontId="5"/>
  </si>
  <si>
    <t>大分県交通災害共済組合</t>
    <rPh sb="0" eb="3">
      <t>オオイタケン</t>
    </rPh>
    <rPh sb="3" eb="5">
      <t>コウツウ</t>
    </rPh>
    <rPh sb="5" eb="7">
      <t>サイガイ</t>
    </rPh>
    <rPh sb="7" eb="9">
      <t>キョウサイ</t>
    </rPh>
    <rPh sb="9" eb="11">
      <t>クミアイ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</si>
  <si>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</si>
  <si>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</si>
  <si>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</si>
  <si>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三余館</t>
    <rPh sb="0" eb="1">
      <t>サン</t>
    </rPh>
    <rPh sb="1" eb="2">
      <t>ヨ</t>
    </rPh>
    <rPh sb="2" eb="3">
      <t>カン</t>
    </rPh>
    <phoneticPr fontId="5"/>
  </si>
  <si>
    <t>○</t>
    <phoneticPr fontId="5"/>
  </si>
  <si>
    <t>佐伯市土地開発公社</t>
    <rPh sb="0" eb="3">
      <t>サイキシ</t>
    </rPh>
    <rPh sb="3" eb="5">
      <t>トチ</t>
    </rPh>
    <rPh sb="5" eb="7">
      <t>カイハツ</t>
    </rPh>
    <rPh sb="7" eb="9">
      <t>コウシャ</t>
    </rPh>
    <phoneticPr fontId="5"/>
  </si>
  <si>
    <t>道の駅やよい</t>
  </si>
  <si>
    <t>さいき農林公社</t>
  </si>
  <si>
    <t>うめ</t>
  </si>
  <si>
    <t>きらり</t>
  </si>
  <si>
    <t>かまえ町総合物産サービス</t>
  </si>
  <si>
    <t>まちづくり佐伯</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</si>
</sst>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108495</c:v>
                </c:pt>
                <c:pt idx="1">
                  <c:v>90355</c:v>
                </c:pt>
                <c:pt idx="2">
                  <c:v>69161</c:v>
                </c:pt>
                <c:pt idx="3">
                  <c:v>73378</c:v>
                </c:pt>
                <c:pt idx="4">
                  <c:v>101170</c:v>
                </c:pt>
              </c:numCache>
            </c:numRef>
          </c:val>
          <c:smooth val="0"/>
        </c:ser>
        <c:dLbls>
          <c:showLegendKey val="0"/>
          <c:showVal val="0"/>
          <c:showCatName val="0"/>
          <c:showSerName val="0"/>
          <c:showPercent val="0"/>
          <c:showBubbleSize val="0"/>
        </c:dLbls>
        <c:marker val="1"/>
        <c:smooth val="0"/>
        <c:axId val="136875392"/>
        <c:axId val="136902144"/>
      </c:lineChart>
      <c:catAx>
        <c:axId val="136875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02144"/>
        <c:crosses val="autoZero"/>
        <c:auto val="1"/>
        <c:lblAlgn val="ctr"/>
        <c:lblOffset val="100"/>
        <c:tickLblSkip val="1"/>
        <c:tickMarkSkip val="1"/>
        <c:noMultiLvlLbl val="0"/>
      </c:catAx>
      <c:valAx>
        <c:axId val="1369021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7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2.79</c:v>
                </c:pt>
                <c:pt idx="1">
                  <c:v>2.91</c:v>
                </c:pt>
                <c:pt idx="2">
                  <c:v>1.99</c:v>
                </c:pt>
                <c:pt idx="3">
                  <c:v>2.1800000000000002</c:v>
                </c:pt>
                <c:pt idx="4">
                  <c:v>1.92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16.22</c:v>
                </c:pt>
                <c:pt idx="1">
                  <c:v>17.239999999999998</c:v>
                </c:pt>
                <c:pt idx="2">
                  <c:v>18.68</c:v>
                </c:pt>
                <c:pt idx="3">
                  <c:v>19.809999999999999</c:v>
                </c:pt>
                <c:pt idx="4">
                  <c:v>22.81</c:v>
                </c:pt>
              </c:numCache>
            </c:numRef>
          </c:val>
        </c:ser>
        <c:dLbls>
          <c:showLegendKey val="0"/>
          <c:showVal val="0"/>
          <c:showCatName val="0"/>
          <c:showSerName val="0"/>
          <c:showPercent val="0"/>
          <c:showBubbleSize val="0"/>
        </c:dLbls>
        <c:gapWidth val="250"/>
        <c:overlap val="100"/>
        <c:axId val="139913472"/>
        <c:axId val="139915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2.69</c:v>
                </c:pt>
                <c:pt idx="1">
                  <c:v>3.49</c:v>
                </c:pt>
                <c:pt idx="2">
                  <c:v>2.2799999999999998</c:v>
                </c:pt>
                <c:pt idx="3">
                  <c:v>2.44</c:v>
                </c:pt>
                <c:pt idx="4">
                  <c:v>3.84</c:v>
                </c:pt>
              </c:numCache>
            </c:numRef>
          </c:val>
          <c:smooth val="0"/>
        </c:ser>
        <c:dLbls>
          <c:showLegendKey val="0"/>
          <c:showVal val="0"/>
          <c:showCatName val="0"/>
          <c:showSerName val="0"/>
          <c:showPercent val="0"/>
          <c:showBubbleSize val="0"/>
        </c:dLbls>
        <c:marker val="1"/>
        <c:smooth val="0"/>
        <c:axId val="139913472"/>
        <c:axId val="139915648"/>
      </c:lineChart>
      <c:catAx>
        <c:axId val="13991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915648"/>
        <c:crosses val="autoZero"/>
        <c:auto val="1"/>
        <c:lblAlgn val="ctr"/>
        <c:lblOffset val="100"/>
        <c:tickLblSkip val="1"/>
        <c:tickMarkSkip val="1"/>
        <c:noMultiLvlLbl val="0"/>
      </c:catAx>
      <c:valAx>
        <c:axId val="13991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1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0.11</c:v>
                </c:pt>
                <c:pt idx="2">
                  <c:v>#N/A</c:v>
                </c:pt>
                <c:pt idx="3">
                  <c:v>0.06</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0.86</c:v>
                </c:pt>
                <c:pt idx="2">
                  <c:v>#N/A</c:v>
                </c:pt>
                <c:pt idx="3">
                  <c:v>1.54</c:v>
                </c:pt>
                <c:pt idx="4">
                  <c:v>#N/A</c:v>
                </c:pt>
                <c:pt idx="5">
                  <c:v>0.03</c:v>
                </c:pt>
                <c:pt idx="6">
                  <c:v>#N/A</c:v>
                </c:pt>
                <c:pt idx="7">
                  <c:v>0.1</c:v>
                </c:pt>
                <c:pt idx="8">
                  <c:v>#N/A</c:v>
                </c:pt>
                <c:pt idx="9">
                  <c:v>0.05</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0.08</c:v>
                </c:pt>
                <c:pt idx="4">
                  <c:v>#N/A</c:v>
                </c:pt>
                <c:pt idx="5">
                  <c:v>0.04</c:v>
                </c:pt>
                <c:pt idx="6">
                  <c:v>#N/A</c:v>
                </c:pt>
                <c:pt idx="7">
                  <c:v>0.11</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0.03</c:v>
                </c:pt>
                <c:pt idx="4">
                  <c:v>#N/A</c:v>
                </c:pt>
                <c:pt idx="5">
                  <c:v>0.05</c:v>
                </c:pt>
                <c:pt idx="6">
                  <c:v>#N/A</c:v>
                </c:pt>
                <c:pt idx="7">
                  <c:v>0.38</c:v>
                </c:pt>
                <c:pt idx="8">
                  <c:v>#N/A</c:v>
                </c:pt>
                <c:pt idx="9">
                  <c:v>0.56000000000000005</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1.47</c:v>
                </c:pt>
                <c:pt idx="2">
                  <c:v>#N/A</c:v>
                </c:pt>
                <c:pt idx="3">
                  <c:v>1.48</c:v>
                </c:pt>
                <c:pt idx="4">
                  <c:v>#N/A</c:v>
                </c:pt>
                <c:pt idx="5">
                  <c:v>1.55</c:v>
                </c:pt>
                <c:pt idx="6">
                  <c:v>#N/A</c:v>
                </c:pt>
                <c:pt idx="7">
                  <c:v>1.62</c:v>
                </c:pt>
                <c:pt idx="8">
                  <c:v>#N/A</c:v>
                </c:pt>
                <c:pt idx="9">
                  <c:v>1.49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2.79</c:v>
                </c:pt>
                <c:pt idx="2">
                  <c:v>#N/A</c:v>
                </c:pt>
                <c:pt idx="3">
                  <c:v>2.91</c:v>
                </c:pt>
                <c:pt idx="4">
                  <c:v>#N/A</c:v>
                </c:pt>
                <c:pt idx="5">
                  <c:v>1.99</c:v>
                </c:pt>
                <c:pt idx="6">
                  <c:v>#N/A</c:v>
                </c:pt>
                <c:pt idx="7">
                  <c:v>2.1800000000000002</c:v>
                </c:pt>
                <c:pt idx="8">
                  <c:v>#N/A</c:v>
                </c:pt>
                <c:pt idx="9">
                  <c:v>1.92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2.74</c:v>
                </c:pt>
                <c:pt idx="2">
                  <c:v>#N/A</c:v>
                </c:pt>
                <c:pt idx="3">
                  <c:v>2.82</c:v>
                </c:pt>
                <c:pt idx="4">
                  <c:v>#N/A</c:v>
                </c:pt>
                <c:pt idx="5">
                  <c:v>2.54</c:v>
                </c:pt>
                <c:pt idx="6">
                  <c:v>#N/A</c:v>
                </c:pt>
                <c:pt idx="7">
                  <c:v>2.31</c:v>
                </c:pt>
                <c:pt idx="8">
                  <c:v>#N/A</c:v>
                </c:pt>
                <c:pt idx="9">
                  <c:v>2.27</c:v>
                </c:pt>
              </c:numCache>
            </c:numRef>
          </c:val>
        </c:ser>
        <c:dLbls>
          <c:showLegendKey val="0"/>
          <c:showVal val="0"/>
          <c:showCatName val="0"/>
          <c:showSerName val="0"/>
          <c:showPercent val="0"/>
          <c:showBubbleSize val="0"/>
        </c:dLbls>
        <c:gapWidth val="150"/>
        <c:overlap val="100"/>
        <c:axId val="140173696"/>
        <c:axId val="140175232"/>
      </c:barChart>
      <c:catAx>
        <c:axId val="14017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175232"/>
        <c:crosses val="autoZero"/>
        <c:auto val="1"/>
        <c:lblAlgn val="ctr"/>
        <c:lblOffset val="100"/>
        <c:tickLblSkip val="1"/>
        <c:tickMarkSkip val="1"/>
        <c:noMultiLvlLbl val="0"/>
      </c:catAx>
      <c:valAx>
        <c:axId val="14017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73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6506</c:v>
                </c:pt>
                <c:pt idx="5">
                  <c:v>6497</c:v>
                </c:pt>
                <c:pt idx="8">
                  <c:v>6666</c:v>
                </c:pt>
                <c:pt idx="11">
                  <c:v>6969</c:v>
                </c:pt>
                <c:pt idx="14">
                  <c:v>7061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9</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1176</c:v>
                </c:pt>
                <c:pt idx="3">
                  <c:v>1146</c:v>
                </c:pt>
                <c:pt idx="6">
                  <c:v>1239</c:v>
                </c:pt>
                <c:pt idx="9">
                  <c:v>1231</c:v>
                </c:pt>
                <c:pt idx="12">
                  <c:v>1176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8280</c:v>
                </c:pt>
                <c:pt idx="3">
                  <c:v>8069</c:v>
                </c:pt>
                <c:pt idx="6">
                  <c:v>8208</c:v>
                </c:pt>
                <c:pt idx="9">
                  <c:v>8112</c:v>
                </c:pt>
                <c:pt idx="12">
                  <c:v>7966</c:v>
                </c:pt>
              </c:numCache>
            </c:numRef>
          </c:val>
        </c:ser>
        <c:dLbls>
          <c:showLegendKey val="0"/>
          <c:showVal val="0"/>
          <c:showCatName val="0"/>
          <c:showSerName val="0"/>
          <c:showPercent val="0"/>
          <c:showBubbleSize val="0"/>
        </c:dLbls>
        <c:gapWidth val="100"/>
        <c:overlap val="100"/>
        <c:axId val="136924544"/>
        <c:axId val="136930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2951</c:v>
                </c:pt>
                <c:pt idx="2">
                  <c:v>#N/A</c:v>
                </c:pt>
                <c:pt idx="3">
                  <c:v>#N/A</c:v>
                </c:pt>
                <c:pt idx="4">
                  <c:v>2718</c:v>
                </c:pt>
                <c:pt idx="5">
                  <c:v>#N/A</c:v>
                </c:pt>
                <c:pt idx="6">
                  <c:v>#N/A</c:v>
                </c:pt>
                <c:pt idx="7">
                  <c:v>2781</c:v>
                </c:pt>
                <c:pt idx="8">
                  <c:v>#N/A</c:v>
                </c:pt>
                <c:pt idx="9">
                  <c:v>#N/A</c:v>
                </c:pt>
                <c:pt idx="10">
                  <c:v>2383</c:v>
                </c:pt>
                <c:pt idx="11">
                  <c:v>#N/A</c:v>
                </c:pt>
                <c:pt idx="12">
                  <c:v>#N/A</c:v>
                </c:pt>
                <c:pt idx="13">
                  <c:v>2089</c:v>
                </c:pt>
                <c:pt idx="14">
                  <c:v>#N/A</c:v>
                </c:pt>
              </c:numCache>
            </c:numRef>
          </c:val>
          <c:smooth val="0"/>
        </c:ser>
        <c:dLbls>
          <c:showLegendKey val="0"/>
          <c:showVal val="0"/>
          <c:showCatName val="0"/>
          <c:showSerName val="0"/>
          <c:showPercent val="0"/>
          <c:showBubbleSize val="0"/>
        </c:dLbls>
        <c:marker val="1"/>
        <c:smooth val="0"/>
        <c:axId val="136924544"/>
        <c:axId val="136930816"/>
      </c:lineChart>
      <c:catAx>
        <c:axId val="13692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930816"/>
        <c:crosses val="autoZero"/>
        <c:auto val="1"/>
        <c:lblAlgn val="ctr"/>
        <c:lblOffset val="100"/>
        <c:tickLblSkip val="1"/>
        <c:tickMarkSkip val="1"/>
        <c:noMultiLvlLbl val="0"/>
      </c:catAx>
      <c:valAx>
        <c:axId val="13693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2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55793</c:v>
                </c:pt>
                <c:pt idx="5">
                  <c:v>55035</c:v>
                </c:pt>
                <c:pt idx="8">
                  <c:v>54370</c:v>
                </c:pt>
                <c:pt idx="11">
                  <c:v>53138</c:v>
                </c:pt>
                <c:pt idx="14">
                  <c:v>53400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4830</c:v>
                </c:pt>
                <c:pt idx="5">
                  <c:v>4255</c:v>
                </c:pt>
                <c:pt idx="8">
                  <c:v>3762</c:v>
                </c:pt>
                <c:pt idx="11">
                  <c:v>3561</c:v>
                </c:pt>
                <c:pt idx="14">
                  <c:v>3736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13722</c:v>
                </c:pt>
                <c:pt idx="5">
                  <c:v>16540</c:v>
                </c:pt>
                <c:pt idx="8">
                  <c:v>18623</c:v>
                </c:pt>
                <c:pt idx="11">
                  <c:v>19546</c:v>
                </c:pt>
                <c:pt idx="14">
                  <c:v>21372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400</c:v>
                </c:pt>
                <c:pt idx="3">
                  <c:v>277</c:v>
                </c:pt>
                <c:pt idx="6">
                  <c:v>199</c:v>
                </c:pt>
                <c:pt idx="9">
                  <c:v>207</c:v>
                </c:pt>
                <c:pt idx="12">
                  <c:v>125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10186</c:v>
                </c:pt>
                <c:pt idx="3">
                  <c:v>10269</c:v>
                </c:pt>
                <c:pt idx="6">
                  <c:v>9763</c:v>
                </c:pt>
                <c:pt idx="9">
                  <c:v>9864</c:v>
                </c:pt>
                <c:pt idx="12">
                  <c:v>8798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14663</c:v>
                </c:pt>
                <c:pt idx="3">
                  <c:v>13474</c:v>
                </c:pt>
                <c:pt idx="6">
                  <c:v>12592</c:v>
                </c:pt>
                <c:pt idx="9">
                  <c:v>12583</c:v>
                </c:pt>
                <c:pt idx="12">
                  <c:v>12971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831</c:v>
                </c:pt>
                <c:pt idx="3">
                  <c:v>704</c:v>
                </c:pt>
                <c:pt idx="6">
                  <c:v>347</c:v>
                </c:pt>
                <c:pt idx="9">
                  <c:v>343</c:v>
                </c:pt>
                <c:pt idx="12">
                  <c:v>369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66927</c:v>
                </c:pt>
                <c:pt idx="3">
                  <c:v>64312</c:v>
                </c:pt>
                <c:pt idx="6">
                  <c:v>61600</c:v>
                </c:pt>
                <c:pt idx="9">
                  <c:v>59293</c:v>
                </c:pt>
                <c:pt idx="12">
                  <c:v>59375</c:v>
                </c:pt>
              </c:numCache>
            </c:numRef>
          </c:val>
        </c:ser>
        <c:dLbls>
          <c:showLegendKey val="0"/>
          <c:showVal val="0"/>
          <c:showCatName val="0"/>
          <c:showSerName val="0"/>
          <c:showPercent val="0"/>
          <c:showBubbleSize val="0"/>
        </c:dLbls>
        <c:gapWidth val="100"/>
        <c:overlap val="100"/>
        <c:axId val="95443968"/>
        <c:axId val="9546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18660</c:v>
                </c:pt>
                <c:pt idx="2">
                  <c:v>#N/A</c:v>
                </c:pt>
                <c:pt idx="3">
                  <c:v>#N/A</c:v>
                </c:pt>
                <c:pt idx="4">
                  <c:v>13207</c:v>
                </c:pt>
                <c:pt idx="5">
                  <c:v>#N/A</c:v>
                </c:pt>
                <c:pt idx="6">
                  <c:v>#N/A</c:v>
                </c:pt>
                <c:pt idx="7">
                  <c:v>7746</c:v>
                </c:pt>
                <c:pt idx="8">
                  <c:v>#N/A</c:v>
                </c:pt>
                <c:pt idx="9">
                  <c:v>#N/A</c:v>
                </c:pt>
                <c:pt idx="10">
                  <c:v>6046</c:v>
                </c:pt>
                <c:pt idx="11">
                  <c:v>#N/A</c:v>
                </c:pt>
                <c:pt idx="12">
                  <c:v>#N/A</c:v>
                </c:pt>
                <c:pt idx="13">
                  <c:v>3130</c:v>
                </c:pt>
                <c:pt idx="14">
                  <c:v>#N/A</c:v>
                </c:pt>
              </c:numCache>
            </c:numRef>
          </c:val>
          <c:smooth val="0"/>
        </c:ser>
        <c:dLbls>
          <c:showLegendKey val="0"/>
          <c:showVal val="0"/>
          <c:showCatName val="0"/>
          <c:showSerName val="0"/>
          <c:showPercent val="0"/>
          <c:showBubbleSize val="0"/>
        </c:dLbls>
        <c:marker val="1"/>
        <c:smooth val="0"/>
        <c:axId val="95443968"/>
        <c:axId val="95462528"/>
      </c:lineChart>
      <c:catAx>
        <c:axId val="9544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462528"/>
        <c:crosses val="autoZero"/>
        <c:auto val="1"/>
        <c:lblAlgn val="ctr"/>
        <c:lblOffset val="100"/>
        <c:tickLblSkip val="1"/>
        <c:tickMarkSkip val="1"/>
        <c:noMultiLvlLbl val="0"/>
      </c:catAx>
      <c:valAx>
        <c:axId val="9546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4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77,158
76,931
903.54
45,980,825
45,335,355
542,066
28,248,765
59,375,286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市内に中心となる産業がないことなどにより、主たる自主財源である税収が乏しく、また広大な市域を抱えていることにより行政経費が嵩むなど、財政基盤が弱く、類似団体をかなり下回っている。投資的経費の抑制、定員管理、給与の適正化、組織機構の見直し等、行財政改革推進プランに沿った歳出の削減を行い、また自主財源の根幹をなす市税の徴収強化等を中心とする歳入確保に努め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24342</xdr:rowOff>
    </xdr:to>
    <xdr:cxnSp macro="">
      <xdr:nvCxnSpPr>
        <xdr:cNvPr id="68" name="直線コネクタ 67"/>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4" name="直線コネクタ 73"/>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8"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下回る数値となったが、依然として公債費及び人件費が主たる要因となり高い水準となっている。社会福祉費等の扶助費が増加傾向にあること等を踏まえ、今後も、行財政改革推進プランに沿った投資的経費削減による新発債の抑制、定員管理、給与の適正化、組織機構の見直し等の歳出削減と償還ピークを緩和する繰上償還（</a:t>
          </a:r>
          <a:r>
            <a:rPr kumimoji="1" lang="en-US" altLang="ja-JP" sz="1300">
              <a:latin typeface="ＭＳ Ｐゴシック"/>
            </a:rPr>
            <a:t>H25</a:t>
          </a:r>
          <a:r>
            <a:rPr kumimoji="1" lang="ja-JP" altLang="en-US" sz="1300">
              <a:latin typeface="ＭＳ Ｐゴシック"/>
            </a:rPr>
            <a:t>実績　約</a:t>
          </a:r>
          <a:r>
            <a:rPr kumimoji="1" lang="en-US" altLang="ja-JP" sz="1300">
              <a:latin typeface="ＭＳ Ｐゴシック"/>
            </a:rPr>
            <a:t>245</a:t>
          </a:r>
          <a:r>
            <a:rPr kumimoji="1" lang="ja-JP" altLang="en-US" sz="1300">
              <a:latin typeface="ＭＳ Ｐゴシック"/>
            </a:rPr>
            <a:t>百万円）を積極的に行い、財政の健全化に努める。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112819</xdr:rowOff>
    </xdr:from>
    <xdr:to>
      <xdr:col>7</xdr:col>
      <xdr:colOff>152400</xdr:colOff>
      <xdr:row>63</xdr:row>
      <xdr:rowOff>41910</xdr:rowOff>
    </xdr:to>
    <xdr:cxnSp macro="">
      <xdr:nvCxnSpPr>
        <xdr:cNvPr id="131" name="直線コネクタ 130"/>
        <xdr:cNvCxnSpPr/>
      </xdr:nvCxnSpPr>
      <xdr:spPr>
        <a:xfrm flipV="1">
          <a:off x="4114800" y="1074271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9737</xdr:rowOff>
    </xdr:from>
    <xdr:to>
      <xdr:col>6</xdr:col>
      <xdr:colOff>0</xdr:colOff>
      <xdr:row>63</xdr:row>
      <xdr:rowOff>41910</xdr:rowOff>
    </xdr:to>
    <xdr:cxnSp macro="">
      <xdr:nvCxnSpPr>
        <xdr:cNvPr id="134" name="直線コネクタ 133"/>
        <xdr:cNvCxnSpPr/>
      </xdr:nvCxnSpPr>
      <xdr:spPr>
        <a:xfrm>
          <a:off x="3225800" y="1081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9737</xdr:rowOff>
    </xdr:to>
    <xdr:cxnSp macro="">
      <xdr:nvCxnSpPr>
        <xdr:cNvPr id="137" name="直線コネクタ 136"/>
        <xdr:cNvCxnSpPr/>
      </xdr:nvCxnSpPr>
      <xdr:spPr>
        <a:xfrm>
          <a:off x="2336800" y="107467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94192</xdr:rowOff>
    </xdr:to>
    <xdr:cxnSp macro="">
      <xdr:nvCxnSpPr>
        <xdr:cNvPr id="140" name="直線コネクタ 139"/>
        <xdr:cNvCxnSpPr/>
      </xdr:nvCxnSpPr>
      <xdr:spPr>
        <a:xfrm flipV="1">
          <a:off x="1447800" y="1074674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62019</xdr:rowOff>
    </xdr:from>
    <xdr:to>
      <xdr:col>7</xdr:col>
      <xdr:colOff>203200</xdr:colOff>
      <xdr:row>62</xdr:row>
      <xdr:rowOff>163619</xdr:rowOff>
    </xdr:to>
    <xdr:sp macro="" textlink="">
      <xdr:nvSpPr>
        <xdr:cNvPr id="150" name="円/楕円 149"/>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78546</xdr:rowOff>
    </xdr:from>
    <xdr:ext cx="762000" cy="259045"/>
    <xdr:sp macro="" textlink="">
      <xdr:nvSpPr>
        <xdr:cNvPr id="151"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2" name="円/楕円 151"/>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3" name="テキスト ボックス 15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130387</xdr:rowOff>
    </xdr:from>
    <xdr:to>
      <xdr:col>4</xdr:col>
      <xdr:colOff>533400</xdr:colOff>
      <xdr:row>63</xdr:row>
      <xdr:rowOff>60537</xdr:rowOff>
    </xdr:to>
    <xdr:sp macro="" textlink="">
      <xdr:nvSpPr>
        <xdr:cNvPr id="154" name="円/楕円 153"/>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55" name="テキスト ボックス 154"/>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6" name="円/楕円 155"/>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7" name="テキスト ボックス 156"/>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58" name="円/楕円 157"/>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129769</xdr:rowOff>
    </xdr:from>
    <xdr:ext cx="762000" cy="259045"/>
    <xdr:sp macro="" textlink="">
      <xdr:nvSpPr>
        <xdr:cNvPr id="159" name="テキスト ボックス 158"/>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[167,772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の人件費・物件費等の金額が類似団体平均を大幅に上回っているのは、主に人件費が要因となっている。これは、広大な市域を抱えることや１市８町村で合併したことにより類似団体に比べ職員数が多いためである。合併協議の中で定められた「定員適正化</a:t>
          </a:r>
          <a:r>
            <a:rPr kumimoji="1" lang="en-US" altLang="ja-JP" sz="1300">
              <a:latin typeface="ＭＳ Ｐゴシック"/>
            </a:rPr>
            <a:t>10</a:t>
          </a:r>
          <a:r>
            <a:rPr kumimoji="1" lang="ja-JP" altLang="en-US" sz="1300">
              <a:latin typeface="ＭＳ Ｐゴシック"/>
            </a:rPr>
            <a:t>ヶ年計画」に基づき行財政改革推進プラン（第１期プラン</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H21</a:t>
          </a:r>
          <a:r>
            <a:rPr kumimoji="1" lang="ja-JP" altLang="en-US" sz="1300">
              <a:latin typeface="ＭＳ Ｐゴシック"/>
            </a:rPr>
            <a:t>　第２期プラン</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H26</a:t>
          </a:r>
          <a:r>
            <a:rPr kumimoji="1" lang="ja-JP" altLang="en-US" sz="1300">
              <a:latin typeface="ＭＳ Ｐゴシック"/>
            </a:rPr>
            <a:t>）において定員管理、給与の適正化等の総人件費の抑制に取り組んでいる。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144931</xdr:rowOff>
    </xdr:from>
    <xdr:to>
      <xdr:col>7</xdr:col>
      <xdr:colOff>152400</xdr:colOff>
      <xdr:row>81</xdr:row>
      <xdr:rowOff>146766</xdr:rowOff>
    </xdr:to>
    <xdr:cxnSp macro="">
      <xdr:nvCxnSpPr>
        <xdr:cNvPr id="195" name="直線コネクタ 194"/>
        <xdr:cNvCxnSpPr/>
      </xdr:nvCxnSpPr>
      <xdr:spPr>
        <a:xfrm flipV="1">
          <a:off x="4114800" y="14032381"/>
          <a:ext cx="8382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146766</xdr:rowOff>
    </xdr:from>
    <xdr:to>
      <xdr:col>6</xdr:col>
      <xdr:colOff>0</xdr:colOff>
      <xdr:row>81</xdr:row>
      <xdr:rowOff>148532</xdr:rowOff>
    </xdr:to>
    <xdr:cxnSp macro="">
      <xdr:nvCxnSpPr>
        <xdr:cNvPr id="198" name="直線コネクタ 197"/>
        <xdr:cNvCxnSpPr/>
      </xdr:nvCxnSpPr>
      <xdr:spPr>
        <a:xfrm flipV="1">
          <a:off x="3225800" y="14034216"/>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135106</xdr:rowOff>
    </xdr:from>
    <xdr:to>
      <xdr:col>4</xdr:col>
      <xdr:colOff>482600</xdr:colOff>
      <xdr:row>81</xdr:row>
      <xdr:rowOff>148532</xdr:rowOff>
    </xdr:to>
    <xdr:cxnSp macro="">
      <xdr:nvCxnSpPr>
        <xdr:cNvPr id="201" name="直線コネクタ 200"/>
        <xdr:cNvCxnSpPr/>
      </xdr:nvCxnSpPr>
      <xdr:spPr>
        <a:xfrm>
          <a:off x="2336800" y="14022556"/>
          <a:ext cx="88900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135106</xdr:rowOff>
    </xdr:from>
    <xdr:to>
      <xdr:col>3</xdr:col>
      <xdr:colOff>279400</xdr:colOff>
      <xdr:row>81</xdr:row>
      <xdr:rowOff>145348</xdr:rowOff>
    </xdr:to>
    <xdr:cxnSp macro="">
      <xdr:nvCxnSpPr>
        <xdr:cNvPr id="204" name="直線コネクタ 203"/>
        <xdr:cNvCxnSpPr/>
      </xdr:nvCxnSpPr>
      <xdr:spPr>
        <a:xfrm flipV="1">
          <a:off x="1447800" y="14022556"/>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94131</xdr:rowOff>
    </xdr:from>
    <xdr:to>
      <xdr:col>7</xdr:col>
      <xdr:colOff>203200</xdr:colOff>
      <xdr:row>82</xdr:row>
      <xdr:rowOff>24281</xdr:rowOff>
    </xdr:to>
    <xdr:sp macro="" textlink="">
      <xdr:nvSpPr>
        <xdr:cNvPr id="214" name="円/楕円 213"/>
        <xdr:cNvSpPr/>
      </xdr:nvSpPr>
      <xdr:spPr>
        <a:xfrm>
          <a:off x="4902200" y="139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66208</xdr:rowOff>
    </xdr:from>
    <xdr:ext cx="762000" cy="259045"/>
    <xdr:sp macro="" textlink="">
      <xdr:nvSpPr>
        <xdr:cNvPr id="215" name="人件費・物件費等の状況該当値テキスト"/>
        <xdr:cNvSpPr txBox="1"/>
      </xdr:nvSpPr>
      <xdr:spPr>
        <a:xfrm>
          <a:off x="5041900" y="1395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167,772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95966</xdr:rowOff>
    </xdr:from>
    <xdr:to>
      <xdr:col>6</xdr:col>
      <xdr:colOff>50800</xdr:colOff>
      <xdr:row>82</xdr:row>
      <xdr:rowOff>26116</xdr:rowOff>
    </xdr:to>
    <xdr:sp macro="" textlink="">
      <xdr:nvSpPr>
        <xdr:cNvPr id="216" name="円/楕円 215"/>
        <xdr:cNvSpPr/>
      </xdr:nvSpPr>
      <xdr:spPr>
        <a:xfrm>
          <a:off x="4064000" y="1398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10893</xdr:rowOff>
    </xdr:from>
    <xdr:ext cx="736600" cy="259045"/>
    <xdr:sp macro="" textlink="">
      <xdr:nvSpPr>
        <xdr:cNvPr id="217" name="テキスト ボックス 216"/>
        <xdr:cNvSpPr txBox="1"/>
      </xdr:nvSpPr>
      <xdr:spPr>
        <a:xfrm>
          <a:off x="3733800" y="14069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97732</xdr:rowOff>
    </xdr:from>
    <xdr:to>
      <xdr:col>4</xdr:col>
      <xdr:colOff>533400</xdr:colOff>
      <xdr:row>82</xdr:row>
      <xdr:rowOff>27882</xdr:rowOff>
    </xdr:to>
    <xdr:sp macro="" textlink="">
      <xdr:nvSpPr>
        <xdr:cNvPr id="218" name="円/楕円 217"/>
        <xdr:cNvSpPr/>
      </xdr:nvSpPr>
      <xdr:spPr>
        <a:xfrm>
          <a:off x="3175000" y="1398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12659</xdr:rowOff>
    </xdr:from>
    <xdr:ext cx="762000" cy="259045"/>
    <xdr:sp macro="" textlink="">
      <xdr:nvSpPr>
        <xdr:cNvPr id="219" name="テキスト ボックス 218"/>
        <xdr:cNvSpPr txBox="1"/>
      </xdr:nvSpPr>
      <xdr:spPr>
        <a:xfrm>
          <a:off x="2844800" y="1407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84306</xdr:rowOff>
    </xdr:from>
    <xdr:to>
      <xdr:col>3</xdr:col>
      <xdr:colOff>330200</xdr:colOff>
      <xdr:row>82</xdr:row>
      <xdr:rowOff>14456</xdr:rowOff>
    </xdr:to>
    <xdr:sp macro="" textlink="">
      <xdr:nvSpPr>
        <xdr:cNvPr id="220" name="円/楕円 219"/>
        <xdr:cNvSpPr/>
      </xdr:nvSpPr>
      <xdr:spPr>
        <a:xfrm>
          <a:off x="2286000" y="1397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170683</xdr:rowOff>
    </xdr:from>
    <xdr:ext cx="762000" cy="259045"/>
    <xdr:sp macro="" textlink="">
      <xdr:nvSpPr>
        <xdr:cNvPr id="221" name="テキスト ボックス 220"/>
        <xdr:cNvSpPr txBox="1"/>
      </xdr:nvSpPr>
      <xdr:spPr>
        <a:xfrm>
          <a:off x="1955800" y="1405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94548</xdr:rowOff>
    </xdr:from>
    <xdr:to>
      <xdr:col>2</xdr:col>
      <xdr:colOff>127000</xdr:colOff>
      <xdr:row>82</xdr:row>
      <xdr:rowOff>24698</xdr:rowOff>
    </xdr:to>
    <xdr:sp macro="" textlink="">
      <xdr:nvSpPr>
        <xdr:cNvPr id="222" name="円/楕円 221"/>
        <xdr:cNvSpPr/>
      </xdr:nvSpPr>
      <xdr:spPr>
        <a:xfrm>
          <a:off x="1397000" y="139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9475</xdr:rowOff>
    </xdr:from>
    <xdr:ext cx="762000" cy="259045"/>
    <xdr:sp macro="" textlink="">
      <xdr:nvSpPr>
        <xdr:cNvPr id="223" name="テキスト ボックス 222"/>
        <xdr:cNvSpPr txBox="1"/>
      </xdr:nvSpPr>
      <xdr:spPr>
        <a:xfrm>
          <a:off x="1066800" y="1406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総務省からの要請により、国家公務員の給与減額支給措置に準じた減額支給措置を</a:t>
          </a:r>
          <a:r>
            <a:rPr kumimoji="1" lang="en-US" altLang="ja-JP" sz="1200">
              <a:solidFill>
                <a:schemeClr val="dk1"/>
              </a:solidFill>
              <a:effectLst/>
              <a:latin typeface="+mn-lt"/>
              <a:ea typeface="+mn-ea"/>
              <a:cs typeface="+mn-cs"/>
            </a:rPr>
            <a:t>H25.09.01</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H26.05.31</a:t>
          </a:r>
          <a:r>
            <a:rPr kumimoji="1" lang="ja-JP" altLang="ja-JP" sz="1200">
              <a:solidFill>
                <a:schemeClr val="dk1"/>
              </a:solidFill>
              <a:effectLst/>
              <a:latin typeface="+mn-lt"/>
              <a:ea typeface="+mn-ea"/>
              <a:cs typeface="+mn-cs"/>
            </a:rPr>
            <a:t>までおこなった。ラスパイレス指数調査時点（</a:t>
          </a:r>
          <a:r>
            <a:rPr kumimoji="1" lang="en-US" altLang="ja-JP" sz="1200">
              <a:solidFill>
                <a:schemeClr val="dk1"/>
              </a:solidFill>
              <a:effectLst/>
              <a:latin typeface="+mn-lt"/>
              <a:ea typeface="+mn-ea"/>
              <a:cs typeface="+mn-cs"/>
            </a:rPr>
            <a:t>H26.04.01</a:t>
          </a:r>
          <a:r>
            <a:rPr kumimoji="1" lang="ja-JP" altLang="ja-JP" sz="1200">
              <a:solidFill>
                <a:schemeClr val="dk1"/>
              </a:solidFill>
              <a:effectLst/>
              <a:latin typeface="+mn-lt"/>
              <a:ea typeface="+mn-ea"/>
              <a:cs typeface="+mn-cs"/>
            </a:rPr>
            <a:t>）で国家公務員の措置が終了していたため、相対的に指数が低下した。</a:t>
          </a:r>
          <a:endParaRPr lang="ja-JP" altLang="ja-JP" sz="1200">
            <a:effectLst/>
          </a:endParaRPr>
        </a:p>
        <a:p>
          <a:r>
            <a:rPr kumimoji="1" lang="ja-JP" altLang="ja-JP" sz="1200">
              <a:solidFill>
                <a:schemeClr val="dk1"/>
              </a:solidFill>
              <a:effectLst/>
              <a:latin typeface="+mn-lt"/>
              <a:ea typeface="+mn-ea"/>
              <a:cs typeface="+mn-cs"/>
            </a:rPr>
            <a:t>今後は級別構成比率の適正管理、給料水準の見直しを図り、ラスパイレス指数が他団体並</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なるよう給料の適正化に努めていきたい。</a:t>
          </a:r>
          <a:endParaRPr lang="ja-JP" altLang="ja-JP" sz="1200">
            <a:effectLst/>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79102</xdr:rowOff>
    </xdr:from>
    <xdr:to>
      <xdr:col>24</xdr:col>
      <xdr:colOff>558800</xdr:colOff>
      <xdr:row>89</xdr:row>
      <xdr:rowOff>62956</xdr:rowOff>
    </xdr:to>
    <xdr:cxnSp macro="">
      <xdr:nvCxnSpPr>
        <xdr:cNvPr id="259" name="直線コネクタ 258"/>
        <xdr:cNvCxnSpPr/>
      </xdr:nvCxnSpPr>
      <xdr:spPr>
        <a:xfrm flipV="1">
          <a:off x="16179800" y="14480902"/>
          <a:ext cx="838200" cy="8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165843</xdr:rowOff>
    </xdr:from>
    <xdr:ext cx="762000" cy="259045"/>
    <xdr:sp macro="" textlink="">
      <xdr:nvSpPr>
        <xdr:cNvPr id="260" name="給与水準   （国との比較）平均値テキスト"/>
        <xdr:cNvSpPr txBox="1"/>
      </xdr:nvSpPr>
      <xdr:spPr>
        <a:xfrm>
          <a:off x="17106900" y="14567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49168</xdr:rowOff>
    </xdr:from>
    <xdr:to>
      <xdr:col>23</xdr:col>
      <xdr:colOff>406400</xdr:colOff>
      <xdr:row>89</xdr:row>
      <xdr:rowOff>62956</xdr:rowOff>
    </xdr:to>
    <xdr:cxnSp macro="">
      <xdr:nvCxnSpPr>
        <xdr:cNvPr id="262" name="直線コネクタ 261"/>
        <xdr:cNvCxnSpPr/>
      </xdr:nvCxnSpPr>
      <xdr:spPr>
        <a:xfrm>
          <a:off x="15290800" y="1530821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89</xdr:row>
      <xdr:rowOff>49168</xdr:rowOff>
    </xdr:to>
    <xdr:cxnSp macro="">
      <xdr:nvCxnSpPr>
        <xdr:cNvPr id="265" name="直線コネクタ 264"/>
        <xdr:cNvCxnSpPr/>
      </xdr:nvCxnSpPr>
      <xdr:spPr>
        <a:xfrm>
          <a:off x="14401800" y="14749780"/>
          <a:ext cx="889000" cy="5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162742</xdr:rowOff>
    </xdr:from>
    <xdr:to>
      <xdr:col>21</xdr:col>
      <xdr:colOff>0</xdr:colOff>
      <xdr:row>86</xdr:row>
      <xdr:rowOff>5080</xdr:rowOff>
    </xdr:to>
    <xdr:cxnSp macro="">
      <xdr:nvCxnSpPr>
        <xdr:cNvPr id="268" name="直線コネクタ 267"/>
        <xdr:cNvCxnSpPr/>
      </xdr:nvCxnSpPr>
      <xdr:spPr>
        <a:xfrm>
          <a:off x="13512800" y="1473599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28302</xdr:rowOff>
    </xdr:from>
    <xdr:to>
      <xdr:col>24</xdr:col>
      <xdr:colOff>609600</xdr:colOff>
      <xdr:row>84</xdr:row>
      <xdr:rowOff>129902</xdr:rowOff>
    </xdr:to>
    <xdr:sp macro="" textlink="">
      <xdr:nvSpPr>
        <xdr:cNvPr id="278" name="円/楕円 277"/>
        <xdr:cNvSpPr/>
      </xdr:nvSpPr>
      <xdr:spPr>
        <a:xfrm>
          <a:off x="16967200" y="144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44829</xdr:rowOff>
    </xdr:from>
    <xdr:ext cx="762000" cy="259045"/>
    <xdr:sp macro="" textlink="">
      <xdr:nvSpPr>
        <xdr:cNvPr id="279" name="給与水準   （国との比較）該当値テキスト"/>
        <xdr:cNvSpPr txBox="1"/>
      </xdr:nvSpPr>
      <xdr:spPr>
        <a:xfrm>
          <a:off x="17106900" y="1427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12156</xdr:rowOff>
    </xdr:from>
    <xdr:to>
      <xdr:col>23</xdr:col>
      <xdr:colOff>457200</xdr:colOff>
      <xdr:row>89</xdr:row>
      <xdr:rowOff>113756</xdr:rowOff>
    </xdr:to>
    <xdr:sp macro="" textlink="">
      <xdr:nvSpPr>
        <xdr:cNvPr id="280" name="円/楕円 279"/>
        <xdr:cNvSpPr/>
      </xdr:nvSpPr>
      <xdr:spPr>
        <a:xfrm>
          <a:off x="16129000" y="152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98533</xdr:rowOff>
    </xdr:from>
    <xdr:ext cx="736600" cy="259045"/>
    <xdr:sp macro="" textlink="">
      <xdr:nvSpPr>
        <xdr:cNvPr id="281" name="テキスト ボックス 280"/>
        <xdr:cNvSpPr txBox="1"/>
      </xdr:nvSpPr>
      <xdr:spPr>
        <a:xfrm>
          <a:off x="15798800" y="1535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169818</xdr:rowOff>
    </xdr:from>
    <xdr:to>
      <xdr:col>22</xdr:col>
      <xdr:colOff>254000</xdr:colOff>
      <xdr:row>89</xdr:row>
      <xdr:rowOff>99968</xdr:rowOff>
    </xdr:to>
    <xdr:sp macro="" textlink="">
      <xdr:nvSpPr>
        <xdr:cNvPr id="282" name="円/楕円 281"/>
        <xdr:cNvSpPr/>
      </xdr:nvSpPr>
      <xdr:spPr>
        <a:xfrm>
          <a:off x="15240000" y="152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84745</xdr:rowOff>
    </xdr:from>
    <xdr:ext cx="762000" cy="259045"/>
    <xdr:sp macro="" textlink="">
      <xdr:nvSpPr>
        <xdr:cNvPr id="283" name="テキスト ボックス 282"/>
        <xdr:cNvSpPr txBox="1"/>
      </xdr:nvSpPr>
      <xdr:spPr>
        <a:xfrm>
          <a:off x="14909800" y="1534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84" name="円/楕円 283"/>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5" name="テキスト ボックス 284"/>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86" name="円/楕円 285"/>
        <xdr:cNvSpPr/>
      </xdr:nvSpPr>
      <xdr:spPr>
        <a:xfrm>
          <a:off x="134620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87" name="テキスト ボックス 286"/>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以降の行財政改革推進プランに基づき、合併により肥大化した組織のスリム化に取り組んでいるが、類似団体と比較して平均を上回っている。合併以後、職員数が着実に減少している実績はあるが、今後も行政区域の広狭及び行政需要の変化を勘案した組織機構の見直しを行い、業務量に見合った職員数の精査に努めたい。</a:t>
          </a:r>
          <a:endParaRPr kumimoji="1" lang="en-US" altLang="ja-JP"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28122</xdr:rowOff>
    </xdr:from>
    <xdr:to>
      <xdr:col>24</xdr:col>
      <xdr:colOff>558800</xdr:colOff>
      <xdr:row>63</xdr:row>
      <xdr:rowOff>51102</xdr:rowOff>
    </xdr:to>
    <xdr:cxnSp macro="">
      <xdr:nvCxnSpPr>
        <xdr:cNvPr id="324" name="直線コネクタ 323"/>
        <xdr:cNvCxnSpPr/>
      </xdr:nvCxnSpPr>
      <xdr:spPr>
        <a:xfrm flipV="1">
          <a:off x="16179800" y="108294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5"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51102</xdr:rowOff>
    </xdr:from>
    <xdr:to>
      <xdr:col>23</xdr:col>
      <xdr:colOff>406400</xdr:colOff>
      <xdr:row>63</xdr:row>
      <xdr:rowOff>80978</xdr:rowOff>
    </xdr:to>
    <xdr:cxnSp macro="">
      <xdr:nvCxnSpPr>
        <xdr:cNvPr id="327" name="直線コネクタ 326"/>
        <xdr:cNvCxnSpPr/>
      </xdr:nvCxnSpPr>
      <xdr:spPr>
        <a:xfrm flipV="1">
          <a:off x="15290800" y="10852452"/>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9" name="テキスト ボックス 32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80978</xdr:rowOff>
    </xdr:from>
    <xdr:to>
      <xdr:col>22</xdr:col>
      <xdr:colOff>203200</xdr:colOff>
      <xdr:row>63</xdr:row>
      <xdr:rowOff>84425</xdr:rowOff>
    </xdr:to>
    <xdr:cxnSp macro="">
      <xdr:nvCxnSpPr>
        <xdr:cNvPr id="330" name="直線コネクタ 329"/>
        <xdr:cNvCxnSpPr/>
      </xdr:nvCxnSpPr>
      <xdr:spPr>
        <a:xfrm flipV="1">
          <a:off x="14401800" y="1088232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2" name="テキスト ボックス 331"/>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84425</xdr:rowOff>
    </xdr:from>
    <xdr:to>
      <xdr:col>21</xdr:col>
      <xdr:colOff>0</xdr:colOff>
      <xdr:row>63</xdr:row>
      <xdr:rowOff>84425</xdr:rowOff>
    </xdr:to>
    <xdr:cxnSp macro="">
      <xdr:nvCxnSpPr>
        <xdr:cNvPr id="333" name="直線コネクタ 332"/>
        <xdr:cNvCxnSpPr/>
      </xdr:nvCxnSpPr>
      <xdr:spPr>
        <a:xfrm>
          <a:off x="13512800" y="10885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5" name="テキスト ボックス 334"/>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7" name="テキスト ボックス 336"/>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148772</xdr:rowOff>
    </xdr:from>
    <xdr:to>
      <xdr:col>24</xdr:col>
      <xdr:colOff>609600</xdr:colOff>
      <xdr:row>63</xdr:row>
      <xdr:rowOff>78922</xdr:rowOff>
    </xdr:to>
    <xdr:sp macro="" textlink="">
      <xdr:nvSpPr>
        <xdr:cNvPr id="343" name="円/楕円 342"/>
        <xdr:cNvSpPr/>
      </xdr:nvSpPr>
      <xdr:spPr>
        <a:xfrm>
          <a:off x="16967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120849</xdr:rowOff>
    </xdr:from>
    <xdr:ext cx="762000" cy="259045"/>
    <xdr:sp macro="" textlink="">
      <xdr:nvSpPr>
        <xdr:cNvPr id="344" name="定員管理の状況該当値テキスト"/>
        <xdr:cNvSpPr txBox="1"/>
      </xdr:nvSpPr>
      <xdr:spPr>
        <a:xfrm>
          <a:off x="17106900" y="1075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302</xdr:rowOff>
    </xdr:from>
    <xdr:to>
      <xdr:col>23</xdr:col>
      <xdr:colOff>457200</xdr:colOff>
      <xdr:row>63</xdr:row>
      <xdr:rowOff>101902</xdr:rowOff>
    </xdr:to>
    <xdr:sp macro="" textlink="">
      <xdr:nvSpPr>
        <xdr:cNvPr id="345" name="円/楕円 344"/>
        <xdr:cNvSpPr/>
      </xdr:nvSpPr>
      <xdr:spPr>
        <a:xfrm>
          <a:off x="16129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86679</xdr:rowOff>
    </xdr:from>
    <xdr:ext cx="736600" cy="259045"/>
    <xdr:sp macro="" textlink="">
      <xdr:nvSpPr>
        <xdr:cNvPr id="346" name="テキスト ボックス 345"/>
        <xdr:cNvSpPr txBox="1"/>
      </xdr:nvSpPr>
      <xdr:spPr>
        <a:xfrm>
          <a:off x="15798800" y="1088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30178</xdr:rowOff>
    </xdr:from>
    <xdr:to>
      <xdr:col>22</xdr:col>
      <xdr:colOff>254000</xdr:colOff>
      <xdr:row>63</xdr:row>
      <xdr:rowOff>131778</xdr:rowOff>
    </xdr:to>
    <xdr:sp macro="" textlink="">
      <xdr:nvSpPr>
        <xdr:cNvPr id="347" name="円/楕円 346"/>
        <xdr:cNvSpPr/>
      </xdr:nvSpPr>
      <xdr:spPr>
        <a:xfrm>
          <a:off x="15240000" y="108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116555</xdr:rowOff>
    </xdr:from>
    <xdr:ext cx="762000" cy="259045"/>
    <xdr:sp macro="" textlink="">
      <xdr:nvSpPr>
        <xdr:cNvPr id="348" name="テキスト ボックス 347"/>
        <xdr:cNvSpPr txBox="1"/>
      </xdr:nvSpPr>
      <xdr:spPr>
        <a:xfrm>
          <a:off x="14909800" y="109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33625</xdr:rowOff>
    </xdr:from>
    <xdr:to>
      <xdr:col>21</xdr:col>
      <xdr:colOff>50800</xdr:colOff>
      <xdr:row>63</xdr:row>
      <xdr:rowOff>135225</xdr:rowOff>
    </xdr:to>
    <xdr:sp macro="" textlink="">
      <xdr:nvSpPr>
        <xdr:cNvPr id="349" name="円/楕円 348"/>
        <xdr:cNvSpPr/>
      </xdr:nvSpPr>
      <xdr:spPr>
        <a:xfrm>
          <a:off x="143510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120002</xdr:rowOff>
    </xdr:from>
    <xdr:ext cx="762000" cy="259045"/>
    <xdr:sp macro="" textlink="">
      <xdr:nvSpPr>
        <xdr:cNvPr id="350" name="テキスト ボックス 349"/>
        <xdr:cNvSpPr txBox="1"/>
      </xdr:nvSpPr>
      <xdr:spPr>
        <a:xfrm>
          <a:off x="14020800" y="109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33625</xdr:rowOff>
    </xdr:from>
    <xdr:to>
      <xdr:col>19</xdr:col>
      <xdr:colOff>533400</xdr:colOff>
      <xdr:row>63</xdr:row>
      <xdr:rowOff>135225</xdr:rowOff>
    </xdr:to>
    <xdr:sp macro="" textlink="">
      <xdr:nvSpPr>
        <xdr:cNvPr id="351" name="円/楕円 350"/>
        <xdr:cNvSpPr/>
      </xdr:nvSpPr>
      <xdr:spPr>
        <a:xfrm>
          <a:off x="134620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120002</xdr:rowOff>
    </xdr:from>
    <xdr:ext cx="762000" cy="259045"/>
    <xdr:sp macro="" textlink="">
      <xdr:nvSpPr>
        <xdr:cNvPr id="352" name="テキスト ボックス 351"/>
        <xdr:cNvSpPr txBox="1"/>
      </xdr:nvSpPr>
      <xdr:spPr>
        <a:xfrm>
          <a:off x="13131800" y="109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類似団体を上回っており、今後予定されている事業計画の整理・縮小を図るなど、起債依存型の事業実施を見直し、類似団体平均である</a:t>
          </a:r>
          <a:r>
            <a:rPr kumimoji="1" lang="en-US" altLang="ja-JP" sz="1300">
              <a:latin typeface="ＭＳ Ｐゴシック"/>
            </a:rPr>
            <a:t>9.6%</a:t>
          </a:r>
          <a:r>
            <a:rPr kumimoji="1" lang="ja-JP" altLang="en-US" sz="1300">
              <a:latin typeface="ＭＳ Ｐゴシック"/>
            </a:rPr>
            <a:t>まで低下させる。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21907</xdr:rowOff>
    </xdr:from>
    <xdr:to>
      <xdr:col>24</xdr:col>
      <xdr:colOff>558800</xdr:colOff>
      <xdr:row>41</xdr:row>
      <xdr:rowOff>76200</xdr:rowOff>
    </xdr:to>
    <xdr:cxnSp macro="">
      <xdr:nvCxnSpPr>
        <xdr:cNvPr id="382" name="直線コネクタ 381"/>
        <xdr:cNvCxnSpPr/>
      </xdr:nvCxnSpPr>
      <xdr:spPr>
        <a:xfrm flipV="1">
          <a:off x="16179800" y="705135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130493</xdr:rowOff>
    </xdr:to>
    <xdr:cxnSp macro="">
      <xdr:nvCxnSpPr>
        <xdr:cNvPr id="385" name="直線コネクタ 384"/>
        <xdr:cNvCxnSpPr/>
      </xdr:nvCxnSpPr>
      <xdr:spPr>
        <a:xfrm flipV="1">
          <a:off x="15290800" y="71056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7" name="テキスト ボックス 38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130493</xdr:rowOff>
    </xdr:from>
    <xdr:to>
      <xdr:col>22</xdr:col>
      <xdr:colOff>203200</xdr:colOff>
      <xdr:row>41</xdr:row>
      <xdr:rowOff>148590</xdr:rowOff>
    </xdr:to>
    <xdr:cxnSp macro="">
      <xdr:nvCxnSpPr>
        <xdr:cNvPr id="388" name="直線コネクタ 387"/>
        <xdr:cNvCxnSpPr/>
      </xdr:nvCxnSpPr>
      <xdr:spPr>
        <a:xfrm flipV="1">
          <a:off x="14401800" y="715994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0" name="テキスト ボックス 38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19368</xdr:rowOff>
    </xdr:to>
    <xdr:cxnSp macro="">
      <xdr:nvCxnSpPr>
        <xdr:cNvPr id="391" name="直線コネクタ 390"/>
        <xdr:cNvCxnSpPr/>
      </xdr:nvCxnSpPr>
      <xdr:spPr>
        <a:xfrm flipV="1">
          <a:off x="13512800" y="71780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3" name="テキスト ボックス 392"/>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5" name="テキスト ボックス 394"/>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142557</xdr:rowOff>
    </xdr:from>
    <xdr:to>
      <xdr:col>24</xdr:col>
      <xdr:colOff>609600</xdr:colOff>
      <xdr:row>41</xdr:row>
      <xdr:rowOff>72707</xdr:rowOff>
    </xdr:to>
    <xdr:sp macro="" textlink="">
      <xdr:nvSpPr>
        <xdr:cNvPr id="401" name="円/楕円 400"/>
        <xdr:cNvSpPr/>
      </xdr:nvSpPr>
      <xdr:spPr>
        <a:xfrm>
          <a:off x="169672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114634</xdr:rowOff>
    </xdr:from>
    <xdr:ext cx="762000" cy="259045"/>
    <xdr:sp macro="" textlink="">
      <xdr:nvSpPr>
        <xdr:cNvPr id="402" name="公債費負担の状況該当値テキスト"/>
        <xdr:cNvSpPr txBox="1"/>
      </xdr:nvSpPr>
      <xdr:spPr>
        <a:xfrm>
          <a:off x="17106900" y="69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3" name="円/楕円 402"/>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404" name="テキスト ボックス 403"/>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79693</xdr:rowOff>
    </xdr:from>
    <xdr:to>
      <xdr:col>22</xdr:col>
      <xdr:colOff>254000</xdr:colOff>
      <xdr:row>42</xdr:row>
      <xdr:rowOff>9843</xdr:rowOff>
    </xdr:to>
    <xdr:sp macro="" textlink="">
      <xdr:nvSpPr>
        <xdr:cNvPr id="405" name="円/楕円 404"/>
        <xdr:cNvSpPr/>
      </xdr:nvSpPr>
      <xdr:spPr>
        <a:xfrm>
          <a:off x="15240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166070</xdr:rowOff>
    </xdr:from>
    <xdr:ext cx="762000" cy="259045"/>
    <xdr:sp macro="" textlink="">
      <xdr:nvSpPr>
        <xdr:cNvPr id="406" name="テキスト ボックス 405"/>
        <xdr:cNvSpPr txBox="1"/>
      </xdr:nvSpPr>
      <xdr:spPr>
        <a:xfrm>
          <a:off x="14909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7" name="円/楕円 406"/>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8" name="テキスト ボックス 40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409" name="円/楕円 408"/>
        <xdr:cNvSpPr/>
      </xdr:nvSpPr>
      <xdr:spPr>
        <a:xfrm>
          <a:off x="13462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410" name="テキスト ボックス 409"/>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借入利率の高い地方債の繰上償還や新発債の抑制による地方債現在高の減、財政調整基金及び減債基金の積立による充当可能基金の増額等により類似団体平均を下回っている。今後も公債費等義務的経費の削減を中心とす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86868</xdr:rowOff>
    </xdr:from>
    <xdr:to>
      <xdr:col>24</xdr:col>
      <xdr:colOff>558800</xdr:colOff>
      <xdr:row>15</xdr:row>
      <xdr:rowOff>169513</xdr:rowOff>
    </xdr:to>
    <xdr:cxnSp macro="">
      <xdr:nvCxnSpPr>
        <xdr:cNvPr id="440" name="直線コネクタ 439"/>
        <xdr:cNvCxnSpPr/>
      </xdr:nvCxnSpPr>
      <xdr:spPr>
        <a:xfrm flipV="1">
          <a:off x="16179800" y="2658618"/>
          <a:ext cx="8382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169513</xdr:rowOff>
    </xdr:from>
    <xdr:to>
      <xdr:col>23</xdr:col>
      <xdr:colOff>406400</xdr:colOff>
      <xdr:row>16</xdr:row>
      <xdr:rowOff>42101</xdr:rowOff>
    </xdr:to>
    <xdr:cxnSp macro="">
      <xdr:nvCxnSpPr>
        <xdr:cNvPr id="443" name="直線コネクタ 442"/>
        <xdr:cNvCxnSpPr/>
      </xdr:nvCxnSpPr>
      <xdr:spPr>
        <a:xfrm flipV="1">
          <a:off x="15290800" y="2741263"/>
          <a:ext cx="889000" cy="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5" name="テキスト ボックス 444"/>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42101</xdr:rowOff>
    </xdr:from>
    <xdr:to>
      <xdr:col>22</xdr:col>
      <xdr:colOff>203200</xdr:colOff>
      <xdr:row>17</xdr:row>
      <xdr:rowOff>17843</xdr:rowOff>
    </xdr:to>
    <xdr:cxnSp macro="">
      <xdr:nvCxnSpPr>
        <xdr:cNvPr id="446" name="直線コネクタ 445"/>
        <xdr:cNvCxnSpPr/>
      </xdr:nvCxnSpPr>
      <xdr:spPr>
        <a:xfrm flipV="1">
          <a:off x="14401800" y="2785301"/>
          <a:ext cx="889000" cy="1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8" name="テキスト ボックス 44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17843</xdr:rowOff>
    </xdr:from>
    <xdr:to>
      <xdr:col>21</xdr:col>
      <xdr:colOff>0</xdr:colOff>
      <xdr:row>18</xdr:row>
      <xdr:rowOff>11684</xdr:rowOff>
    </xdr:to>
    <xdr:cxnSp macro="">
      <xdr:nvCxnSpPr>
        <xdr:cNvPr id="449" name="直線コネクタ 448"/>
        <xdr:cNvCxnSpPr/>
      </xdr:nvCxnSpPr>
      <xdr:spPr>
        <a:xfrm flipV="1">
          <a:off x="13512800" y="2932493"/>
          <a:ext cx="889000" cy="16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51" name="テキスト ボックス 450"/>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3" name="テキスト ボックス 452"/>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36068</xdr:rowOff>
    </xdr:from>
    <xdr:to>
      <xdr:col>24</xdr:col>
      <xdr:colOff>609600</xdr:colOff>
      <xdr:row>15</xdr:row>
      <xdr:rowOff>137668</xdr:rowOff>
    </xdr:to>
    <xdr:sp macro="" textlink="">
      <xdr:nvSpPr>
        <xdr:cNvPr id="459" name="円/楕円 458"/>
        <xdr:cNvSpPr/>
      </xdr:nvSpPr>
      <xdr:spPr>
        <a:xfrm>
          <a:off x="169672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128795</xdr:rowOff>
    </xdr:from>
    <xdr:ext cx="762000" cy="259045"/>
    <xdr:sp macro="" textlink="">
      <xdr:nvSpPr>
        <xdr:cNvPr id="460" name="将来負担の状況該当値テキスト"/>
        <xdr:cNvSpPr txBox="1"/>
      </xdr:nvSpPr>
      <xdr:spPr>
        <a:xfrm>
          <a:off x="17106900" y="252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118713</xdr:rowOff>
    </xdr:from>
    <xdr:to>
      <xdr:col>23</xdr:col>
      <xdr:colOff>457200</xdr:colOff>
      <xdr:row>16</xdr:row>
      <xdr:rowOff>48863</xdr:rowOff>
    </xdr:to>
    <xdr:sp macro="" textlink="">
      <xdr:nvSpPr>
        <xdr:cNvPr id="461" name="円/楕円 460"/>
        <xdr:cNvSpPr/>
      </xdr:nvSpPr>
      <xdr:spPr>
        <a:xfrm>
          <a:off x="16129000" y="26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59040</xdr:rowOff>
    </xdr:from>
    <xdr:ext cx="736600" cy="259045"/>
    <xdr:sp macro="" textlink="">
      <xdr:nvSpPr>
        <xdr:cNvPr id="462" name="テキスト ボックス 461"/>
        <xdr:cNvSpPr txBox="1"/>
      </xdr:nvSpPr>
      <xdr:spPr>
        <a:xfrm>
          <a:off x="15798800" y="245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162751</xdr:rowOff>
    </xdr:from>
    <xdr:to>
      <xdr:col>22</xdr:col>
      <xdr:colOff>254000</xdr:colOff>
      <xdr:row>16</xdr:row>
      <xdr:rowOff>92901</xdr:rowOff>
    </xdr:to>
    <xdr:sp macro="" textlink="">
      <xdr:nvSpPr>
        <xdr:cNvPr id="463" name="円/楕円 462"/>
        <xdr:cNvSpPr/>
      </xdr:nvSpPr>
      <xdr:spPr>
        <a:xfrm>
          <a:off x="15240000" y="2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103078</xdr:rowOff>
    </xdr:from>
    <xdr:ext cx="762000" cy="259045"/>
    <xdr:sp macro="" textlink="">
      <xdr:nvSpPr>
        <xdr:cNvPr id="464" name="テキスト ボックス 463"/>
        <xdr:cNvSpPr txBox="1"/>
      </xdr:nvSpPr>
      <xdr:spPr>
        <a:xfrm>
          <a:off x="14909800" y="250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138493</xdr:rowOff>
    </xdr:from>
    <xdr:to>
      <xdr:col>21</xdr:col>
      <xdr:colOff>50800</xdr:colOff>
      <xdr:row>17</xdr:row>
      <xdr:rowOff>68643</xdr:rowOff>
    </xdr:to>
    <xdr:sp macro="" textlink="">
      <xdr:nvSpPr>
        <xdr:cNvPr id="465" name="円/楕円 464"/>
        <xdr:cNvSpPr/>
      </xdr:nvSpPr>
      <xdr:spPr>
        <a:xfrm>
          <a:off x="14351000" y="28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78820</xdr:rowOff>
    </xdr:from>
    <xdr:ext cx="762000" cy="259045"/>
    <xdr:sp macro="" textlink="">
      <xdr:nvSpPr>
        <xdr:cNvPr id="466" name="テキスト ボックス 465"/>
        <xdr:cNvSpPr txBox="1"/>
      </xdr:nvSpPr>
      <xdr:spPr>
        <a:xfrm>
          <a:off x="14020800" y="265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132334</xdr:rowOff>
    </xdr:from>
    <xdr:to>
      <xdr:col>19</xdr:col>
      <xdr:colOff>533400</xdr:colOff>
      <xdr:row>18</xdr:row>
      <xdr:rowOff>62484</xdr:rowOff>
    </xdr:to>
    <xdr:sp macro="" textlink="">
      <xdr:nvSpPr>
        <xdr:cNvPr id="467" name="円/楕円 466"/>
        <xdr:cNvSpPr/>
      </xdr:nvSpPr>
      <xdr:spPr>
        <a:xfrm>
          <a:off x="13462000" y="3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72661</xdr:rowOff>
    </xdr:from>
    <xdr:ext cx="762000" cy="259045"/>
    <xdr:sp macro="" textlink="">
      <xdr:nvSpPr>
        <xdr:cNvPr id="468" name="テキスト ボックス 467"/>
        <xdr:cNvSpPr txBox="1"/>
      </xdr:nvSpPr>
      <xdr:spPr>
        <a:xfrm>
          <a:off x="13131800" y="281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77,158
76,931
903.54
45,980,825
45,335,355
542,066
28,248,765
59,375,286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合併により類似団体に比べ職員数が多いために、人件費に係る経常収支比率が類団平均値よりも高くなっている。行財政改革推進プランに沿った定員管理</a:t>
          </a:r>
          <a:r>
            <a:rPr lang="en-US" altLang="ja-JP" sz="1200" baseline="0">
              <a:solidFill>
                <a:schemeClr val="dk1"/>
              </a:solidFill>
              <a:effectLst/>
              <a:latin typeface="+mn-lt"/>
              <a:ea typeface="+mn-ea"/>
              <a:cs typeface="+mn-cs"/>
            </a:rPr>
            <a:t>【H17.4</a:t>
          </a:r>
          <a:r>
            <a:rPr lang="ja-JP" altLang="ja-JP" sz="1200" baseline="0">
              <a:solidFill>
                <a:schemeClr val="dk1"/>
              </a:solidFill>
              <a:effectLst/>
              <a:latin typeface="+mn-lt"/>
              <a:ea typeface="+mn-ea"/>
              <a:cs typeface="+mn-cs"/>
            </a:rPr>
            <a:t>総職員数</a:t>
          </a:r>
          <a:r>
            <a:rPr lang="en-US" altLang="ja-JP" sz="1200" baseline="0">
              <a:solidFill>
                <a:schemeClr val="dk1"/>
              </a:solidFill>
              <a:effectLst/>
              <a:latin typeface="+mn-lt"/>
              <a:ea typeface="+mn-ea"/>
              <a:cs typeface="+mn-cs"/>
            </a:rPr>
            <a:t>1,233</a:t>
          </a:r>
          <a:r>
            <a:rPr lang="ja-JP" altLang="ja-JP" sz="1200" baseline="0">
              <a:solidFill>
                <a:schemeClr val="dk1"/>
              </a:solidFill>
              <a:effectLst/>
              <a:latin typeface="+mn-lt"/>
              <a:ea typeface="+mn-ea"/>
              <a:cs typeface="+mn-cs"/>
            </a:rPr>
            <a:t>人　→　</a:t>
          </a:r>
          <a:r>
            <a:rPr lang="en-US" altLang="ja-JP" sz="1200" baseline="0">
              <a:solidFill>
                <a:schemeClr val="dk1"/>
              </a:solidFill>
              <a:effectLst/>
              <a:latin typeface="+mn-lt"/>
              <a:ea typeface="+mn-ea"/>
              <a:cs typeface="+mn-cs"/>
            </a:rPr>
            <a:t>H27.4</a:t>
          </a:r>
          <a:r>
            <a:rPr lang="ja-JP" altLang="ja-JP" sz="1200" baseline="0">
              <a:solidFill>
                <a:schemeClr val="dk1"/>
              </a:solidFill>
              <a:effectLst/>
              <a:latin typeface="+mn-lt"/>
              <a:ea typeface="+mn-ea"/>
              <a:cs typeface="+mn-cs"/>
            </a:rPr>
            <a:t>総職員数</a:t>
          </a:r>
          <a:r>
            <a:rPr lang="en-US" altLang="ja-JP" sz="1200" baseline="0">
              <a:solidFill>
                <a:schemeClr val="dk1"/>
              </a:solidFill>
              <a:effectLst/>
              <a:latin typeface="+mn-lt"/>
              <a:ea typeface="+mn-ea"/>
              <a:cs typeface="+mn-cs"/>
            </a:rPr>
            <a:t>920</a:t>
          </a:r>
          <a:r>
            <a:rPr lang="ja-JP" altLang="ja-JP" sz="1200" baseline="0">
              <a:solidFill>
                <a:schemeClr val="dk1"/>
              </a:solidFill>
              <a:effectLst/>
              <a:latin typeface="+mn-lt"/>
              <a:ea typeface="+mn-ea"/>
              <a:cs typeface="+mn-cs"/>
            </a:rPr>
            <a:t>人（普通会計</a:t>
          </a:r>
          <a:r>
            <a:rPr lang="en-US" altLang="ja-JP" sz="1200" baseline="0">
              <a:solidFill>
                <a:schemeClr val="dk1"/>
              </a:solidFill>
              <a:effectLst/>
              <a:latin typeface="+mn-lt"/>
              <a:ea typeface="+mn-ea"/>
              <a:cs typeface="+mn-cs"/>
            </a:rPr>
            <a:t>800</a:t>
          </a:r>
          <a:r>
            <a:rPr lang="ja-JP" altLang="ja-JP" sz="1200" baseline="0">
              <a:solidFill>
                <a:schemeClr val="dk1"/>
              </a:solidFill>
              <a:effectLst/>
              <a:latin typeface="+mn-lt"/>
              <a:ea typeface="+mn-ea"/>
              <a:cs typeface="+mn-cs"/>
            </a:rPr>
            <a:t>人、特別会計</a:t>
          </a:r>
          <a:r>
            <a:rPr lang="en-US" altLang="ja-JP" sz="1200" baseline="0">
              <a:solidFill>
                <a:schemeClr val="dk1"/>
              </a:solidFill>
              <a:effectLst/>
              <a:latin typeface="+mn-lt"/>
              <a:ea typeface="+mn-ea"/>
              <a:cs typeface="+mn-cs"/>
            </a:rPr>
            <a:t>120</a:t>
          </a:r>
          <a:r>
            <a:rPr lang="ja-JP" altLang="ja-JP" sz="1200" baseline="0">
              <a:solidFill>
                <a:schemeClr val="dk1"/>
              </a:solidFill>
              <a:effectLst/>
              <a:latin typeface="+mn-lt"/>
              <a:ea typeface="+mn-ea"/>
              <a:cs typeface="+mn-cs"/>
            </a:rPr>
            <a:t>人）</a:t>
          </a:r>
          <a:r>
            <a:rPr lang="en-US" altLang="ja-JP" sz="1200" baseline="0">
              <a:solidFill>
                <a:schemeClr val="dk1"/>
              </a:solidFill>
              <a:effectLst/>
              <a:latin typeface="+mn-lt"/>
              <a:ea typeface="+mn-ea"/>
              <a:cs typeface="+mn-cs"/>
            </a:rPr>
            <a:t>】</a:t>
          </a:r>
          <a:r>
            <a:rPr lang="ja-JP" altLang="ja-JP" sz="1200" baseline="0">
              <a:solidFill>
                <a:schemeClr val="dk1"/>
              </a:solidFill>
              <a:effectLst/>
              <a:latin typeface="+mn-lt"/>
              <a:ea typeface="+mn-ea"/>
              <a:cs typeface="+mn-cs"/>
            </a:rPr>
            <a:t>に基づく職員数の削減、給与制度の見直し、各種手当の見直し等による総人件費の抑制を行っているが、依然高い水準である。今後は組織機構の見直しによる業務量の精査及び適正な職員配置等により一層の抑制に努める。</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200">
            <a:solidFill>
              <a:srgbClr val="FF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38</xdr:row>
      <xdr:rowOff>35560</xdr:rowOff>
    </xdr:to>
    <xdr:cxnSp macro="">
      <xdr:nvCxnSpPr>
        <xdr:cNvPr id="65" name="直線コネクタ 64"/>
        <xdr:cNvCxnSpPr/>
      </xdr:nvCxnSpPr>
      <xdr:spPr>
        <a:xfrm flipV="1">
          <a:off x="3987800" y="64058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35560</xdr:rowOff>
    </xdr:to>
    <xdr:cxnSp macro="">
      <xdr:nvCxnSpPr>
        <xdr:cNvPr id="68" name="直線コネクタ 67"/>
        <xdr:cNvCxnSpPr/>
      </xdr:nvCxnSpPr>
      <xdr:spPr>
        <a:xfrm>
          <a:off x="3098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37</xdr:row>
      <xdr:rowOff>161290</xdr:rowOff>
    </xdr:to>
    <xdr:cxnSp macro="">
      <xdr:nvCxnSpPr>
        <xdr:cNvPr id="71" name="直線コネクタ 70"/>
        <xdr:cNvCxnSpPr/>
      </xdr:nvCxnSpPr>
      <xdr:spPr>
        <a:xfrm>
          <a:off x="2209800" y="646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142240</xdr:rowOff>
    </xdr:to>
    <xdr:cxnSp macro="">
      <xdr:nvCxnSpPr>
        <xdr:cNvPr id="74" name="直線コネクタ 73"/>
        <xdr:cNvCxnSpPr/>
      </xdr:nvCxnSpPr>
      <xdr:spPr>
        <a:xfrm flipV="1">
          <a:off x="1320800" y="64668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4" name="円/楕円 83"/>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154957</xdr:rowOff>
    </xdr:from>
    <xdr:ext cx="762000" cy="259045"/>
    <xdr:sp macro="" textlink="">
      <xdr:nvSpPr>
        <xdr:cNvPr id="85"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6" name="円/楕円 85"/>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7" name="テキスト ボックス 86"/>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8" name="円/楕円 87"/>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9" name="テキスト ボックス 88"/>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0" name="円/楕円 89"/>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1" name="テキスト ボックス 90"/>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92" name="円/楕円 91"/>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6367</xdr:rowOff>
    </xdr:from>
    <xdr:ext cx="762000" cy="259045"/>
    <xdr:sp macro="" textlink="">
      <xdr:nvSpPr>
        <xdr:cNvPr id="93" name="テキスト ボックス 92"/>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物件費に係る経常収支比率は、類似団体平均を下回っている。平成</a:t>
          </a:r>
          <a:r>
            <a:rPr lang="en-US" altLang="ja-JP" sz="1200" baseline="0">
              <a:solidFill>
                <a:schemeClr val="dk1"/>
              </a:solidFill>
              <a:effectLst/>
              <a:latin typeface="+mn-lt"/>
              <a:ea typeface="+mn-ea"/>
              <a:cs typeface="+mn-cs"/>
            </a:rPr>
            <a:t>20</a:t>
          </a:r>
          <a:r>
            <a:rPr lang="ja-JP" altLang="ja-JP" sz="1200" baseline="0">
              <a:solidFill>
                <a:schemeClr val="dk1"/>
              </a:solidFill>
              <a:effectLst/>
              <a:latin typeface="+mn-lt"/>
              <a:ea typeface="+mn-ea"/>
              <a:cs typeface="+mn-cs"/>
            </a:rPr>
            <a:t>、</a:t>
          </a:r>
          <a:r>
            <a:rPr lang="en-US" altLang="ja-JP" sz="1200" baseline="0">
              <a:solidFill>
                <a:schemeClr val="dk1"/>
              </a:solidFill>
              <a:effectLst/>
              <a:latin typeface="+mn-lt"/>
              <a:ea typeface="+mn-ea"/>
              <a:cs typeface="+mn-cs"/>
            </a:rPr>
            <a:t>21</a:t>
          </a:r>
          <a:r>
            <a:rPr lang="ja-JP" altLang="ja-JP" sz="1200" baseline="0">
              <a:solidFill>
                <a:schemeClr val="dk1"/>
              </a:solidFill>
              <a:effectLst/>
              <a:latin typeface="+mn-lt"/>
              <a:ea typeface="+mn-ea"/>
              <a:cs typeface="+mn-cs"/>
            </a:rPr>
            <a:t>年度の数値が類団平均を上回っている要因は、情報システムの再構築業務に伴う委託料の一時的な増加によるものである。今後は引き続き、施設の統廃合や民間委託を進めると伴に、事務の効率化による経費の削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16</xdr:row>
      <xdr:rowOff>104140</xdr:rowOff>
    </xdr:to>
    <xdr:cxnSp macro="">
      <xdr:nvCxnSpPr>
        <xdr:cNvPr id="126" name="直線コネクタ 125"/>
        <xdr:cNvCxnSpPr/>
      </xdr:nvCxnSpPr>
      <xdr:spPr>
        <a:xfrm>
          <a:off x="15671800" y="2816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73660</xdr:rowOff>
    </xdr:to>
    <xdr:cxnSp macro="">
      <xdr:nvCxnSpPr>
        <xdr:cNvPr id="129" name="直線コネクタ 128"/>
        <xdr:cNvCxnSpPr/>
      </xdr:nvCxnSpPr>
      <xdr:spPr>
        <a:xfrm>
          <a:off x="14782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43180</xdr:rowOff>
    </xdr:to>
    <xdr:cxnSp macro="">
      <xdr:nvCxnSpPr>
        <xdr:cNvPr id="132" name="直線コネクタ 131"/>
        <xdr:cNvCxnSpPr/>
      </xdr:nvCxnSpPr>
      <xdr:spPr>
        <a:xfrm>
          <a:off x="13893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66040</xdr:rowOff>
    </xdr:to>
    <xdr:cxnSp macro="">
      <xdr:nvCxnSpPr>
        <xdr:cNvPr id="135" name="直線コネクタ 134"/>
        <xdr:cNvCxnSpPr/>
      </xdr:nvCxnSpPr>
      <xdr:spPr>
        <a:xfrm flipV="1">
          <a:off x="13004800" y="274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5" name="円/楕円 144"/>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6"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7" name="円/楕円 146"/>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8" name="テキスト ボックス 14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49" name="円/楕円 148"/>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50" name="テキスト ボックス 149"/>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1" name="円/楕円 150"/>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2" name="テキスト ボックス 151"/>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3" name="円/楕円 152"/>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54" name="テキスト ボックス 153"/>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扶助費に係る経常収支比率は類似団体平均を下回っているが、生活保護費の負担が大きい。資格審査等の適正化、就労支援、医療扶助抑制のためのレセプト点検の強化、ジェネリック医薬品の活用などにより扶助費の抑制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53848</xdr:rowOff>
    </xdr:from>
    <xdr:to>
      <xdr:col>7</xdr:col>
      <xdr:colOff>15875</xdr:colOff>
      <xdr:row>54</xdr:row>
      <xdr:rowOff>72136</xdr:rowOff>
    </xdr:to>
    <xdr:cxnSp macro="">
      <xdr:nvCxnSpPr>
        <xdr:cNvPr id="185" name="直線コネクタ 184"/>
        <xdr:cNvCxnSpPr/>
      </xdr:nvCxnSpPr>
      <xdr:spPr>
        <a:xfrm flipV="1">
          <a:off x="3987800" y="93121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44704</xdr:rowOff>
    </xdr:from>
    <xdr:to>
      <xdr:col>5</xdr:col>
      <xdr:colOff>549275</xdr:colOff>
      <xdr:row>54</xdr:row>
      <xdr:rowOff>72136</xdr:rowOff>
    </xdr:to>
    <xdr:cxnSp macro="">
      <xdr:nvCxnSpPr>
        <xdr:cNvPr id="188" name="直線コネクタ 187"/>
        <xdr:cNvCxnSpPr/>
      </xdr:nvCxnSpPr>
      <xdr:spPr>
        <a:xfrm>
          <a:off x="3098800" y="9303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44704</xdr:rowOff>
    </xdr:from>
    <xdr:to>
      <xdr:col>4</xdr:col>
      <xdr:colOff>346075</xdr:colOff>
      <xdr:row>54</xdr:row>
      <xdr:rowOff>62992</xdr:rowOff>
    </xdr:to>
    <xdr:cxnSp macro="">
      <xdr:nvCxnSpPr>
        <xdr:cNvPr id="191" name="直線コネクタ 190"/>
        <xdr:cNvCxnSpPr/>
      </xdr:nvCxnSpPr>
      <xdr:spPr>
        <a:xfrm flipV="1">
          <a:off x="2209800" y="9303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143002</xdr:rowOff>
    </xdr:from>
    <xdr:to>
      <xdr:col>3</xdr:col>
      <xdr:colOff>142875</xdr:colOff>
      <xdr:row>54</xdr:row>
      <xdr:rowOff>62992</xdr:rowOff>
    </xdr:to>
    <xdr:cxnSp macro="">
      <xdr:nvCxnSpPr>
        <xdr:cNvPr id="194" name="直線コネクタ 193"/>
        <xdr:cNvCxnSpPr/>
      </xdr:nvCxnSpPr>
      <xdr:spPr>
        <a:xfrm>
          <a:off x="1320800" y="92298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3048</xdr:rowOff>
    </xdr:from>
    <xdr:to>
      <xdr:col>7</xdr:col>
      <xdr:colOff>66675</xdr:colOff>
      <xdr:row>54</xdr:row>
      <xdr:rowOff>104648</xdr:rowOff>
    </xdr:to>
    <xdr:sp macro="" textlink="">
      <xdr:nvSpPr>
        <xdr:cNvPr id="204" name="円/楕円 203"/>
        <xdr:cNvSpPr/>
      </xdr:nvSpPr>
      <xdr:spPr>
        <a:xfrm>
          <a:off x="47752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83075</xdr:rowOff>
    </xdr:from>
    <xdr:ext cx="762000" cy="259045"/>
    <xdr:sp macro="" textlink="">
      <xdr:nvSpPr>
        <xdr:cNvPr id="205" name="扶助費該当値テキスト"/>
        <xdr:cNvSpPr txBox="1"/>
      </xdr:nvSpPr>
      <xdr:spPr>
        <a:xfrm>
          <a:off x="4914900" y="91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21336</xdr:rowOff>
    </xdr:from>
    <xdr:to>
      <xdr:col>5</xdr:col>
      <xdr:colOff>600075</xdr:colOff>
      <xdr:row>54</xdr:row>
      <xdr:rowOff>122936</xdr:rowOff>
    </xdr:to>
    <xdr:sp macro="" textlink="">
      <xdr:nvSpPr>
        <xdr:cNvPr id="206" name="円/楕円 205"/>
        <xdr:cNvSpPr/>
      </xdr:nvSpPr>
      <xdr:spPr>
        <a:xfrm>
          <a:off x="3937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133113</xdr:rowOff>
    </xdr:from>
    <xdr:ext cx="736600" cy="259045"/>
    <xdr:sp macro="" textlink="">
      <xdr:nvSpPr>
        <xdr:cNvPr id="207" name="テキスト ボックス 206"/>
        <xdr:cNvSpPr txBox="1"/>
      </xdr:nvSpPr>
      <xdr:spPr>
        <a:xfrm>
          <a:off x="36068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165354</xdr:rowOff>
    </xdr:from>
    <xdr:to>
      <xdr:col>4</xdr:col>
      <xdr:colOff>396875</xdr:colOff>
      <xdr:row>54</xdr:row>
      <xdr:rowOff>95504</xdr:rowOff>
    </xdr:to>
    <xdr:sp macro="" textlink="">
      <xdr:nvSpPr>
        <xdr:cNvPr id="208" name="円/楕円 207"/>
        <xdr:cNvSpPr/>
      </xdr:nvSpPr>
      <xdr:spPr>
        <a:xfrm>
          <a:off x="3048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105681</xdr:rowOff>
    </xdr:from>
    <xdr:ext cx="762000" cy="259045"/>
    <xdr:sp macro="" textlink="">
      <xdr:nvSpPr>
        <xdr:cNvPr id="209" name="テキスト ボックス 208"/>
        <xdr:cNvSpPr txBox="1"/>
      </xdr:nvSpPr>
      <xdr:spPr>
        <a:xfrm>
          <a:off x="2717800" y="90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xdr:rowOff>
    </xdr:from>
    <xdr:to>
      <xdr:col>3</xdr:col>
      <xdr:colOff>193675</xdr:colOff>
      <xdr:row>54</xdr:row>
      <xdr:rowOff>113792</xdr:rowOff>
    </xdr:to>
    <xdr:sp macro="" textlink="">
      <xdr:nvSpPr>
        <xdr:cNvPr id="210" name="円/楕円 209"/>
        <xdr:cNvSpPr/>
      </xdr:nvSpPr>
      <xdr:spPr>
        <a:xfrm>
          <a:off x="2159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123969</xdr:rowOff>
    </xdr:from>
    <xdr:ext cx="762000" cy="259045"/>
    <xdr:sp macro="" textlink="">
      <xdr:nvSpPr>
        <xdr:cNvPr id="211" name="テキスト ボックス 210"/>
        <xdr:cNvSpPr txBox="1"/>
      </xdr:nvSpPr>
      <xdr:spPr>
        <a:xfrm>
          <a:off x="1828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92202</xdr:rowOff>
    </xdr:from>
    <xdr:to>
      <xdr:col>1</xdr:col>
      <xdr:colOff>676275</xdr:colOff>
      <xdr:row>54</xdr:row>
      <xdr:rowOff>22352</xdr:rowOff>
    </xdr:to>
    <xdr:sp macro="" textlink="">
      <xdr:nvSpPr>
        <xdr:cNvPr id="212" name="円/楕円 211"/>
        <xdr:cNvSpPr/>
      </xdr:nvSpPr>
      <xdr:spPr>
        <a:xfrm>
          <a:off x="1270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32529</xdr:rowOff>
    </xdr:from>
    <xdr:ext cx="762000" cy="259045"/>
    <xdr:sp macro="" textlink="">
      <xdr:nvSpPr>
        <xdr:cNvPr id="213" name="テキスト ボックス 212"/>
        <xdr:cNvSpPr txBox="1"/>
      </xdr:nvSpPr>
      <xdr:spPr>
        <a:xfrm>
          <a:off x="939800" y="89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aseline="0">
              <a:solidFill>
                <a:schemeClr val="dk1"/>
              </a:solidFill>
              <a:effectLst/>
              <a:latin typeface="+mn-lt"/>
              <a:ea typeface="+mn-ea"/>
              <a:cs typeface="+mn-cs"/>
            </a:rPr>
            <a:t>その他に係る経常収支比率は、類似団体平均を下回っている。今後は繰出金の増加が見込まれ、その要因は、国民健康保険事業、後期高齢者医療事業、介護保険事業の給付費増加に伴う繰出金の増加である。</a:t>
          </a:r>
          <a:endParaRPr lang="ja-JP" altLang="ja-JP" sz="1200">
            <a:effectLst/>
          </a:endParaRPr>
        </a:p>
        <a:p>
          <a:pPr rtl="0" eaLnBrk="1" fontAlgn="auto" latinLnBrk="0" hangingPunct="1"/>
          <a:r>
            <a:rPr lang="ja-JP" altLang="ja-JP" sz="1200" baseline="0">
              <a:solidFill>
                <a:schemeClr val="dk1"/>
              </a:solidFill>
              <a:effectLst/>
              <a:latin typeface="+mn-lt"/>
              <a:ea typeface="+mn-ea"/>
              <a:cs typeface="+mn-cs"/>
            </a:rPr>
            <a:t>また市が保有する施設の老朽化に伴う維持補修費も増加傾向にある。今後は、繰出金については、保険税（保険料）の適正化を図ることにより普通会計の負担額を減らすよう努め、維持補修費については、計画的に執行することにより経費の平準化を図り、財政負担の軽減を図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88900</xdr:rowOff>
    </xdr:to>
    <xdr:cxnSp macro="">
      <xdr:nvCxnSpPr>
        <xdr:cNvPr id="246" name="直線コネクタ 245"/>
        <xdr:cNvCxnSpPr/>
      </xdr:nvCxnSpPr>
      <xdr:spPr>
        <a:xfrm>
          <a:off x="15671800" y="9667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96520</xdr:rowOff>
    </xdr:to>
    <xdr:cxnSp macro="">
      <xdr:nvCxnSpPr>
        <xdr:cNvPr id="249" name="直線コネクタ 248"/>
        <xdr:cNvCxnSpPr/>
      </xdr:nvCxnSpPr>
      <xdr:spPr>
        <a:xfrm flipV="1">
          <a:off x="14782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96520</xdr:rowOff>
    </xdr:to>
    <xdr:cxnSp macro="">
      <xdr:nvCxnSpPr>
        <xdr:cNvPr id="252" name="直線コネクタ 251"/>
        <xdr:cNvCxnSpPr/>
      </xdr:nvCxnSpPr>
      <xdr:spPr>
        <a:xfrm>
          <a:off x="13893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73660</xdr:rowOff>
    </xdr:to>
    <xdr:cxnSp macro="">
      <xdr:nvCxnSpPr>
        <xdr:cNvPr id="255" name="直線コネクタ 254"/>
        <xdr:cNvCxnSpPr/>
      </xdr:nvCxnSpPr>
      <xdr:spPr>
        <a:xfrm>
          <a:off x="13004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5" name="円/楕円 264"/>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6"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7" name="円/楕円 266"/>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68" name="テキスト ボックス 267"/>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69" name="円/楕円 268"/>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0" name="テキスト ボックス 269"/>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1" name="円/楕円 270"/>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2" name="テキスト ボックス 271"/>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3" name="円/楕円 272"/>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4" name="テキスト ボックス 27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補助費等に係る経常収支比率は、類似団体平均に比べ下回っており、第</a:t>
          </a:r>
          <a:r>
            <a:rPr lang="en-US" altLang="ja-JP" sz="1200" baseline="0">
              <a:solidFill>
                <a:schemeClr val="dk1"/>
              </a:solidFill>
              <a:effectLst/>
              <a:latin typeface="+mn-lt"/>
              <a:ea typeface="+mn-ea"/>
              <a:cs typeface="+mn-cs"/>
            </a:rPr>
            <a:t>2</a:t>
          </a:r>
          <a:r>
            <a:rPr lang="ja-JP" altLang="ja-JP" sz="1200" baseline="0">
              <a:solidFill>
                <a:schemeClr val="dk1"/>
              </a:solidFill>
              <a:effectLst/>
              <a:latin typeface="+mn-lt"/>
              <a:ea typeface="+mn-ea"/>
              <a:cs typeface="+mn-cs"/>
            </a:rPr>
            <a:t>期行財政改革推進プランに掲げている「各種補助金の見直し」の成果が表れている。しかしながら、合併時のそれぞれの地域事情等により未調整の補助金等もあるため、今後も、行政サービスの公平性、公益性及び透明性、費用対効果の観点から、見直しが必要な補助金については是正し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62992</xdr:rowOff>
    </xdr:from>
    <xdr:to>
      <xdr:col>24</xdr:col>
      <xdr:colOff>31750</xdr:colOff>
      <xdr:row>34</xdr:row>
      <xdr:rowOff>85852</xdr:rowOff>
    </xdr:to>
    <xdr:cxnSp macro="">
      <xdr:nvCxnSpPr>
        <xdr:cNvPr id="304" name="直線コネクタ 303"/>
        <xdr:cNvCxnSpPr/>
      </xdr:nvCxnSpPr>
      <xdr:spPr>
        <a:xfrm flipV="1">
          <a:off x="15671800" y="58922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85852</xdr:rowOff>
    </xdr:to>
    <xdr:cxnSp macro="">
      <xdr:nvCxnSpPr>
        <xdr:cNvPr id="307" name="直線コネクタ 306"/>
        <xdr:cNvCxnSpPr/>
      </xdr:nvCxnSpPr>
      <xdr:spPr>
        <a:xfrm>
          <a:off x="14782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81280</xdr:rowOff>
    </xdr:to>
    <xdr:cxnSp macro="">
      <xdr:nvCxnSpPr>
        <xdr:cNvPr id="310" name="直線コネクタ 309"/>
        <xdr:cNvCxnSpPr/>
      </xdr:nvCxnSpPr>
      <xdr:spPr>
        <a:xfrm>
          <a:off x="13893800" y="591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122428</xdr:rowOff>
    </xdr:to>
    <xdr:cxnSp macro="">
      <xdr:nvCxnSpPr>
        <xdr:cNvPr id="313" name="直線コネクタ 312"/>
        <xdr:cNvCxnSpPr/>
      </xdr:nvCxnSpPr>
      <xdr:spPr>
        <a:xfrm flipV="1">
          <a:off x="13004800" y="59105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12192</xdr:rowOff>
    </xdr:from>
    <xdr:to>
      <xdr:col>24</xdr:col>
      <xdr:colOff>82550</xdr:colOff>
      <xdr:row>34</xdr:row>
      <xdr:rowOff>113792</xdr:rowOff>
    </xdr:to>
    <xdr:sp macro="" textlink="">
      <xdr:nvSpPr>
        <xdr:cNvPr id="323" name="円/楕円 322"/>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28719</xdr:rowOff>
    </xdr:from>
    <xdr:ext cx="762000" cy="259045"/>
    <xdr:sp macro="" textlink="">
      <xdr:nvSpPr>
        <xdr:cNvPr id="324" name="補助費等該当値テキスト"/>
        <xdr:cNvSpPr txBox="1"/>
      </xdr:nvSpPr>
      <xdr:spPr>
        <a:xfrm>
          <a:off x="16598900" y="56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35052</xdr:rowOff>
    </xdr:from>
    <xdr:to>
      <xdr:col>22</xdr:col>
      <xdr:colOff>615950</xdr:colOff>
      <xdr:row>34</xdr:row>
      <xdr:rowOff>136652</xdr:rowOff>
    </xdr:to>
    <xdr:sp macro="" textlink="">
      <xdr:nvSpPr>
        <xdr:cNvPr id="325" name="円/楕円 324"/>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146829</xdr:rowOff>
    </xdr:from>
    <xdr:ext cx="736600" cy="259045"/>
    <xdr:sp macro="" textlink="">
      <xdr:nvSpPr>
        <xdr:cNvPr id="326" name="テキスト ボックス 325"/>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30480</xdr:rowOff>
    </xdr:from>
    <xdr:to>
      <xdr:col>21</xdr:col>
      <xdr:colOff>412750</xdr:colOff>
      <xdr:row>34</xdr:row>
      <xdr:rowOff>132080</xdr:rowOff>
    </xdr:to>
    <xdr:sp macro="" textlink="">
      <xdr:nvSpPr>
        <xdr:cNvPr id="327" name="円/楕円 326"/>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142257</xdr:rowOff>
    </xdr:from>
    <xdr:ext cx="762000" cy="259045"/>
    <xdr:sp macro="" textlink="">
      <xdr:nvSpPr>
        <xdr:cNvPr id="328" name="テキスト ボックス 327"/>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29" name="円/楕円 328"/>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0" name="テキスト ボックス 329"/>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71628</xdr:rowOff>
    </xdr:from>
    <xdr:to>
      <xdr:col>19</xdr:col>
      <xdr:colOff>6350</xdr:colOff>
      <xdr:row>35</xdr:row>
      <xdr:rowOff>1778</xdr:rowOff>
    </xdr:to>
    <xdr:sp macro="" textlink="">
      <xdr:nvSpPr>
        <xdr:cNvPr id="331" name="円/楕円 330"/>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11955</xdr:rowOff>
    </xdr:from>
    <xdr:ext cx="762000" cy="259045"/>
    <xdr:sp macro="" textlink="">
      <xdr:nvSpPr>
        <xdr:cNvPr id="332" name="テキスト ボックス 331"/>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合併市町村の地方債を引き継いだことにより地方債現在高が増加した影響で、地方債の元利償還金が膨らみ、公債費の負担は非常に重いものになっている。公債費のピークは、</a:t>
          </a:r>
          <a:r>
            <a:rPr lang="en-US" altLang="ja-JP" sz="1200">
              <a:solidFill>
                <a:schemeClr val="dk1"/>
              </a:solidFill>
              <a:effectLst/>
              <a:latin typeface="+mn-lt"/>
              <a:ea typeface="+mn-ea"/>
              <a:cs typeface="+mn-cs"/>
            </a:rPr>
            <a:t>H23</a:t>
          </a:r>
          <a:r>
            <a:rPr lang="ja-JP" altLang="en-US" sz="1200">
              <a:solidFill>
                <a:schemeClr val="dk1"/>
              </a:solidFill>
              <a:effectLst/>
              <a:latin typeface="+mn-lt"/>
              <a:ea typeface="+mn-ea"/>
              <a:cs typeface="+mn-cs"/>
            </a:rPr>
            <a:t>だったと</a:t>
          </a:r>
          <a:r>
            <a:rPr lang="ja-JP" altLang="ja-JP" sz="1200">
              <a:solidFill>
                <a:schemeClr val="dk1"/>
              </a:solidFill>
              <a:effectLst/>
              <a:latin typeface="+mn-lt"/>
              <a:ea typeface="+mn-ea"/>
              <a:cs typeface="+mn-cs"/>
            </a:rPr>
            <a:t>見込まれ</a:t>
          </a:r>
          <a:r>
            <a:rPr lang="ja-JP" altLang="en-US" sz="1200">
              <a:solidFill>
                <a:schemeClr val="dk1"/>
              </a:solidFill>
              <a:effectLst/>
              <a:latin typeface="+mn-lt"/>
              <a:ea typeface="+mn-ea"/>
              <a:cs typeface="+mn-cs"/>
            </a:rPr>
            <a:t>るが</a:t>
          </a:r>
          <a:r>
            <a:rPr lang="ja-JP" altLang="ja-JP" sz="1200">
              <a:solidFill>
                <a:schemeClr val="dk1"/>
              </a:solidFill>
              <a:effectLst/>
              <a:latin typeface="+mn-lt"/>
              <a:ea typeface="+mn-ea"/>
              <a:cs typeface="+mn-cs"/>
            </a:rPr>
            <a:t>、普通交付税の合併算定替えの加算額が</a:t>
          </a:r>
          <a:r>
            <a:rPr lang="en-US" altLang="ja-JP" sz="1200">
              <a:solidFill>
                <a:schemeClr val="dk1"/>
              </a:solidFill>
              <a:effectLst/>
              <a:latin typeface="+mn-lt"/>
              <a:ea typeface="+mn-ea"/>
              <a:cs typeface="+mn-cs"/>
            </a:rPr>
            <a:t>H27</a:t>
          </a:r>
          <a:r>
            <a:rPr lang="ja-JP" altLang="ja-JP" sz="1200">
              <a:solidFill>
                <a:schemeClr val="dk1"/>
              </a:solidFill>
              <a:effectLst/>
              <a:latin typeface="+mn-lt"/>
              <a:ea typeface="+mn-ea"/>
              <a:cs typeface="+mn-cs"/>
            </a:rPr>
            <a:t>以降</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年間で段階的に引き下げられることにより、非常に厳しい財政運営となることが予測される</a:t>
          </a:r>
          <a:r>
            <a:rPr lang="ja-JP" altLang="en-US" sz="1200">
              <a:solidFill>
                <a:schemeClr val="dk1"/>
              </a:solidFill>
              <a:effectLst/>
              <a:latin typeface="+mn-lt"/>
              <a:ea typeface="+mn-ea"/>
              <a:cs typeface="+mn-cs"/>
            </a:rPr>
            <a:t>ことから、</a:t>
          </a:r>
          <a:r>
            <a:rPr lang="ja-JP" altLang="ja-JP" sz="1200">
              <a:solidFill>
                <a:schemeClr val="dk1"/>
              </a:solidFill>
              <a:effectLst/>
              <a:latin typeface="+mn-lt"/>
              <a:ea typeface="+mn-ea"/>
              <a:cs typeface="+mn-cs"/>
            </a:rPr>
            <a:t>地方債の新規発行に伴う普通建設事業</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抑制</a:t>
          </a:r>
          <a:r>
            <a:rPr lang="ja-JP" altLang="en-US" sz="1200">
              <a:solidFill>
                <a:schemeClr val="dk1"/>
              </a:solidFill>
              <a:effectLst/>
              <a:latin typeface="+mn-lt"/>
              <a:ea typeface="+mn-ea"/>
              <a:cs typeface="+mn-cs"/>
            </a:rPr>
            <a:t>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117856</xdr:rowOff>
    </xdr:from>
    <xdr:to>
      <xdr:col>7</xdr:col>
      <xdr:colOff>15875</xdr:colOff>
      <xdr:row>80</xdr:row>
      <xdr:rowOff>145287</xdr:rowOff>
    </xdr:to>
    <xdr:cxnSp macro="">
      <xdr:nvCxnSpPr>
        <xdr:cNvPr id="362" name="直線コネクタ 361"/>
        <xdr:cNvCxnSpPr/>
      </xdr:nvCxnSpPr>
      <xdr:spPr>
        <a:xfrm flipV="1">
          <a:off x="3987800" y="138338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145287</xdr:rowOff>
    </xdr:from>
    <xdr:to>
      <xdr:col>5</xdr:col>
      <xdr:colOff>549275</xdr:colOff>
      <xdr:row>80</xdr:row>
      <xdr:rowOff>154432</xdr:rowOff>
    </xdr:to>
    <xdr:cxnSp macro="">
      <xdr:nvCxnSpPr>
        <xdr:cNvPr id="365" name="直線コネクタ 364"/>
        <xdr:cNvCxnSpPr/>
      </xdr:nvCxnSpPr>
      <xdr:spPr>
        <a:xfrm flipV="1">
          <a:off x="3098800" y="138612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136144</xdr:rowOff>
    </xdr:from>
    <xdr:to>
      <xdr:col>4</xdr:col>
      <xdr:colOff>346075</xdr:colOff>
      <xdr:row>80</xdr:row>
      <xdr:rowOff>154432</xdr:rowOff>
    </xdr:to>
    <xdr:cxnSp macro="">
      <xdr:nvCxnSpPr>
        <xdr:cNvPr id="368" name="直線コネクタ 367"/>
        <xdr:cNvCxnSpPr/>
      </xdr:nvCxnSpPr>
      <xdr:spPr>
        <a:xfrm>
          <a:off x="2209800" y="138521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136144</xdr:rowOff>
    </xdr:from>
    <xdr:to>
      <xdr:col>3</xdr:col>
      <xdr:colOff>142875</xdr:colOff>
      <xdr:row>81</xdr:row>
      <xdr:rowOff>33274</xdr:rowOff>
    </xdr:to>
    <xdr:cxnSp macro="">
      <xdr:nvCxnSpPr>
        <xdr:cNvPr id="371" name="直線コネクタ 370"/>
        <xdr:cNvCxnSpPr/>
      </xdr:nvCxnSpPr>
      <xdr:spPr>
        <a:xfrm flipV="1">
          <a:off x="1320800" y="138521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67056</xdr:rowOff>
    </xdr:from>
    <xdr:to>
      <xdr:col>7</xdr:col>
      <xdr:colOff>66675</xdr:colOff>
      <xdr:row>80</xdr:row>
      <xdr:rowOff>168656</xdr:rowOff>
    </xdr:to>
    <xdr:sp macro="" textlink="">
      <xdr:nvSpPr>
        <xdr:cNvPr id="381" name="円/楕円 380"/>
        <xdr:cNvSpPr/>
      </xdr:nvSpPr>
      <xdr:spPr>
        <a:xfrm>
          <a:off x="47752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147083</xdr:rowOff>
    </xdr:from>
    <xdr:ext cx="762000" cy="259045"/>
    <xdr:sp macro="" textlink="">
      <xdr:nvSpPr>
        <xdr:cNvPr id="382" name="公債費該当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94487</xdr:rowOff>
    </xdr:from>
    <xdr:to>
      <xdr:col>5</xdr:col>
      <xdr:colOff>600075</xdr:colOff>
      <xdr:row>81</xdr:row>
      <xdr:rowOff>24637</xdr:rowOff>
    </xdr:to>
    <xdr:sp macro="" textlink="">
      <xdr:nvSpPr>
        <xdr:cNvPr id="383" name="円/楕円 382"/>
        <xdr:cNvSpPr/>
      </xdr:nvSpPr>
      <xdr:spPr>
        <a:xfrm>
          <a:off x="3937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9414</xdr:rowOff>
    </xdr:from>
    <xdr:ext cx="736600" cy="259045"/>
    <xdr:sp macro="" textlink="">
      <xdr:nvSpPr>
        <xdr:cNvPr id="384" name="テキスト ボックス 383"/>
        <xdr:cNvSpPr txBox="1"/>
      </xdr:nvSpPr>
      <xdr:spPr>
        <a:xfrm>
          <a:off x="3606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103632</xdr:rowOff>
    </xdr:from>
    <xdr:to>
      <xdr:col>4</xdr:col>
      <xdr:colOff>396875</xdr:colOff>
      <xdr:row>81</xdr:row>
      <xdr:rowOff>33782</xdr:rowOff>
    </xdr:to>
    <xdr:sp macro="" textlink="">
      <xdr:nvSpPr>
        <xdr:cNvPr id="385" name="円/楕円 384"/>
        <xdr:cNvSpPr/>
      </xdr:nvSpPr>
      <xdr:spPr>
        <a:xfrm>
          <a:off x="3048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18559</xdr:rowOff>
    </xdr:from>
    <xdr:ext cx="762000" cy="259045"/>
    <xdr:sp macro="" textlink="">
      <xdr:nvSpPr>
        <xdr:cNvPr id="386" name="テキスト ボックス 385"/>
        <xdr:cNvSpPr txBox="1"/>
      </xdr:nvSpPr>
      <xdr:spPr>
        <a:xfrm>
          <a:off x="2717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85344</xdr:rowOff>
    </xdr:from>
    <xdr:to>
      <xdr:col>3</xdr:col>
      <xdr:colOff>193675</xdr:colOff>
      <xdr:row>81</xdr:row>
      <xdr:rowOff>15494</xdr:rowOff>
    </xdr:to>
    <xdr:sp macro="" textlink="">
      <xdr:nvSpPr>
        <xdr:cNvPr id="387" name="円/楕円 386"/>
        <xdr:cNvSpPr/>
      </xdr:nvSpPr>
      <xdr:spPr>
        <a:xfrm>
          <a:off x="2159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271</xdr:rowOff>
    </xdr:from>
    <xdr:ext cx="762000" cy="259045"/>
    <xdr:sp macro="" textlink="">
      <xdr:nvSpPr>
        <xdr:cNvPr id="388" name="テキスト ボックス 387"/>
        <xdr:cNvSpPr txBox="1"/>
      </xdr:nvSpPr>
      <xdr:spPr>
        <a:xfrm>
          <a:off x="1828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153924</xdr:rowOff>
    </xdr:from>
    <xdr:to>
      <xdr:col>1</xdr:col>
      <xdr:colOff>676275</xdr:colOff>
      <xdr:row>81</xdr:row>
      <xdr:rowOff>84074</xdr:rowOff>
    </xdr:to>
    <xdr:sp macro="" textlink="">
      <xdr:nvSpPr>
        <xdr:cNvPr id="389" name="円/楕円 388"/>
        <xdr:cNvSpPr/>
      </xdr:nvSpPr>
      <xdr:spPr>
        <a:xfrm>
          <a:off x="1270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68851</xdr:rowOff>
    </xdr:from>
    <xdr:ext cx="762000" cy="259045"/>
    <xdr:sp macro="" textlink="">
      <xdr:nvSpPr>
        <xdr:cNvPr id="390" name="テキスト ボックス 389"/>
        <xdr:cNvSpPr txBox="1"/>
      </xdr:nvSpPr>
      <xdr:spPr>
        <a:xfrm>
          <a:off x="939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公債費以外に係る経常収支比率は、類似団体平均を下回っている。扶助費、物件費、補助費等、その他は類似団体平均以下であるが、人件費は、類似団体と比べて高い水準となっている。高齢化による扶助費の増加、人口減少及び合併算定替の加算額の段階的な引き下げによる普通交付税の減少等の要因により将来的に経常収支比率の悪化が懸念される。今後は、第</a:t>
          </a:r>
          <a:r>
            <a:rPr lang="en-US" altLang="ja-JP" sz="1200" baseline="0">
              <a:solidFill>
                <a:schemeClr val="dk1"/>
              </a:solidFill>
              <a:effectLst/>
              <a:latin typeface="+mn-lt"/>
              <a:ea typeface="+mn-ea"/>
              <a:cs typeface="+mn-cs"/>
            </a:rPr>
            <a:t>2</a:t>
          </a:r>
          <a:r>
            <a:rPr lang="ja-JP" altLang="ja-JP" sz="1200" baseline="0">
              <a:solidFill>
                <a:schemeClr val="dk1"/>
              </a:solidFill>
              <a:effectLst/>
              <a:latin typeface="+mn-lt"/>
              <a:ea typeface="+mn-ea"/>
              <a:cs typeface="+mn-cs"/>
            </a:rPr>
            <a:t>期行財政改革推進プランに掲げている、定員管理、給与の適正化等の総人件費の抑制、組織機構の見直しによる経費削減、補助金等の見直し、市税等の自主財源の確保等の基本方針を</a:t>
          </a:r>
          <a:r>
            <a:rPr lang="ja-JP" altLang="en-US" sz="1200" baseline="0">
              <a:solidFill>
                <a:schemeClr val="dk1"/>
              </a:solidFill>
              <a:effectLst/>
              <a:latin typeface="+mn-lt"/>
              <a:ea typeface="+mn-ea"/>
              <a:cs typeface="+mn-cs"/>
            </a:rPr>
            <a:t>踏襲</a:t>
          </a:r>
          <a:r>
            <a:rPr lang="ja-JP" altLang="ja-JP" sz="1200" baseline="0">
              <a:solidFill>
                <a:schemeClr val="dk1"/>
              </a:solidFill>
              <a:effectLst/>
              <a:latin typeface="+mn-lt"/>
              <a:ea typeface="+mn-ea"/>
              <a:cs typeface="+mn-cs"/>
            </a:rPr>
            <a:t>し、財政の健全化に努める。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75</xdr:row>
      <xdr:rowOff>157480</xdr:rowOff>
    </xdr:to>
    <xdr:cxnSp macro="">
      <xdr:nvCxnSpPr>
        <xdr:cNvPr id="423" name="直線コネクタ 422"/>
        <xdr:cNvCxnSpPr/>
      </xdr:nvCxnSpPr>
      <xdr:spPr>
        <a:xfrm flipV="1">
          <a:off x="15671800" y="129438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75</xdr:row>
      <xdr:rowOff>157480</xdr:rowOff>
    </xdr:to>
    <xdr:cxnSp macro="">
      <xdr:nvCxnSpPr>
        <xdr:cNvPr id="426" name="直線コネクタ 425"/>
        <xdr:cNvCxnSpPr/>
      </xdr:nvCxnSpPr>
      <xdr:spPr>
        <a:xfrm>
          <a:off x="14782800" y="12978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75</xdr:row>
      <xdr:rowOff>119380</xdr:rowOff>
    </xdr:to>
    <xdr:cxnSp macro="">
      <xdr:nvCxnSpPr>
        <xdr:cNvPr id="429" name="直線コネクタ 428"/>
        <xdr:cNvCxnSpPr/>
      </xdr:nvCxnSpPr>
      <xdr:spPr>
        <a:xfrm>
          <a:off x="13893800" y="12932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75</xdr:row>
      <xdr:rowOff>157480</xdr:rowOff>
    </xdr:to>
    <xdr:cxnSp macro="">
      <xdr:nvCxnSpPr>
        <xdr:cNvPr id="432" name="直線コネクタ 431"/>
        <xdr:cNvCxnSpPr/>
      </xdr:nvCxnSpPr>
      <xdr:spPr>
        <a:xfrm flipV="1">
          <a:off x="13004800" y="129324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42" name="円/楕円 441"/>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43"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106680</xdr:rowOff>
    </xdr:from>
    <xdr:to>
      <xdr:col>22</xdr:col>
      <xdr:colOff>615950</xdr:colOff>
      <xdr:row>76</xdr:row>
      <xdr:rowOff>36830</xdr:rowOff>
    </xdr:to>
    <xdr:sp macro="" textlink="">
      <xdr:nvSpPr>
        <xdr:cNvPr id="444" name="円/楕円 443"/>
        <xdr:cNvSpPr/>
      </xdr:nvSpPr>
      <xdr:spPr>
        <a:xfrm>
          <a:off x="15621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47007</xdr:rowOff>
    </xdr:from>
    <xdr:ext cx="736600" cy="259045"/>
    <xdr:sp macro="" textlink="">
      <xdr:nvSpPr>
        <xdr:cNvPr id="445" name="テキスト ボックス 444"/>
        <xdr:cNvSpPr txBox="1"/>
      </xdr:nvSpPr>
      <xdr:spPr>
        <a:xfrm>
          <a:off x="15290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46" name="円/楕円 445"/>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47" name="テキスト ボックス 446"/>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48" name="円/楕円 447"/>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49" name="テキスト ボックス 448"/>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106680</xdr:rowOff>
    </xdr:from>
    <xdr:to>
      <xdr:col>19</xdr:col>
      <xdr:colOff>6350</xdr:colOff>
      <xdr:row>76</xdr:row>
      <xdr:rowOff>36830</xdr:rowOff>
    </xdr:to>
    <xdr:sp macro="" textlink="">
      <xdr:nvSpPr>
        <xdr:cNvPr id="450" name="円/楕円 449"/>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47007</xdr:rowOff>
    </xdr:from>
    <xdr:ext cx="762000" cy="259045"/>
    <xdr:sp macro="" textlink="">
      <xdr:nvSpPr>
        <xdr:cNvPr id="451" name="テキスト ボックス 450"/>
        <xdr:cNvSpPr txBox="1"/>
      </xdr:nvSpPr>
      <xdr:spPr>
        <a:xfrm>
          <a:off x="12623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大分県佐伯市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49848</xdr:rowOff>
    </xdr:from>
    <xdr:to>
      <xdr:col>4</xdr:col>
      <xdr:colOff>1117600</xdr:colOff>
      <xdr:row>13</xdr:row>
      <xdr:rowOff>116503</xdr:rowOff>
    </xdr:to>
    <xdr:cxnSp macro="">
      <xdr:nvCxnSpPr>
        <xdr:cNvPr id="50" name="直線コネクタ 49"/>
        <xdr:cNvCxnSpPr/>
      </xdr:nvCxnSpPr>
      <xdr:spPr bwMode="auto">
        <a:xfrm>
          <a:off x="5003800" y="2326323"/>
          <a:ext cx="647700" cy="6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143935</xdr:rowOff>
    </xdr:from>
    <xdr:to>
      <xdr:col>4</xdr:col>
      <xdr:colOff>469900</xdr:colOff>
      <xdr:row>13</xdr:row>
      <xdr:rowOff>49848</xdr:rowOff>
    </xdr:to>
    <xdr:cxnSp macro="">
      <xdr:nvCxnSpPr>
        <xdr:cNvPr id="53" name="直線コネクタ 52"/>
        <xdr:cNvCxnSpPr/>
      </xdr:nvCxnSpPr>
      <xdr:spPr bwMode="auto">
        <a:xfrm>
          <a:off x="4305300" y="2248960"/>
          <a:ext cx="698500" cy="7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143935</xdr:rowOff>
    </xdr:from>
    <xdr:to>
      <xdr:col>3</xdr:col>
      <xdr:colOff>904875</xdr:colOff>
      <xdr:row>13</xdr:row>
      <xdr:rowOff>100120</xdr:rowOff>
    </xdr:to>
    <xdr:cxnSp macro="">
      <xdr:nvCxnSpPr>
        <xdr:cNvPr id="56" name="直線コネクタ 55"/>
        <xdr:cNvCxnSpPr/>
      </xdr:nvCxnSpPr>
      <xdr:spPr bwMode="auto">
        <a:xfrm flipV="1">
          <a:off x="3606800" y="2248960"/>
          <a:ext cx="698500" cy="12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61049</xdr:rowOff>
    </xdr:from>
    <xdr:to>
      <xdr:col>3</xdr:col>
      <xdr:colOff>206375</xdr:colOff>
      <xdr:row>13</xdr:row>
      <xdr:rowOff>100120</xdr:rowOff>
    </xdr:to>
    <xdr:cxnSp macro="">
      <xdr:nvCxnSpPr>
        <xdr:cNvPr id="59" name="直線コネクタ 58"/>
        <xdr:cNvCxnSpPr/>
      </xdr:nvCxnSpPr>
      <xdr:spPr bwMode="auto">
        <a:xfrm>
          <a:off x="2908300" y="2337524"/>
          <a:ext cx="698500" cy="3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65703</xdr:rowOff>
    </xdr:from>
    <xdr:to>
      <xdr:col>5</xdr:col>
      <xdr:colOff>34925</xdr:colOff>
      <xdr:row>13</xdr:row>
      <xdr:rowOff>167303</xdr:rowOff>
    </xdr:to>
    <xdr:sp macro="" textlink="">
      <xdr:nvSpPr>
        <xdr:cNvPr id="69" name="円/楕円 68"/>
        <xdr:cNvSpPr/>
      </xdr:nvSpPr>
      <xdr:spPr bwMode="auto">
        <a:xfrm>
          <a:off x="5600700" y="234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82230</xdr:rowOff>
    </xdr:from>
    <xdr:ext cx="762000" cy="259045"/>
    <xdr:sp macro="" textlink="">
      <xdr:nvSpPr>
        <xdr:cNvPr id="70" name="人口1人当たり決算額の推移該当値テキスト130"/>
        <xdr:cNvSpPr txBox="1"/>
      </xdr:nvSpPr>
      <xdr:spPr>
        <a:xfrm>
          <a:off x="5740400" y="218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101,051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170498</xdr:rowOff>
    </xdr:from>
    <xdr:to>
      <xdr:col>4</xdr:col>
      <xdr:colOff>520700</xdr:colOff>
      <xdr:row>13</xdr:row>
      <xdr:rowOff>100648</xdr:rowOff>
    </xdr:to>
    <xdr:sp macro="" textlink="">
      <xdr:nvSpPr>
        <xdr:cNvPr id="71" name="円/楕円 70"/>
        <xdr:cNvSpPr/>
      </xdr:nvSpPr>
      <xdr:spPr bwMode="auto">
        <a:xfrm>
          <a:off x="4953000" y="227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110825</xdr:rowOff>
    </xdr:from>
    <xdr:ext cx="736600" cy="259045"/>
    <xdr:sp macro="" textlink="">
      <xdr:nvSpPr>
        <xdr:cNvPr id="72" name="テキスト ボックス 71"/>
        <xdr:cNvSpPr txBox="1"/>
      </xdr:nvSpPr>
      <xdr:spPr>
        <a:xfrm>
          <a:off x="4622800" y="204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104,550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93135</xdr:rowOff>
    </xdr:from>
    <xdr:to>
      <xdr:col>3</xdr:col>
      <xdr:colOff>955675</xdr:colOff>
      <xdr:row>13</xdr:row>
      <xdr:rowOff>23285</xdr:rowOff>
    </xdr:to>
    <xdr:sp macro="" textlink="">
      <xdr:nvSpPr>
        <xdr:cNvPr id="73" name="円/楕円 72"/>
        <xdr:cNvSpPr/>
      </xdr:nvSpPr>
      <xdr:spPr bwMode="auto">
        <a:xfrm>
          <a:off x="4254500" y="219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33462</xdr:rowOff>
    </xdr:from>
    <xdr:ext cx="762000" cy="259045"/>
    <xdr:sp macro="" textlink="">
      <xdr:nvSpPr>
        <xdr:cNvPr id="74" name="テキスト ボックス 73"/>
        <xdr:cNvSpPr txBox="1"/>
      </xdr:nvSpPr>
      <xdr:spPr>
        <a:xfrm>
          <a:off x="3924300" y="19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108,611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49320</xdr:rowOff>
    </xdr:from>
    <xdr:to>
      <xdr:col>3</xdr:col>
      <xdr:colOff>257175</xdr:colOff>
      <xdr:row>13</xdr:row>
      <xdr:rowOff>150920</xdr:rowOff>
    </xdr:to>
    <xdr:sp macro="" textlink="">
      <xdr:nvSpPr>
        <xdr:cNvPr id="75" name="円/楕円 74"/>
        <xdr:cNvSpPr/>
      </xdr:nvSpPr>
      <xdr:spPr bwMode="auto">
        <a:xfrm>
          <a:off x="3556000" y="232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161097</xdr:rowOff>
    </xdr:from>
    <xdr:ext cx="762000" cy="259045"/>
    <xdr:sp macro="" textlink="">
      <xdr:nvSpPr>
        <xdr:cNvPr id="76" name="テキスト ボックス 75"/>
        <xdr:cNvSpPr txBox="1"/>
      </xdr:nvSpPr>
      <xdr:spPr>
        <a:xfrm>
          <a:off x="3225800" y="209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101,911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10249</xdr:rowOff>
    </xdr:from>
    <xdr:to>
      <xdr:col>2</xdr:col>
      <xdr:colOff>692150</xdr:colOff>
      <xdr:row>13</xdr:row>
      <xdr:rowOff>111849</xdr:rowOff>
    </xdr:to>
    <xdr:sp macro="" textlink="">
      <xdr:nvSpPr>
        <xdr:cNvPr id="77" name="円/楕円 76"/>
        <xdr:cNvSpPr/>
      </xdr:nvSpPr>
      <xdr:spPr bwMode="auto">
        <a:xfrm>
          <a:off x="2857500" y="2286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122026</xdr:rowOff>
    </xdr:from>
    <xdr:ext cx="762000" cy="259045"/>
    <xdr:sp macro="" textlink="">
      <xdr:nvSpPr>
        <xdr:cNvPr id="78" name="テキスト ボックス 77"/>
        <xdr:cNvSpPr txBox="1"/>
      </xdr:nvSpPr>
      <xdr:spPr>
        <a:xfrm>
          <a:off x="2527300" y="205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168994</xdr:rowOff>
    </xdr:from>
    <xdr:to>
      <xdr:col>4</xdr:col>
      <xdr:colOff>1117600</xdr:colOff>
      <xdr:row>35</xdr:row>
      <xdr:rowOff>250855</xdr:rowOff>
    </xdr:to>
    <xdr:cxnSp macro="">
      <xdr:nvCxnSpPr>
        <xdr:cNvPr id="110" name="直線コネクタ 109"/>
        <xdr:cNvCxnSpPr/>
      </xdr:nvCxnSpPr>
      <xdr:spPr bwMode="auto">
        <a:xfrm>
          <a:off x="5003800" y="6779344"/>
          <a:ext cx="647700" cy="8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58923</xdr:rowOff>
    </xdr:from>
    <xdr:to>
      <xdr:col>4</xdr:col>
      <xdr:colOff>469900</xdr:colOff>
      <xdr:row>35</xdr:row>
      <xdr:rowOff>168994</xdr:rowOff>
    </xdr:to>
    <xdr:cxnSp macro="">
      <xdr:nvCxnSpPr>
        <xdr:cNvPr id="113" name="直線コネクタ 112"/>
        <xdr:cNvCxnSpPr/>
      </xdr:nvCxnSpPr>
      <xdr:spPr bwMode="auto">
        <a:xfrm>
          <a:off x="4305300" y="6669273"/>
          <a:ext cx="698500" cy="11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58923</xdr:rowOff>
    </xdr:from>
    <xdr:to>
      <xdr:col>3</xdr:col>
      <xdr:colOff>904875</xdr:colOff>
      <xdr:row>35</xdr:row>
      <xdr:rowOff>85669</xdr:rowOff>
    </xdr:to>
    <xdr:cxnSp macro="">
      <xdr:nvCxnSpPr>
        <xdr:cNvPr id="116" name="直線コネクタ 115"/>
        <xdr:cNvCxnSpPr/>
      </xdr:nvCxnSpPr>
      <xdr:spPr bwMode="auto">
        <a:xfrm flipV="1">
          <a:off x="3606800" y="6669273"/>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29342</xdr:rowOff>
    </xdr:from>
    <xdr:to>
      <xdr:col>3</xdr:col>
      <xdr:colOff>206375</xdr:colOff>
      <xdr:row>35</xdr:row>
      <xdr:rowOff>85669</xdr:rowOff>
    </xdr:to>
    <xdr:cxnSp macro="">
      <xdr:nvCxnSpPr>
        <xdr:cNvPr id="119" name="直線コネクタ 118"/>
        <xdr:cNvCxnSpPr/>
      </xdr:nvCxnSpPr>
      <xdr:spPr bwMode="auto">
        <a:xfrm>
          <a:off x="2908300" y="6639692"/>
          <a:ext cx="698500" cy="5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200055</xdr:rowOff>
    </xdr:from>
    <xdr:to>
      <xdr:col>5</xdr:col>
      <xdr:colOff>34925</xdr:colOff>
      <xdr:row>35</xdr:row>
      <xdr:rowOff>301655</xdr:rowOff>
    </xdr:to>
    <xdr:sp macro="" textlink="">
      <xdr:nvSpPr>
        <xdr:cNvPr id="129" name="円/楕円 128"/>
        <xdr:cNvSpPr/>
      </xdr:nvSpPr>
      <xdr:spPr bwMode="auto">
        <a:xfrm>
          <a:off x="5600700" y="681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45132</xdr:rowOff>
    </xdr:from>
    <xdr:ext cx="762000" cy="259045"/>
    <xdr:sp macro="" textlink="">
      <xdr:nvSpPr>
        <xdr:cNvPr id="130" name="人口1人当たり決算額の推移該当値テキスト445"/>
        <xdr:cNvSpPr txBox="1"/>
      </xdr:nvSpPr>
      <xdr:spPr>
        <a:xfrm>
          <a:off x="5740400" y="66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118194</xdr:rowOff>
    </xdr:from>
    <xdr:to>
      <xdr:col>4</xdr:col>
      <xdr:colOff>520700</xdr:colOff>
      <xdr:row>35</xdr:row>
      <xdr:rowOff>219794</xdr:rowOff>
    </xdr:to>
    <xdr:sp macro="" textlink="">
      <xdr:nvSpPr>
        <xdr:cNvPr id="131" name="円/楕円 130"/>
        <xdr:cNvSpPr/>
      </xdr:nvSpPr>
      <xdr:spPr bwMode="auto">
        <a:xfrm>
          <a:off x="4953000" y="672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229971</xdr:rowOff>
    </xdr:from>
    <xdr:ext cx="736600" cy="259045"/>
    <xdr:sp macro="" textlink="">
      <xdr:nvSpPr>
        <xdr:cNvPr id="132" name="テキスト ボックス 131"/>
        <xdr:cNvSpPr txBox="1"/>
      </xdr:nvSpPr>
      <xdr:spPr>
        <a:xfrm>
          <a:off x="4622800" y="64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8123</xdr:rowOff>
    </xdr:from>
    <xdr:to>
      <xdr:col>3</xdr:col>
      <xdr:colOff>955675</xdr:colOff>
      <xdr:row>35</xdr:row>
      <xdr:rowOff>109723</xdr:rowOff>
    </xdr:to>
    <xdr:sp macro="" textlink="">
      <xdr:nvSpPr>
        <xdr:cNvPr id="133" name="円/楕円 132"/>
        <xdr:cNvSpPr/>
      </xdr:nvSpPr>
      <xdr:spPr bwMode="auto">
        <a:xfrm>
          <a:off x="4254500" y="661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119900</xdr:rowOff>
    </xdr:from>
    <xdr:ext cx="762000" cy="259045"/>
    <xdr:sp macro="" textlink="">
      <xdr:nvSpPr>
        <xdr:cNvPr id="134" name="テキスト ボックス 133"/>
        <xdr:cNvSpPr txBox="1"/>
      </xdr:nvSpPr>
      <xdr:spPr>
        <a:xfrm>
          <a:off x="3924300" y="638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34869</xdr:rowOff>
    </xdr:from>
    <xdr:to>
      <xdr:col>3</xdr:col>
      <xdr:colOff>257175</xdr:colOff>
      <xdr:row>35</xdr:row>
      <xdr:rowOff>136469</xdr:rowOff>
    </xdr:to>
    <xdr:sp macro="" textlink="">
      <xdr:nvSpPr>
        <xdr:cNvPr id="135" name="円/楕円 134"/>
        <xdr:cNvSpPr/>
      </xdr:nvSpPr>
      <xdr:spPr bwMode="auto">
        <a:xfrm>
          <a:off x="3556000" y="6645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146646</xdr:rowOff>
    </xdr:from>
    <xdr:ext cx="762000" cy="259045"/>
    <xdr:sp macro="" textlink="">
      <xdr:nvSpPr>
        <xdr:cNvPr id="136" name="テキスト ボックス 135"/>
        <xdr:cNvSpPr txBox="1"/>
      </xdr:nvSpPr>
      <xdr:spPr>
        <a:xfrm>
          <a:off x="3225800" y="641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321442</xdr:rowOff>
    </xdr:from>
    <xdr:to>
      <xdr:col>2</xdr:col>
      <xdr:colOff>692150</xdr:colOff>
      <xdr:row>35</xdr:row>
      <xdr:rowOff>80142</xdr:rowOff>
    </xdr:to>
    <xdr:sp macro="" textlink="">
      <xdr:nvSpPr>
        <xdr:cNvPr id="137" name="円/楕円 136"/>
        <xdr:cNvSpPr/>
      </xdr:nvSpPr>
      <xdr:spPr bwMode="auto">
        <a:xfrm>
          <a:off x="2857500" y="6588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90319</xdr:rowOff>
    </xdr:from>
    <xdr:ext cx="762000" cy="259045"/>
    <xdr:sp macro="" textlink="">
      <xdr:nvSpPr>
        <xdr:cNvPr id="138" name="テキスト ボックス 137"/>
        <xdr:cNvSpPr txBox="1"/>
      </xdr:nvSpPr>
      <xdr:spPr>
        <a:xfrm>
          <a:off x="2527300" y="635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aseline="0">
              <a:solidFill>
                <a:schemeClr val="dk1"/>
              </a:solidFill>
              <a:effectLst/>
              <a:latin typeface="+mn-lt"/>
              <a:ea typeface="+mn-ea"/>
              <a:cs typeface="+mn-cs"/>
            </a:rPr>
            <a:t>財政調整基金残高については、基金を取り崩していないため、</a:t>
          </a:r>
          <a:r>
            <a:rPr lang="en-US" altLang="ja-JP" sz="1200" baseline="0">
              <a:solidFill>
                <a:schemeClr val="dk1"/>
              </a:solidFill>
              <a:effectLst/>
              <a:latin typeface="+mn-lt"/>
              <a:ea typeface="+mn-ea"/>
              <a:cs typeface="+mn-cs"/>
            </a:rPr>
            <a:t>H21</a:t>
          </a:r>
          <a:r>
            <a:rPr lang="ja-JP" altLang="ja-JP" sz="1200" baseline="0">
              <a:solidFill>
                <a:schemeClr val="dk1"/>
              </a:solidFill>
              <a:effectLst/>
              <a:latin typeface="+mn-lt"/>
              <a:ea typeface="+mn-ea"/>
              <a:cs typeface="+mn-cs"/>
            </a:rPr>
            <a:t>から増加している。</a:t>
          </a:r>
          <a:endParaRPr lang="ja-JP" altLang="ja-JP" sz="1200">
            <a:effectLst/>
          </a:endParaRPr>
        </a:p>
        <a:p>
          <a:pPr eaLnBrk="1" fontAlgn="auto" latinLnBrk="0" hangingPunct="1"/>
          <a:r>
            <a:rPr lang="ja-JP" altLang="ja-JP" sz="1200" baseline="0">
              <a:solidFill>
                <a:schemeClr val="dk1"/>
              </a:solidFill>
              <a:effectLst/>
              <a:latin typeface="+mn-lt"/>
              <a:ea typeface="+mn-ea"/>
              <a:cs typeface="+mn-cs"/>
            </a:rPr>
            <a:t>今後は、行財政改革推進プランに沿った投資的経費の抑制、定員管理、給与の適正化、組織機構の見直し等の歳出の削減を行い、また、市税の徴収強化等を中心とした歳入確保に努め財政の健全化を図る。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一般会計及びその他のすべての会計で赤字は生じていない。今後も適正な財政運営、企業経営に努める。</a:t>
          </a:r>
          <a:endParaRPr lang="ja-JP" altLang="ja-JP" sz="1200">
            <a:effectLst/>
          </a:endParaRPr>
        </a:p>
        <a:p>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aseline="0">
              <a:solidFill>
                <a:schemeClr val="dk1"/>
              </a:solidFill>
              <a:effectLst/>
              <a:latin typeface="+mn-lt"/>
              <a:ea typeface="+mn-ea"/>
              <a:cs typeface="+mn-cs"/>
            </a:rPr>
            <a:t>元利償還金については、合併後に発行した合併特例事業債の償還開始により</a:t>
          </a:r>
          <a:r>
            <a:rPr lang="en-US" altLang="ja-JP" sz="1200" baseline="0">
              <a:solidFill>
                <a:schemeClr val="dk1"/>
              </a:solidFill>
              <a:effectLst/>
              <a:latin typeface="+mn-lt"/>
              <a:ea typeface="+mn-ea"/>
              <a:cs typeface="+mn-cs"/>
            </a:rPr>
            <a:t>H21</a:t>
          </a:r>
          <a:r>
            <a:rPr lang="ja-JP" altLang="ja-JP" sz="1200" baseline="0">
              <a:solidFill>
                <a:schemeClr val="dk1"/>
              </a:solidFill>
              <a:effectLst/>
              <a:latin typeface="+mn-lt"/>
              <a:ea typeface="+mn-ea"/>
              <a:cs typeface="+mn-cs"/>
            </a:rPr>
            <a:t>から大幅に増加</a:t>
          </a:r>
          <a:r>
            <a:rPr lang="ja-JP" altLang="en-US" sz="1200" baseline="0">
              <a:solidFill>
                <a:schemeClr val="dk1"/>
              </a:solidFill>
              <a:effectLst/>
              <a:latin typeface="+mn-lt"/>
              <a:ea typeface="+mn-ea"/>
              <a:cs typeface="+mn-cs"/>
            </a:rPr>
            <a:t>したが、平成</a:t>
          </a:r>
          <a:r>
            <a:rPr lang="en-US" altLang="ja-JP" sz="1200" baseline="0">
              <a:solidFill>
                <a:schemeClr val="dk1"/>
              </a:solidFill>
              <a:effectLst/>
              <a:latin typeface="+mn-lt"/>
              <a:ea typeface="+mn-ea"/>
              <a:cs typeface="+mn-cs"/>
            </a:rPr>
            <a:t>23</a:t>
          </a:r>
          <a:r>
            <a:rPr lang="ja-JP" altLang="en-US" sz="1200" baseline="0">
              <a:solidFill>
                <a:schemeClr val="dk1"/>
              </a:solidFill>
              <a:effectLst/>
              <a:latin typeface="+mn-lt"/>
              <a:ea typeface="+mn-ea"/>
              <a:cs typeface="+mn-cs"/>
            </a:rPr>
            <a:t>年度をピークに若干減少傾向にある。</a:t>
          </a:r>
          <a:endParaRPr lang="ja-JP" altLang="ja-JP" sz="1200">
            <a:effectLst/>
          </a:endParaRPr>
        </a:p>
        <a:p>
          <a:r>
            <a:rPr lang="ja-JP" altLang="ja-JP" sz="1200" baseline="0">
              <a:solidFill>
                <a:schemeClr val="dk1"/>
              </a:solidFill>
              <a:effectLst/>
              <a:latin typeface="+mn-lt"/>
              <a:ea typeface="+mn-ea"/>
              <a:cs typeface="+mn-cs"/>
            </a:rPr>
            <a:t>公営企業債の元利償還金に対する繰入金については、主に下水道事業特別会計によるもので概ね横ばいで推移している。</a:t>
          </a:r>
          <a:endParaRPr lang="ja-JP" altLang="ja-JP" sz="1200">
            <a:effectLst/>
          </a:endParaRPr>
        </a:p>
        <a:p>
          <a:r>
            <a:rPr lang="ja-JP" altLang="ja-JP" sz="1200" baseline="0">
              <a:solidFill>
                <a:schemeClr val="dk1"/>
              </a:solidFill>
              <a:effectLst/>
              <a:latin typeface="+mn-lt"/>
              <a:ea typeface="+mn-ea"/>
              <a:cs typeface="+mn-cs"/>
            </a:rPr>
            <a:t>実質公債費比率の分子について</a:t>
          </a:r>
          <a:r>
            <a:rPr lang="ja-JP" altLang="en-US" sz="1200" baseline="0">
              <a:solidFill>
                <a:schemeClr val="dk1"/>
              </a:solidFill>
              <a:effectLst/>
              <a:latin typeface="+mn-lt"/>
              <a:ea typeface="+mn-ea"/>
              <a:cs typeface="+mn-cs"/>
            </a:rPr>
            <a:t>は</a:t>
          </a:r>
          <a:r>
            <a:rPr lang="ja-JP" altLang="ja-JP" sz="1200" baseline="0">
              <a:solidFill>
                <a:schemeClr val="dk1"/>
              </a:solidFill>
              <a:effectLst/>
              <a:latin typeface="+mn-lt"/>
              <a:ea typeface="+mn-ea"/>
              <a:cs typeface="+mn-cs"/>
            </a:rPr>
            <a:t>、元利償還金</a:t>
          </a:r>
          <a:r>
            <a:rPr lang="ja-JP" altLang="en-US" sz="1200" baseline="0">
              <a:solidFill>
                <a:schemeClr val="dk1"/>
              </a:solidFill>
              <a:effectLst/>
              <a:latin typeface="+mn-lt"/>
              <a:ea typeface="+mn-ea"/>
              <a:cs typeface="+mn-cs"/>
            </a:rPr>
            <a:t>の現象</a:t>
          </a:r>
          <a:r>
            <a:rPr lang="ja-JP" altLang="ja-JP" sz="1200" baseline="0">
              <a:solidFill>
                <a:schemeClr val="dk1"/>
              </a:solidFill>
              <a:effectLst/>
              <a:latin typeface="+mn-lt"/>
              <a:ea typeface="+mn-ea"/>
              <a:cs typeface="+mn-cs"/>
            </a:rPr>
            <a:t>傾向</a:t>
          </a:r>
          <a:r>
            <a:rPr lang="ja-JP" altLang="en-US" sz="1200" baseline="0">
              <a:solidFill>
                <a:schemeClr val="dk1"/>
              </a:solidFill>
              <a:effectLst/>
              <a:latin typeface="+mn-lt"/>
              <a:ea typeface="+mn-ea"/>
              <a:cs typeface="+mn-cs"/>
            </a:rPr>
            <a:t>と</a:t>
          </a:r>
          <a:r>
            <a:rPr lang="ja-JP" altLang="ja-JP" sz="1200" baseline="0">
              <a:solidFill>
                <a:schemeClr val="dk1"/>
              </a:solidFill>
              <a:effectLst/>
              <a:latin typeface="+mn-lt"/>
              <a:ea typeface="+mn-ea"/>
              <a:cs typeface="+mn-cs"/>
            </a:rPr>
            <a:t>算入公債費等</a:t>
          </a:r>
          <a:r>
            <a:rPr lang="ja-JP" altLang="en-US" sz="1200" baseline="0">
              <a:solidFill>
                <a:schemeClr val="dk1"/>
              </a:solidFill>
              <a:effectLst/>
              <a:latin typeface="+mn-lt"/>
              <a:ea typeface="+mn-ea"/>
              <a:cs typeface="+mn-cs"/>
            </a:rPr>
            <a:t>の</a:t>
          </a:r>
          <a:r>
            <a:rPr lang="ja-JP" altLang="ja-JP" sz="1200" baseline="0">
              <a:solidFill>
                <a:schemeClr val="dk1"/>
              </a:solidFill>
              <a:effectLst/>
              <a:latin typeface="+mn-lt"/>
              <a:ea typeface="+mn-ea"/>
              <a:cs typeface="+mn-cs"/>
            </a:rPr>
            <a:t>増加</a:t>
          </a:r>
          <a:r>
            <a:rPr lang="ja-JP" altLang="en-US" sz="1200" baseline="0">
              <a:solidFill>
                <a:schemeClr val="dk1"/>
              </a:solidFill>
              <a:effectLst/>
              <a:latin typeface="+mn-lt"/>
              <a:ea typeface="+mn-ea"/>
              <a:cs typeface="+mn-cs"/>
            </a:rPr>
            <a:t>傾向により</a:t>
          </a:r>
          <a:r>
            <a:rPr lang="ja-JP" altLang="ja-JP" sz="1200" baseline="0">
              <a:solidFill>
                <a:schemeClr val="dk1"/>
              </a:solidFill>
              <a:effectLst/>
              <a:latin typeface="+mn-lt"/>
              <a:ea typeface="+mn-ea"/>
              <a:cs typeface="+mn-cs"/>
            </a:rPr>
            <a:t>、減少傾向である。</a:t>
          </a:r>
          <a:endParaRPr lang="ja-JP" altLang="ja-JP" sz="1200">
            <a:effectLst/>
          </a:endParaRPr>
        </a:p>
        <a:p>
          <a:r>
            <a:rPr lang="ja-JP" altLang="ja-JP" sz="1200" baseline="0">
              <a:solidFill>
                <a:schemeClr val="dk1"/>
              </a:solidFill>
              <a:effectLst/>
              <a:latin typeface="+mn-lt"/>
              <a:ea typeface="+mn-ea"/>
              <a:cs typeface="+mn-cs"/>
            </a:rPr>
            <a:t>今後</a:t>
          </a:r>
          <a:r>
            <a:rPr lang="ja-JP" altLang="en-US" sz="1200" baseline="0">
              <a:solidFill>
                <a:schemeClr val="dk1"/>
              </a:solidFill>
              <a:effectLst/>
              <a:latin typeface="+mn-lt"/>
              <a:ea typeface="+mn-ea"/>
              <a:cs typeface="+mn-cs"/>
            </a:rPr>
            <a:t>も、</a:t>
          </a:r>
          <a:r>
            <a:rPr lang="ja-JP" altLang="ja-JP" sz="1200" baseline="0">
              <a:solidFill>
                <a:schemeClr val="dk1"/>
              </a:solidFill>
              <a:effectLst/>
              <a:latin typeface="+mn-lt"/>
              <a:ea typeface="+mn-ea"/>
              <a:cs typeface="+mn-cs"/>
            </a:rPr>
            <a:t>地方債の新規発行を抑制して、元利償還金の抑制に努める</a:t>
          </a:r>
          <a:r>
            <a:rPr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aseline="0">
              <a:solidFill>
                <a:schemeClr val="dk1"/>
              </a:solidFill>
              <a:effectLst/>
              <a:latin typeface="+mn-lt"/>
              <a:ea typeface="+mn-ea"/>
              <a:cs typeface="+mn-cs"/>
            </a:rPr>
            <a:t>一般会計等に係る地方債の現在高については、市債の新規発行の抑制及び繰上償還の実施（</a:t>
          </a:r>
          <a:r>
            <a:rPr lang="en-US" altLang="ja-JP" sz="1200" baseline="0">
              <a:solidFill>
                <a:schemeClr val="dk1"/>
              </a:solidFill>
              <a:effectLst/>
              <a:latin typeface="+mn-lt"/>
              <a:ea typeface="+mn-ea"/>
              <a:cs typeface="+mn-cs"/>
            </a:rPr>
            <a:t>H25</a:t>
          </a:r>
          <a:r>
            <a:rPr lang="ja-JP" altLang="ja-JP" sz="1200" baseline="0">
              <a:solidFill>
                <a:schemeClr val="dk1"/>
              </a:solidFill>
              <a:effectLst/>
              <a:latin typeface="+mn-lt"/>
              <a:ea typeface="+mn-ea"/>
              <a:cs typeface="+mn-cs"/>
            </a:rPr>
            <a:t>実施</a:t>
          </a:r>
          <a:r>
            <a:rPr lang="en-US" altLang="ja-JP" sz="1200" baseline="0">
              <a:solidFill>
                <a:schemeClr val="dk1"/>
              </a:solidFill>
              <a:effectLst/>
              <a:latin typeface="+mn-lt"/>
              <a:ea typeface="+mn-ea"/>
              <a:cs typeface="+mn-cs"/>
            </a:rPr>
            <a:t>245</a:t>
          </a:r>
          <a:r>
            <a:rPr lang="ja-JP" altLang="ja-JP" sz="1200" baseline="0">
              <a:solidFill>
                <a:schemeClr val="dk1"/>
              </a:solidFill>
              <a:effectLst/>
              <a:latin typeface="+mn-lt"/>
              <a:ea typeface="+mn-ea"/>
              <a:cs typeface="+mn-cs"/>
            </a:rPr>
            <a:t>百万円）等により</a:t>
          </a:r>
          <a:r>
            <a:rPr lang="ja-JP" altLang="en-US" sz="1200" baseline="0">
              <a:solidFill>
                <a:schemeClr val="dk1"/>
              </a:solidFill>
              <a:effectLst/>
              <a:latin typeface="+mn-lt"/>
              <a:ea typeface="+mn-ea"/>
              <a:cs typeface="+mn-cs"/>
            </a:rPr>
            <a:t>概ね</a:t>
          </a:r>
          <a:r>
            <a:rPr lang="ja-JP" altLang="ja-JP" sz="1200" baseline="0">
              <a:solidFill>
                <a:schemeClr val="dk1"/>
              </a:solidFill>
              <a:effectLst/>
              <a:latin typeface="+mn-lt"/>
              <a:ea typeface="+mn-ea"/>
              <a:cs typeface="+mn-cs"/>
            </a:rPr>
            <a:t>減少</a:t>
          </a:r>
          <a:r>
            <a:rPr lang="ja-JP" altLang="en-US" sz="1200" baseline="0">
              <a:solidFill>
                <a:schemeClr val="dk1"/>
              </a:solidFill>
              <a:effectLst/>
              <a:latin typeface="+mn-lt"/>
              <a:ea typeface="+mn-ea"/>
              <a:cs typeface="+mn-cs"/>
            </a:rPr>
            <a:t>傾向にあるが、新庁舎建設に係る地方債発行</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H24</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H25</a:t>
          </a:r>
          <a:r>
            <a:rPr lang="ja-JP" altLang="ja-JP" sz="1100" baseline="0">
              <a:solidFill>
                <a:schemeClr val="dk1"/>
              </a:solidFill>
              <a:effectLst/>
              <a:latin typeface="+mn-lt"/>
              <a:ea typeface="+mn-ea"/>
              <a:cs typeface="+mn-cs"/>
            </a:rPr>
            <a:t>）</a:t>
          </a:r>
          <a:r>
            <a:rPr lang="ja-JP" altLang="en-US" sz="1200" baseline="0">
              <a:solidFill>
                <a:schemeClr val="dk1"/>
              </a:solidFill>
              <a:effectLst/>
              <a:latin typeface="+mn-lt"/>
              <a:ea typeface="+mn-ea"/>
              <a:cs typeface="+mn-cs"/>
            </a:rPr>
            <a:t>の影響により、平成</a:t>
          </a:r>
          <a:r>
            <a:rPr lang="en-US" altLang="ja-JP" sz="1200" baseline="0">
              <a:solidFill>
                <a:schemeClr val="dk1"/>
              </a:solidFill>
              <a:effectLst/>
              <a:latin typeface="+mn-lt"/>
              <a:ea typeface="+mn-ea"/>
              <a:cs typeface="+mn-cs"/>
            </a:rPr>
            <a:t>25</a:t>
          </a:r>
          <a:r>
            <a:rPr lang="ja-JP" altLang="en-US" sz="1200" baseline="0">
              <a:solidFill>
                <a:schemeClr val="dk1"/>
              </a:solidFill>
              <a:effectLst/>
              <a:latin typeface="+mn-lt"/>
              <a:ea typeface="+mn-ea"/>
              <a:cs typeface="+mn-cs"/>
            </a:rPr>
            <a:t>年度は微増している</a:t>
          </a:r>
          <a:r>
            <a:rPr lang="ja-JP" altLang="ja-JP" sz="1200" baseline="0">
              <a:solidFill>
                <a:schemeClr val="dk1"/>
              </a:solidFill>
              <a:effectLst/>
              <a:latin typeface="+mn-lt"/>
              <a:ea typeface="+mn-ea"/>
              <a:cs typeface="+mn-cs"/>
            </a:rPr>
            <a:t>。</a:t>
          </a:r>
          <a:endParaRPr lang="ja-JP" altLang="ja-JP" sz="1200">
            <a:effectLst/>
          </a:endParaRPr>
        </a:p>
        <a:p>
          <a:r>
            <a:rPr lang="ja-JP" altLang="ja-JP" sz="1200" baseline="0">
              <a:solidFill>
                <a:schemeClr val="dk1"/>
              </a:solidFill>
              <a:effectLst/>
              <a:latin typeface="+mn-lt"/>
              <a:ea typeface="+mn-ea"/>
              <a:cs typeface="+mn-cs"/>
            </a:rPr>
            <a:t>公営企業債等繰入見込額については、下水道事業特別会計の影響が大きいが起債の発行を抑制する等しており、減少傾向となっている。</a:t>
          </a:r>
          <a:endParaRPr lang="ja-JP" altLang="ja-JP" sz="1200">
            <a:effectLst/>
          </a:endParaRPr>
        </a:p>
        <a:p>
          <a:r>
            <a:rPr lang="ja-JP" altLang="ja-JP" sz="1200" baseline="0">
              <a:solidFill>
                <a:schemeClr val="dk1"/>
              </a:solidFill>
              <a:effectLst/>
              <a:latin typeface="+mn-lt"/>
              <a:ea typeface="+mn-ea"/>
              <a:cs typeface="+mn-cs"/>
            </a:rPr>
            <a:t>退職手当負担見込額については、概ね横ばいで推移している。</a:t>
          </a:r>
          <a:endParaRPr lang="ja-JP" altLang="ja-JP" sz="1200">
            <a:effectLst/>
          </a:endParaRPr>
        </a:p>
        <a:p>
          <a:r>
            <a:rPr lang="ja-JP" altLang="ja-JP" sz="1200" baseline="0">
              <a:solidFill>
                <a:schemeClr val="dk1"/>
              </a:solidFill>
              <a:effectLst/>
              <a:latin typeface="+mn-lt"/>
              <a:ea typeface="+mn-ea"/>
              <a:cs typeface="+mn-cs"/>
            </a:rPr>
            <a:t>充当可能基金については、財政調整基金及び減債基金の増加により、</a:t>
          </a:r>
          <a:r>
            <a:rPr lang="en-US" altLang="ja-JP" sz="1200" baseline="0">
              <a:solidFill>
                <a:schemeClr val="dk1"/>
              </a:solidFill>
              <a:effectLst/>
              <a:latin typeface="+mn-lt"/>
              <a:ea typeface="+mn-ea"/>
              <a:cs typeface="+mn-cs"/>
            </a:rPr>
            <a:t>H20</a:t>
          </a:r>
          <a:r>
            <a:rPr lang="ja-JP" altLang="ja-JP" sz="1200" baseline="0">
              <a:solidFill>
                <a:schemeClr val="dk1"/>
              </a:solidFill>
              <a:effectLst/>
              <a:latin typeface="+mn-lt"/>
              <a:ea typeface="+mn-ea"/>
              <a:cs typeface="+mn-cs"/>
            </a:rPr>
            <a:t>以降増加している。</a:t>
          </a:r>
          <a:endParaRPr lang="ja-JP" altLang="ja-JP" sz="1200">
            <a:effectLst/>
          </a:endParaRPr>
        </a:p>
        <a:p>
          <a:r>
            <a:rPr lang="ja-JP" altLang="ja-JP" sz="1200" baseline="0">
              <a:solidFill>
                <a:schemeClr val="dk1"/>
              </a:solidFill>
              <a:effectLst/>
              <a:latin typeface="+mn-lt"/>
              <a:ea typeface="+mn-ea"/>
              <a:cs typeface="+mn-cs"/>
            </a:rPr>
            <a:t>将来負担比率の分子については、地方債現在高が年々減少し、充当可能基金が増加しているため、減少傾向となっている。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今後も、地方債の新規発行を抑制して、地方債の削減に努める。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45980825</v>
      </c>
      <c r="BO4" s="379"/>
      <c r="BP4" s="379"/>
      <c r="BQ4" s="379"/>
      <c r="BR4" s="379"/>
      <c r="BS4" s="379"/>
      <c r="BT4" s="379"/>
      <c r="BU4" s="380"/>
      <c r="BV4" s="378">
        <v>43443794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1.9</v>
      </c>
      <c r="CU4" s="554"/>
      <c r="CV4" s="554"/>
      <c r="CW4" s="554"/>
      <c r="CX4" s="554"/>
      <c r="CY4" s="554"/>
      <c r="CZ4" s="554"/>
      <c r="DA4" s="555"/>
      <c r="DB4" s="553">
        <v>2.2000000000000002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45335355</v>
      </c>
      <c r="BO5" s="384"/>
      <c r="BP5" s="384"/>
      <c r="BQ5" s="384"/>
      <c r="BR5" s="384"/>
      <c r="BS5" s="384"/>
      <c r="BT5" s="384"/>
      <c r="BU5" s="385"/>
      <c r="BV5" s="383">
        <v>42785402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88.7</v>
      </c>
      <c r="CU5" s="354"/>
      <c r="CV5" s="354"/>
      <c r="CW5" s="354"/>
      <c r="CX5" s="354"/>
      <c r="CY5" s="354"/>
      <c r="CZ5" s="354"/>
      <c r="DA5" s="355"/>
      <c r="DB5" s="353">
        <v>91.2</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645470</v>
      </c>
      <c r="BO6" s="384"/>
      <c r="BP6" s="384"/>
      <c r="BQ6" s="384"/>
      <c r="BR6" s="384"/>
      <c r="BS6" s="384"/>
      <c r="BT6" s="384"/>
      <c r="BU6" s="385"/>
      <c r="BV6" s="383">
        <v>658392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94.5</v>
      </c>
      <c r="CU6" s="528"/>
      <c r="CV6" s="528"/>
      <c r="CW6" s="528"/>
      <c r="CX6" s="528"/>
      <c r="CY6" s="528"/>
      <c r="CZ6" s="528"/>
      <c r="DA6" s="529"/>
      <c r="DB6" s="527">
        <v>97.1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103404</v>
      </c>
      <c r="BO7" s="384"/>
      <c r="BP7" s="384"/>
      <c r="BQ7" s="384"/>
      <c r="BR7" s="384"/>
      <c r="BS7" s="384"/>
      <c r="BT7" s="384"/>
      <c r="BU7" s="385"/>
      <c r="BV7" s="383">
        <v>50299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28248765</v>
      </c>
      <c r="CU7" s="384"/>
      <c r="CV7" s="384"/>
      <c r="CW7" s="384"/>
      <c r="CX7" s="384"/>
      <c r="CY7" s="384"/>
      <c r="CZ7" s="384"/>
      <c r="DA7" s="385"/>
      <c r="DB7" s="383">
        <v>27952567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542066</v>
      </c>
      <c r="BO8" s="384"/>
      <c r="BP8" s="384"/>
      <c r="BQ8" s="384"/>
      <c r="BR8" s="384"/>
      <c r="BS8" s="384"/>
      <c r="BT8" s="384"/>
      <c r="BU8" s="385"/>
      <c r="BV8" s="383">
        <v>608093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0.31</v>
      </c>
      <c r="CU8" s="491"/>
      <c r="CV8" s="491"/>
      <c r="CW8" s="491"/>
      <c r="CX8" s="491"/>
      <c r="CY8" s="491"/>
      <c r="CZ8" s="491"/>
      <c r="DA8" s="492"/>
      <c r="DB8" s="490">
        <v>0.32</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76951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-66027</v>
      </c>
      <c r="BO9" s="384"/>
      <c r="BP9" s="384"/>
      <c r="BQ9" s="384"/>
      <c r="BR9" s="384"/>
      <c r="BS9" s="384"/>
      <c r="BT9" s="384"/>
      <c r="BU9" s="385"/>
      <c r="BV9" s="383">
        <v>48260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25.6</v>
      </c>
      <c r="CU9" s="354"/>
      <c r="CV9" s="354"/>
      <c r="CW9" s="354"/>
      <c r="CX9" s="354"/>
      <c r="CY9" s="354"/>
      <c r="CZ9" s="354"/>
      <c r="DA9" s="355"/>
      <c r="DB9" s="353">
        <v>26.6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80297</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906291</v>
      </c>
      <c r="BO10" s="384"/>
      <c r="BP10" s="384"/>
      <c r="BQ10" s="384"/>
      <c r="BR10" s="384"/>
      <c r="BS10" s="384"/>
      <c r="BT10" s="384"/>
      <c r="BU10" s="385"/>
      <c r="BV10" s="383">
        <v>282608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v>245110</v>
      </c>
      <c r="BO11" s="384"/>
      <c r="BP11" s="384"/>
      <c r="BQ11" s="384"/>
      <c r="BR11" s="384"/>
      <c r="BS11" s="384"/>
      <c r="BT11" s="384"/>
      <c r="BU11" s="385"/>
      <c r="BV11" s="383">
        <v>350322</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77158</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76931</v>
      </c>
      <c r="S13" s="483"/>
      <c r="T13" s="483"/>
      <c r="U13" s="483"/>
      <c r="V13" s="484"/>
      <c r="W13" s="470" t="s">
        <v>123</v>
      </c>
      <c r="X13" s="396"/>
      <c r="Y13" s="396"/>
      <c r="Z13" s="396"/>
      <c r="AA13" s="396"/>
      <c r="AB13" s="397"/>
      <c r="AC13" s="359">
        <v>3106</v>
      </c>
      <c r="AD13" s="360"/>
      <c r="AE13" s="360"/>
      <c r="AF13" s="360"/>
      <c r="AG13" s="361"/>
      <c r="AH13" s="359">
        <v>3938</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1085374</v>
      </c>
      <c r="BO13" s="384"/>
      <c r="BP13" s="384"/>
      <c r="BQ13" s="384"/>
      <c r="BR13" s="384"/>
      <c r="BS13" s="384"/>
      <c r="BT13" s="384"/>
      <c r="BU13" s="385"/>
      <c r="BV13" s="383">
        <v>681190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11.1</v>
      </c>
      <c r="CU13" s="354"/>
      <c r="CV13" s="354"/>
      <c r="CW13" s="354"/>
      <c r="CX13" s="354"/>
      <c r="CY13" s="354"/>
      <c r="CZ13" s="354"/>
      <c r="DA13" s="355"/>
      <c r="DB13" s="353">
        <v>12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77730</v>
      </c>
      <c r="S14" s="483"/>
      <c r="T14" s="483"/>
      <c r="U14" s="483"/>
      <c r="V14" s="484"/>
      <c r="W14" s="485"/>
      <c r="X14" s="399"/>
      <c r="Y14" s="399"/>
      <c r="Z14" s="399"/>
      <c r="AA14" s="399"/>
      <c r="AB14" s="400"/>
      <c r="AC14" s="475">
        <v>9.4</v>
      </c>
      <c r="AD14" s="476"/>
      <c r="AE14" s="476"/>
      <c r="AF14" s="476"/>
      <c r="AG14" s="477"/>
      <c r="AH14" s="475">
        <v>11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14.4</v>
      </c>
      <c r="CU14" s="454"/>
      <c r="CV14" s="454"/>
      <c r="CW14" s="454"/>
      <c r="CX14" s="454"/>
      <c r="CY14" s="454"/>
      <c r="CZ14" s="454"/>
      <c r="DA14" s="455"/>
      <c r="DB14" s="486">
        <v>28.1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77486</v>
      </c>
      <c r="S15" s="483"/>
      <c r="T15" s="483"/>
      <c r="U15" s="483"/>
      <c r="V15" s="484"/>
      <c r="W15" s="470" t="s">
        <v>129</v>
      </c>
      <c r="X15" s="396"/>
      <c r="Y15" s="396"/>
      <c r="Z15" s="396"/>
      <c r="AA15" s="396"/>
      <c r="AB15" s="397"/>
      <c r="AC15" s="359">
        <v>9231</v>
      </c>
      <c r="AD15" s="360"/>
      <c r="AE15" s="360"/>
      <c r="AF15" s="360"/>
      <c r="AG15" s="361"/>
      <c r="AH15" s="359">
        <v>10190</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6346906</v>
      </c>
      <c r="BO15" s="379"/>
      <c r="BP15" s="379"/>
      <c r="BQ15" s="379"/>
      <c r="BR15" s="379"/>
      <c r="BS15" s="379"/>
      <c r="BT15" s="379"/>
      <c r="BU15" s="380"/>
      <c r="BV15" s="378">
        <v>6337717</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28</v>
      </c>
      <c r="AD16" s="476"/>
      <c r="AE16" s="476"/>
      <c r="AF16" s="476"/>
      <c r="AG16" s="477"/>
      <c r="AH16" s="475">
        <v>28.5</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20335524</v>
      </c>
      <c r="BO16" s="384"/>
      <c r="BP16" s="384"/>
      <c r="BQ16" s="384"/>
      <c r="BR16" s="384"/>
      <c r="BS16" s="384"/>
      <c r="BT16" s="384"/>
      <c r="BU16" s="385"/>
      <c r="BV16" s="383">
        <v>20235887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20640</v>
      </c>
      <c r="AD17" s="360"/>
      <c r="AE17" s="360"/>
      <c r="AF17" s="360"/>
      <c r="AG17" s="361"/>
      <c r="AH17" s="359">
        <v>21465</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8152634</v>
      </c>
      <c r="BO17" s="384"/>
      <c r="BP17" s="384"/>
      <c r="BQ17" s="384"/>
      <c r="BR17" s="384"/>
      <c r="BS17" s="384"/>
      <c r="BT17" s="384"/>
      <c r="BU17" s="385"/>
      <c r="BV17" s="383">
        <v>8124054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903.54</v>
      </c>
      <c r="M18" s="446"/>
      <c r="N18" s="446"/>
      <c r="O18" s="446"/>
      <c r="P18" s="446"/>
      <c r="Q18" s="446"/>
      <c r="R18" s="447"/>
      <c r="S18" s="447"/>
      <c r="T18" s="447"/>
      <c r="U18" s="447"/>
      <c r="V18" s="448"/>
      <c r="W18" s="462"/>
      <c r="X18" s="463"/>
      <c r="Y18" s="463"/>
      <c r="Z18" s="463"/>
      <c r="AA18" s="463"/>
      <c r="AB18" s="471"/>
      <c r="AC18" s="347">
        <v>62.6</v>
      </c>
      <c r="AD18" s="348"/>
      <c r="AE18" s="348"/>
      <c r="AF18" s="348"/>
      <c r="AG18" s="449"/>
      <c r="AH18" s="347">
        <v>60.1</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25041432</v>
      </c>
      <c r="BO18" s="384"/>
      <c r="BP18" s="384"/>
      <c r="BQ18" s="384"/>
      <c r="BR18" s="384"/>
      <c r="BS18" s="384"/>
      <c r="BT18" s="384"/>
      <c r="BU18" s="385"/>
      <c r="BV18" s="383">
        <v>25579122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85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31001257</v>
      </c>
      <c r="BO19" s="384"/>
      <c r="BP19" s="384"/>
      <c r="BQ19" s="384"/>
      <c r="BR19" s="384"/>
      <c r="BS19" s="384"/>
      <c r="BT19" s="384"/>
      <c r="BU19" s="385"/>
      <c r="BV19" s="383">
        <v>30654026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30511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59375286</v>
      </c>
      <c r="BO23" s="384"/>
      <c r="BP23" s="384"/>
      <c r="BQ23" s="384"/>
      <c r="BR23" s="384"/>
      <c r="BS23" s="384"/>
      <c r="BT23" s="384"/>
      <c r="BU23" s="385"/>
      <c r="BV23" s="383">
        <v>59293474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7040</v>
      </c>
      <c r="R24" s="360"/>
      <c r="S24" s="360"/>
      <c r="T24" s="360"/>
      <c r="U24" s="360"/>
      <c r="V24" s="361"/>
      <c r="W24" s="425"/>
      <c r="X24" s="416"/>
      <c r="Y24" s="417"/>
      <c r="Z24" s="356" t="s">
        <v>152</v>
      </c>
      <c r="AA24" s="357"/>
      <c r="AB24" s="357"/>
      <c r="AC24" s="357"/>
      <c r="AD24" s="357"/>
      <c r="AE24" s="357"/>
      <c r="AF24" s="357"/>
      <c r="AG24" s="358"/>
      <c r="AH24" s="359">
        <v>799</v>
      </c>
      <c r="AI24" s="360"/>
      <c r="AJ24" s="360"/>
      <c r="AK24" s="360"/>
      <c r="AL24" s="361"/>
      <c r="AM24" s="359">
        <v>2579971</v>
      </c>
      <c r="AN24" s="360"/>
      <c r="AO24" s="360"/>
      <c r="AP24" s="360"/>
      <c r="AQ24" s="360"/>
      <c r="AR24" s="361"/>
      <c r="AS24" s="359">
        <v>3229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46081974</v>
      </c>
      <c r="BO24" s="384"/>
      <c r="BP24" s="384"/>
      <c r="BQ24" s="384"/>
      <c r="BR24" s="384"/>
      <c r="BS24" s="384"/>
      <c r="BT24" s="384"/>
      <c r="BU24" s="385"/>
      <c r="BV24" s="383">
        <v>45465317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6229</v>
      </c>
      <c r="R25" s="360"/>
      <c r="S25" s="360"/>
      <c r="T25" s="360"/>
      <c r="U25" s="360"/>
      <c r="V25" s="361"/>
      <c r="W25" s="425"/>
      <c r="X25" s="416"/>
      <c r="Y25" s="417"/>
      <c r="Z25" s="356" t="s">
        <v>155</v>
      </c>
      <c r="AA25" s="357"/>
      <c r="AB25" s="357"/>
      <c r="AC25" s="357"/>
      <c r="AD25" s="357"/>
      <c r="AE25" s="357"/>
      <c r="AF25" s="357"/>
      <c r="AG25" s="358"/>
      <c r="AH25" s="359">
        <v>123</v>
      </c>
      <c r="AI25" s="360"/>
      <c r="AJ25" s="360"/>
      <c r="AK25" s="360"/>
      <c r="AL25" s="361"/>
      <c r="AM25" s="359">
        <v>335667</v>
      </c>
      <c r="AN25" s="360"/>
      <c r="AO25" s="360"/>
      <c r="AP25" s="360"/>
      <c r="AQ25" s="360"/>
      <c r="AR25" s="361"/>
      <c r="AS25" s="359">
        <v>2729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6611186</v>
      </c>
      <c r="BO25" s="379"/>
      <c r="BP25" s="379"/>
      <c r="BQ25" s="379"/>
      <c r="BR25" s="379"/>
      <c r="BS25" s="379"/>
      <c r="BT25" s="379"/>
      <c r="BU25" s="380"/>
      <c r="BV25" s="378">
        <v>8919642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5455</v>
      </c>
      <c r="R26" s="360"/>
      <c r="S26" s="360"/>
      <c r="T26" s="360"/>
      <c r="U26" s="360"/>
      <c r="V26" s="361"/>
      <c r="W26" s="425"/>
      <c r="X26" s="416"/>
      <c r="Y26" s="417"/>
      <c r="Z26" s="356" t="s">
        <v>158</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4123</v>
      </c>
      <c r="R27" s="360"/>
      <c r="S27" s="360"/>
      <c r="T27" s="360"/>
      <c r="U27" s="360"/>
      <c r="V27" s="361"/>
      <c r="W27" s="425"/>
      <c r="X27" s="416"/>
      <c r="Y27" s="417"/>
      <c r="Z27" s="356" t="s">
        <v>161</v>
      </c>
      <c r="AA27" s="357"/>
      <c r="AB27" s="357"/>
      <c r="AC27" s="357"/>
      <c r="AD27" s="357"/>
      <c r="AE27" s="357"/>
      <c r="AF27" s="357"/>
      <c r="AG27" s="358"/>
      <c r="AH27" s="359">
        <v>34</v>
      </c>
      <c r="AI27" s="360"/>
      <c r="AJ27" s="360"/>
      <c r="AK27" s="360"/>
      <c r="AL27" s="361"/>
      <c r="AM27" s="359">
        <v>105780</v>
      </c>
      <c r="AN27" s="360"/>
      <c r="AO27" s="360"/>
      <c r="AP27" s="360"/>
      <c r="AQ27" s="360"/>
      <c r="AR27" s="361"/>
      <c r="AS27" s="359">
        <v>3111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1614826</v>
      </c>
      <c r="BO27" s="387"/>
      <c r="BP27" s="387"/>
      <c r="BQ27" s="387"/>
      <c r="BR27" s="387"/>
      <c r="BS27" s="387"/>
      <c r="BT27" s="387"/>
      <c r="BU27" s="388"/>
      <c r="BV27" s="386">
        <v>1613807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3714</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6444827</v>
      </c>
      <c r="BO28" s="379"/>
      <c r="BP28" s="379"/>
      <c r="BQ28" s="379"/>
      <c r="BR28" s="379"/>
      <c r="BS28" s="379"/>
      <c r="BT28" s="379"/>
      <c r="BU28" s="380"/>
      <c r="BV28" s="378">
        <v>5538536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24</v>
      </c>
      <c r="M29" s="360"/>
      <c r="N29" s="360"/>
      <c r="O29" s="360"/>
      <c r="P29" s="361"/>
      <c r="Q29" s="359">
        <v>3496</v>
      </c>
      <c r="R29" s="360"/>
      <c r="S29" s="360"/>
      <c r="T29" s="360"/>
      <c r="U29" s="360"/>
      <c r="V29" s="361"/>
      <c r="W29" s="425"/>
      <c r="X29" s="416"/>
      <c r="Y29" s="417"/>
      <c r="Z29" s="356" t="s">
        <v>168</v>
      </c>
      <c r="AA29" s="357"/>
      <c r="AB29" s="357"/>
      <c r="AC29" s="357"/>
      <c r="AD29" s="357"/>
      <c r="AE29" s="357"/>
      <c r="AF29" s="357"/>
      <c r="AG29" s="358"/>
      <c r="AH29" s="359">
        <v>833</v>
      </c>
      <c r="AI29" s="360"/>
      <c r="AJ29" s="360"/>
      <c r="AK29" s="360"/>
      <c r="AL29" s="361"/>
      <c r="AM29" s="359">
        <v>2685751</v>
      </c>
      <c r="AN29" s="360"/>
      <c r="AO29" s="360"/>
      <c r="AP29" s="360"/>
      <c r="AQ29" s="360"/>
      <c r="AR29" s="361"/>
      <c r="AS29" s="359">
        <v>3224</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7246949</v>
      </c>
      <c r="BO29" s="384"/>
      <c r="BP29" s="384"/>
      <c r="BQ29" s="384"/>
      <c r="BR29" s="384"/>
      <c r="BS29" s="384"/>
      <c r="BT29" s="384"/>
      <c r="BU29" s="385"/>
      <c r="BV29" s="383">
        <v>6520759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9284190</v>
      </c>
      <c r="BO30" s="387"/>
      <c r="BP30" s="387"/>
      <c r="BQ30" s="387"/>
      <c r="BR30" s="387"/>
      <c r="BS30" s="387"/>
      <c r="BT30" s="387"/>
      <c r="BU30" s="388"/>
      <c r="BV30" s="386">
        <v>9175252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大分県消防補償等組合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三余館</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飲料水供給事業特別会計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公共下水道事業会計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大島航路事業特別会計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大分県交通災害共済組合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佐伯市土地開発公社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IF('各会計、関係団体の財政状況及び健全化判断比率'!B37="","",'各会計、関係団体の財政状況及び健全化判断比率'!B37)</f>
        <v>地方卸売市場事業特別会計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大分県市町村会館管理組合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道の駅やよい</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介護予防支援事業特別会計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IF('各会計、関係団体の財政状況及び健全化判断比率'!B38="","",'各会計、関係団体の財政状況及び健全化判断比率'!B38)</f>
        <v>特定環境保全公共下水道事業特別会計</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大分県後期高齢者医療広域連合（普通会計）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さいき農林公社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IF('各会計、関係団体の財政状況及び健全化判断比率'!B39="","",'各会計、関係団体の財政状況及び健全化判断比率'!B39)</f>
        <v>農業集落排水事業特別会計</v>
      </c>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大分県後期高齢者医療広域連合（後期高齢者医療事業会計）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うめ</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16</v>
      </c>
      <c r="BF39" s="343"/>
      <c r="BG39" s="342" t="str">
        <f>IF('各会計、関係団体の財政状況及び健全化判断比率'!B40="","",'各会計、関係団体の財政状況及び健全化判断比率'!B40)</f>
        <v>漁業集落排水事業特別会計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きらり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17</v>
      </c>
      <c r="BF40" s="343"/>
      <c r="BG40" s="342" t="str">
        <f>IF('各会計、関係団体の財政状況及び健全化判断比率'!B41="","",'各会計、関係団体の財政状況及び健全化判断比率'!B41)</f>
        <v>小規模集合排水処理事業特別会計</v>
      </c>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30</v>
      </c>
      <c r="CP40" s="343"/>
      <c r="CQ40" s="342" t="str">
        <f>IF('各会計、関係団体の財政状況及び健全化判断比率'!BS13="","",'各会計、関係団体の財政状況及び健全化判断比率'!BS13)</f>
        <v>かまえ町総合物産サービス</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18</v>
      </c>
      <c r="BF41" s="343"/>
      <c r="BG41" s="342" t="str">
        <f>IF('各会計、関係団体の財政状況及び健全化判断比率'!B42="","",'各会計、関係団体の財政状況及び健全化判断比率'!B42)</f>
        <v>生活排水処理事業特別会計</v>
      </c>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31</v>
      </c>
      <c r="CP41" s="343"/>
      <c r="CQ41" s="342" t="str">
        <f>IF('各会計、関係団体の財政状況及び健全化判断比率'!BS14="","",'各会計、関係団体の財政状況及び健全化判断比率'!BS14)</f>
        <v>まちづくり佐伯</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78" t="s">
        <v>23</v>
      </c>
      <c r="C41" s="1179"/>
      <c r="D41" s="81"/>
      <c r="E41" s="1180" t="s">
        <v>24</v>
      </c>
      <c r="F41" s="1180"/>
      <c r="G41" s="1180"/>
      <c r="H41" s="1181"/>
      <c r="I41" s="82">
        <v>66927</v>
      </c>
      <c r="J41" s="83">
        <v>64312</v>
      </c>
      <c r="K41" s="83">
        <v>61600</v>
      </c>
      <c r="L41" s="83">
        <v>59293</v>
      </c>
      <c r="M41" s="84">
        <v>59375</v>
      </c>
    </row>
    <row r="42" spans="2:13" ht="27.75" customHeight="1">
      <c r="B42" s="1168"/>
      <c r="C42" s="1169"/>
      <c r="D42" s="85"/>
      <c r="E42" s="1172" t="s">
        <v>25</v>
      </c>
      <c r="F42" s="1172"/>
      <c r="G42" s="1172"/>
      <c r="H42" s="1173"/>
      <c r="I42" s="86">
        <v>831</v>
      </c>
      <c r="J42" s="87">
        <v>704</v>
      </c>
      <c r="K42" s="87">
        <v>347</v>
      </c>
      <c r="L42" s="87">
        <v>343</v>
      </c>
      <c r="M42" s="88">
        <v>369</v>
      </c>
    </row>
    <row r="43" spans="2:13" ht="27.75" customHeight="1">
      <c r="B43" s="1168"/>
      <c r="C43" s="1169"/>
      <c r="D43" s="85"/>
      <c r="E43" s="1172" t="s">
        <v>26</v>
      </c>
      <c r="F43" s="1172"/>
      <c r="G43" s="1172"/>
      <c r="H43" s="1173"/>
      <c r="I43" s="86">
        <v>14663</v>
      </c>
      <c r="J43" s="87">
        <v>13474</v>
      </c>
      <c r="K43" s="87">
        <v>12592</v>
      </c>
      <c r="L43" s="87">
        <v>12583</v>
      </c>
      <c r="M43" s="88">
        <v>12971</v>
      </c>
    </row>
    <row r="44" spans="2:13" ht="27.75" customHeight="1">
      <c r="B44" s="1168"/>
      <c r="C44" s="1169"/>
      <c r="D44" s="85"/>
      <c r="E44" s="1172" t="s">
        <v>27</v>
      </c>
      <c r="F44" s="1172"/>
      <c r="G44" s="1172"/>
      <c r="H44" s="1173"/>
      <c r="I44" s="86" t="s">
        <v>485</v>
      </c>
      <c r="J44" s="87" t="s">
        <v>485</v>
      </c>
      <c r="K44" s="87" t="s">
        <v>485</v>
      </c>
      <c r="L44" s="87" t="s">
        <v>485</v>
      </c>
      <c r="M44" s="88" t="s">
        <v>485</v>
      </c>
    </row>
    <row r="45" spans="2:13" ht="27.75" customHeight="1">
      <c r="B45" s="1168"/>
      <c r="C45" s="1169"/>
      <c r="D45" s="85"/>
      <c r="E45" s="1172" t="s">
        <v>28</v>
      </c>
      <c r="F45" s="1172"/>
      <c r="G45" s="1172"/>
      <c r="H45" s="1173"/>
      <c r="I45" s="86">
        <v>10186</v>
      </c>
      <c r="J45" s="87">
        <v>10269</v>
      </c>
      <c r="K45" s="87">
        <v>9763</v>
      </c>
      <c r="L45" s="87">
        <v>9864</v>
      </c>
      <c r="M45" s="88">
        <v>8798</v>
      </c>
    </row>
    <row r="46" spans="2:13" ht="27.75" customHeight="1">
      <c r="B46" s="1168"/>
      <c r="C46" s="1169"/>
      <c r="D46" s="85"/>
      <c r="E46" s="1172" t="s">
        <v>29</v>
      </c>
      <c r="F46" s="1172"/>
      <c r="G46" s="1172"/>
      <c r="H46" s="1173"/>
      <c r="I46" s="86">
        <v>400</v>
      </c>
      <c r="J46" s="87">
        <v>277</v>
      </c>
      <c r="K46" s="87">
        <v>199</v>
      </c>
      <c r="L46" s="87">
        <v>207</v>
      </c>
      <c r="M46" s="88">
        <v>125</v>
      </c>
    </row>
    <row r="47" spans="2:13" ht="27.75" customHeight="1">
      <c r="B47" s="1168"/>
      <c r="C47" s="1169"/>
      <c r="D47" s="85"/>
      <c r="E47" s="1172" t="s">
        <v>30</v>
      </c>
      <c r="F47" s="1172"/>
      <c r="G47" s="1172"/>
      <c r="H47" s="1173"/>
      <c r="I47" s="86" t="s">
        <v>485</v>
      </c>
      <c r="J47" s="87" t="s">
        <v>485</v>
      </c>
      <c r="K47" s="87" t="s">
        <v>485</v>
      </c>
      <c r="L47" s="87" t="s">
        <v>485</v>
      </c>
      <c r="M47" s="88" t="s">
        <v>485</v>
      </c>
    </row>
    <row r="48" spans="2:13" ht="27.75" customHeight="1">
      <c r="B48" s="1170"/>
      <c r="C48" s="1171"/>
      <c r="D48" s="85"/>
      <c r="E48" s="1172" t="s">
        <v>31</v>
      </c>
      <c r="F48" s="1172"/>
      <c r="G48" s="1172"/>
      <c r="H48" s="1173"/>
      <c r="I48" s="86" t="s">
        <v>485</v>
      </c>
      <c r="J48" s="87" t="s">
        <v>485</v>
      </c>
      <c r="K48" s="87" t="s">
        <v>485</v>
      </c>
      <c r="L48" s="87" t="s">
        <v>485</v>
      </c>
      <c r="M48" s="88" t="s">
        <v>485</v>
      </c>
    </row>
    <row r="49" spans="2:13" ht="27.75" customHeight="1">
      <c r="B49" s="1166" t="s">
        <v>32</v>
      </c>
      <c r="C49" s="1167"/>
      <c r="D49" s="89"/>
      <c r="E49" s="1172" t="s">
        <v>33</v>
      </c>
      <c r="F49" s="1172"/>
      <c r="G49" s="1172"/>
      <c r="H49" s="1173"/>
      <c r="I49" s="86">
        <v>13722</v>
      </c>
      <c r="J49" s="87">
        <v>16540</v>
      </c>
      <c r="K49" s="87">
        <v>18623</v>
      </c>
      <c r="L49" s="87">
        <v>19546</v>
      </c>
      <c r="M49" s="88">
        <v>21372</v>
      </c>
    </row>
    <row r="50" spans="2:13" ht="27.75" customHeight="1">
      <c r="B50" s="1168"/>
      <c r="C50" s="1169"/>
      <c r="D50" s="85"/>
      <c r="E50" s="1172" t="s">
        <v>34</v>
      </c>
      <c r="F50" s="1172"/>
      <c r="G50" s="1172"/>
      <c r="H50" s="1173"/>
      <c r="I50" s="86">
        <v>4830</v>
      </c>
      <c r="J50" s="87">
        <v>4255</v>
      </c>
      <c r="K50" s="87">
        <v>3762</v>
      </c>
      <c r="L50" s="87">
        <v>3561</v>
      </c>
      <c r="M50" s="88">
        <v>3736</v>
      </c>
    </row>
    <row r="51" spans="2:13" ht="27.75" customHeight="1">
      <c r="B51" s="1170"/>
      <c r="C51" s="1171"/>
      <c r="D51" s="85"/>
      <c r="E51" s="1172" t="s">
        <v>35</v>
      </c>
      <c r="F51" s="1172"/>
      <c r="G51" s="1172"/>
      <c r="H51" s="1173"/>
      <c r="I51" s="86">
        <v>55793</v>
      </c>
      <c r="J51" s="87">
        <v>55035</v>
      </c>
      <c r="K51" s="87">
        <v>54370</v>
      </c>
      <c r="L51" s="87">
        <v>53138</v>
      </c>
      <c r="M51" s="88">
        <v>53400</v>
      </c>
    </row>
    <row r="52" spans="2:13" ht="27.75" customHeight="1" thickBot="1">
      <c r="B52" s="1174" t="s">
        <v>36</v>
      </c>
      <c r="C52" s="1175"/>
      <c r="D52" s="90"/>
      <c r="E52" s="1176" t="s">
        <v>37</v>
      </c>
      <c r="F52" s="1176"/>
      <c r="G52" s="1176"/>
      <c r="H52" s="1177"/>
      <c r="I52" s="91">
        <v>18660</v>
      </c>
      <c r="J52" s="92">
        <v>13207</v>
      </c>
      <c r="K52" s="92">
        <v>7746</v>
      </c>
      <c r="L52" s="92">
        <v>6046</v>
      </c>
      <c r="M52" s="93">
        <v>3130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108495</v>
      </c>
      <c r="E3" s="116"/>
      <c r="F3" s="117">
        <v>58009</v>
      </c>
      <c r="G3" s="118"/>
      <c r="H3" s="119"/>
    </row>
    <row r="4" spans="1:8">
      <c r="A4" s="120"/>
      <c r="B4" s="121"/>
      <c r="C4" s="122"/>
      <c r="D4" s="123">
        <v>60055</v>
      </c>
      <c r="E4" s="124"/>
      <c r="F4" s="125">
        <v>32190</v>
      </c>
      <c r="G4" s="126"/>
      <c r="H4" s="127"/>
    </row>
    <row r="5" spans="1:8">
      <c r="A5" s="108" t="s">
        <v>518</v>
      </c>
      <c r="B5" s="113"/>
      <c r="C5" s="114"/>
      <c r="D5" s="115">
        <v>90355</v>
      </c>
      <c r="E5" s="116"/>
      <c r="F5" s="117">
        <v>61882</v>
      </c>
      <c r="G5" s="118"/>
      <c r="H5" s="119"/>
    </row>
    <row r="6" spans="1:8">
      <c r="A6" s="120"/>
      <c r="B6" s="121"/>
      <c r="C6" s="122"/>
      <c r="D6" s="123">
        <v>46200</v>
      </c>
      <c r="E6" s="124"/>
      <c r="F6" s="125">
        <v>32175</v>
      </c>
      <c r="G6" s="126"/>
      <c r="H6" s="127"/>
    </row>
    <row r="7" spans="1:8">
      <c r="A7" s="108" t="s">
        <v>519</v>
      </c>
      <c r="B7" s="113"/>
      <c r="C7" s="114"/>
      <c r="D7" s="115">
        <v>69161</v>
      </c>
      <c r="E7" s="116"/>
      <c r="F7" s="117">
        <v>47569</v>
      </c>
      <c r="G7" s="118"/>
      <c r="H7" s="119"/>
    </row>
    <row r="8" spans="1:8">
      <c r="A8" s="120"/>
      <c r="B8" s="121"/>
      <c r="C8" s="122"/>
      <c r="D8" s="123">
        <v>34312</v>
      </c>
      <c r="E8" s="124"/>
      <c r="F8" s="125">
        <v>26255</v>
      </c>
      <c r="G8" s="126"/>
      <c r="H8" s="127"/>
    </row>
    <row r="9" spans="1:8">
      <c r="A9" s="108" t="s">
        <v>520</v>
      </c>
      <c r="B9" s="113"/>
      <c r="C9" s="114"/>
      <c r="D9" s="115">
        <v>73378</v>
      </c>
      <c r="E9" s="116"/>
      <c r="F9" s="117">
        <v>50880</v>
      </c>
      <c r="G9" s="118"/>
      <c r="H9" s="119"/>
    </row>
    <row r="10" spans="1:8">
      <c r="A10" s="120"/>
      <c r="B10" s="121"/>
      <c r="C10" s="122"/>
      <c r="D10" s="123">
        <v>39006</v>
      </c>
      <c r="E10" s="124"/>
      <c r="F10" s="125">
        <v>26879</v>
      </c>
      <c r="G10" s="126"/>
      <c r="H10" s="127"/>
    </row>
    <row r="11" spans="1:8">
      <c r="A11" s="108" t="s">
        <v>521</v>
      </c>
      <c r="B11" s="113"/>
      <c r="C11" s="114"/>
      <c r="D11" s="115">
        <v>101170</v>
      </c>
      <c r="E11" s="116"/>
      <c r="F11" s="117">
        <v>63956</v>
      </c>
      <c r="G11" s="118"/>
      <c r="H11" s="119"/>
    </row>
    <row r="12" spans="1:8">
      <c r="A12" s="120"/>
      <c r="B12" s="121"/>
      <c r="C12" s="128"/>
      <c r="D12" s="123">
        <v>65695</v>
      </c>
      <c r="E12" s="124"/>
      <c r="F12" s="125">
        <v>29239</v>
      </c>
      <c r="G12" s="126"/>
      <c r="H12" s="127"/>
    </row>
    <row r="13" spans="1:8">
      <c r="A13" s="108"/>
      <c r="B13" s="113"/>
      <c r="C13" s="129"/>
      <c r="D13" s="130">
        <v>88512</v>
      </c>
      <c r="E13" s="131"/>
      <c r="F13" s="132">
        <v>56459</v>
      </c>
      <c r="G13" s="133"/>
      <c r="H13" s="119"/>
    </row>
    <row r="14" spans="1:8">
      <c r="A14" s="120"/>
      <c r="B14" s="121"/>
      <c r="C14" s="122"/>
      <c r="D14" s="123">
        <v>49054</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2.79</v>
      </c>
      <c r="C19" s="134">
        <f>ROUND(VALUE(SUBSTITUTE(実質収支比率等に係る経年分析!G$48,"▲","-")),2)</f>
        <v>2.91</v>
      </c>
      <c r="D19" s="134">
        <f>ROUND(VALUE(SUBSTITUTE(実質収支比率等に係る経年分析!H$48,"▲","-")),2)</f>
        <v>1.99</v>
      </c>
      <c r="E19" s="134">
        <f>ROUND(VALUE(SUBSTITUTE(実質収支比率等に係る経年分析!I$48,"▲","-")),2)</f>
        <v>2.1800000000000002</v>
      </c>
      <c r="F19" s="134">
        <f>ROUND(VALUE(SUBSTITUTE(実質収支比率等に係る経年分析!J$48,"▲","-")),2)</f>
        <v>1.92</v>
      </c>
    </row>
    <row r="20" spans="1:11">
      <c r="A20" s="134" t="s">
        <v>42</v>
      </c>
      <c r="B20" s="134">
        <f>ROUND(VALUE(SUBSTITUTE(実質収支比率等に係る経年分析!F$47,"▲","-")),2)</f>
        <v>16.22</v>
      </c>
      <c r="C20" s="134">
        <f>ROUND(VALUE(SUBSTITUTE(実質収支比率等に係る経年分析!G$47,"▲","-")),2)</f>
        <v>17.239999999999998</v>
      </c>
      <c r="D20" s="134">
        <f>ROUND(VALUE(SUBSTITUTE(実質収支比率等に係る経年分析!H$47,"▲","-")),2)</f>
        <v>18.68</v>
      </c>
      <c r="E20" s="134">
        <f>ROUND(VALUE(SUBSTITUTE(実質収支比率等に係る経年分析!I$47,"▲","-")),2)</f>
        <v>19.809999999999999</v>
      </c>
      <c r="F20" s="134">
        <f>ROUND(VALUE(SUBSTITUTE(実質収支比率等に係る経年分析!J$47,"▲","-")),2)</f>
        <v>22.81</v>
      </c>
    </row>
    <row r="21" spans="1:11">
      <c r="A21" s="134" t="s">
        <v>43</v>
      </c>
      <c r="B21" s="134">
        <f>IF(ISNUMBER(VALUE(SUBSTITUTE(実質収支比率等に係る経年分析!F$49,"▲","-"))),ROUND(VALUE(SUBSTITUTE(実質収支比率等に係る経年分析!F$49,"▲","-")),2),NA())</f>
        <v>2.69</v>
      </c>
      <c r="C21" s="134">
        <f>IF(ISNUMBER(VALUE(SUBSTITUTE(実質収支比率等に係る経年分析!G$49,"▲","-"))),ROUND(VALUE(SUBSTITUTE(実質収支比率等に係る経年分析!G$49,"▲","-")),2),NA())</f>
        <v>3.49</v>
      </c>
      <c r="D21" s="134">
        <f>IF(ISNUMBER(VALUE(SUBSTITUTE(実質収支比率等に係る経年分析!H$49,"▲","-"))),ROUND(VALUE(SUBSTITUTE(実質収支比率等に係る経年分析!H$49,"▲","-")),2),NA())</f>
        <v>2.2799999999999998</v>
      </c>
      <c r="E21" s="134">
        <f>IF(ISNUMBER(VALUE(SUBSTITUTE(実質収支比率等に係る経年分析!I$49,"▲","-"))),ROUND(VALUE(SUBSTITUTE(実質収支比率等に係る経年分析!I$49,"▲","-")),2),NA())</f>
        <v>2.44</v>
      </c>
      <c r="F21" s="134">
        <f>IF(ISNUMBER(VALUE(SUBSTITUTE(実質収支比率等に係る経年分析!J$49,"▲","-"))),ROUND(VALUE(SUBSTITUTE(実質収支比率等に係る経年分析!J$49,"▲","-")),2),NA())</f>
        <v>3.84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地方卸売市場事業特別会計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国民健康保険特別会計（事業勘定）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2.1800000000000002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6506</v>
      </c>
      <c r="E42" s="136"/>
      <c r="F42" s="136"/>
      <c r="G42" s="136">
        <f>'実質公債費比率（分子）の構造'!L$52</f>
        <v>6497</v>
      </c>
      <c r="H42" s="136"/>
      <c r="I42" s="136"/>
      <c r="J42" s="136">
        <f>'実質公債費比率（分子）の構造'!M$52</f>
        <v>6666</v>
      </c>
      <c r="K42" s="136"/>
      <c r="L42" s="136"/>
      <c r="M42" s="136">
        <f>'実質公債費比率（分子）の構造'!N$52</f>
        <v>6969</v>
      </c>
      <c r="N42" s="136"/>
      <c r="O42" s="136"/>
      <c r="P42" s="136">
        <f>'実質公債費比率（分子）の構造'!O$52</f>
        <v>7061</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9</v>
      </c>
      <c r="L44" s="136"/>
      <c r="M44" s="136"/>
      <c r="N44" s="136">
        <f>'実質公債費比率（分子）の構造'!O$50</f>
        <v>8</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1176</v>
      </c>
      <c r="C46" s="136"/>
      <c r="D46" s="136"/>
      <c r="E46" s="136">
        <f>'実質公債費比率（分子）の構造'!L$48</f>
        <v>1146</v>
      </c>
      <c r="F46" s="136"/>
      <c r="G46" s="136"/>
      <c r="H46" s="136">
        <f>'実質公債費比率（分子）の構造'!M$48</f>
        <v>1239</v>
      </c>
      <c r="I46" s="136"/>
      <c r="J46" s="136"/>
      <c r="K46" s="136">
        <f>'実質公債費比率（分子）の構造'!N$48</f>
        <v>1231</v>
      </c>
      <c r="L46" s="136"/>
      <c r="M46" s="136"/>
      <c r="N46" s="136">
        <f>'実質公債費比率（分子）の構造'!O$48</f>
        <v>1176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8280</v>
      </c>
      <c r="C49" s="136"/>
      <c r="D49" s="136"/>
      <c r="E49" s="136">
        <f>'実質公債費比率（分子）の構造'!L$45</f>
        <v>8069</v>
      </c>
      <c r="F49" s="136"/>
      <c r="G49" s="136"/>
      <c r="H49" s="136">
        <f>'実質公債費比率（分子）の構造'!M$45</f>
        <v>8208</v>
      </c>
      <c r="I49" s="136"/>
      <c r="J49" s="136"/>
      <c r="K49" s="136">
        <f>'実質公債費比率（分子）の構造'!N$45</f>
        <v>8112</v>
      </c>
      <c r="L49" s="136"/>
      <c r="M49" s="136"/>
      <c r="N49" s="136">
        <f>'実質公債費比率（分子）の構造'!O$45</f>
        <v>7966</v>
      </c>
      <c r="O49" s="136"/>
      <c r="P49" s="136"/>
    </row>
    <row r="50" spans="1:16">
      <c r="A50" s="136" t="s">
        <v>58</v>
      </c>
      <c r="B50" s="136" t="e">
        <f>NA()</f>
        <v>#N/A</v>
      </c>
      <c r="C50" s="136">
        <f>IF(ISNUMBER('実質公債費比率（分子）の構造'!K$53),'実質公債費比率（分子）の構造'!K$53,NA())</f>
        <v>2951</v>
      </c>
      <c r="D50" s="136" t="e">
        <f>NA()</f>
        <v>#N/A</v>
      </c>
      <c r="E50" s="136" t="e">
        <f>NA()</f>
        <v>#N/A</v>
      </c>
      <c r="F50" s="136">
        <f>IF(ISNUMBER('実質公債費比率（分子）の構造'!L$53),'実質公債費比率（分子）の構造'!L$53,NA())</f>
        <v>2718</v>
      </c>
      <c r="G50" s="136" t="e">
        <f>NA()</f>
        <v>#N/A</v>
      </c>
      <c r="H50" s="136" t="e">
        <f>NA()</f>
        <v>#N/A</v>
      </c>
      <c r="I50" s="136">
        <f>IF(ISNUMBER('実質公債費比率（分子）の構造'!M$53),'実質公債費比率（分子）の構造'!M$53,NA())</f>
        <v>2781</v>
      </c>
      <c r="J50" s="136" t="e">
        <f>NA()</f>
        <v>#N/A</v>
      </c>
      <c r="K50" s="136" t="e">
        <f>NA()</f>
        <v>#N/A</v>
      </c>
      <c r="L50" s="136">
        <f>IF(ISNUMBER('実質公債費比率（分子）の構造'!N$53),'実質公債費比率（分子）の構造'!N$53,NA())</f>
        <v>2383</v>
      </c>
      <c r="M50" s="136" t="e">
        <f>NA()</f>
        <v>#N/A</v>
      </c>
      <c r="N50" s="136" t="e">
        <f>NA()</f>
        <v>#N/A</v>
      </c>
      <c r="O50" s="136">
        <f>IF(ISNUMBER('実質公債費比率（分子）の構造'!O$53),'実質公債費比率（分子）の構造'!O$53,NA())</f>
        <v>2089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55793</v>
      </c>
      <c r="E56" s="135"/>
      <c r="F56" s="135"/>
      <c r="G56" s="135">
        <f>'将来負担比率（分子）の構造'!J$51</f>
        <v>55035</v>
      </c>
      <c r="H56" s="135"/>
      <c r="I56" s="135"/>
      <c r="J56" s="135">
        <f>'将来負担比率（分子）の構造'!K$51</f>
        <v>54370</v>
      </c>
      <c r="K56" s="135"/>
      <c r="L56" s="135"/>
      <c r="M56" s="135">
        <f>'将来負担比率（分子）の構造'!L$51</f>
        <v>53138</v>
      </c>
      <c r="N56" s="135"/>
      <c r="O56" s="135"/>
      <c r="P56" s="135">
        <f>'将来負担比率（分子）の構造'!M$51</f>
        <v>53400</v>
      </c>
    </row>
    <row r="57" spans="1:16">
      <c r="A57" s="135" t="s">
        <v>34</v>
      </c>
      <c r="B57" s="135"/>
      <c r="C57" s="135"/>
      <c r="D57" s="135">
        <f>'将来負担比率（分子）の構造'!I$50</f>
        <v>4830</v>
      </c>
      <c r="E57" s="135"/>
      <c r="F57" s="135"/>
      <c r="G57" s="135">
        <f>'将来負担比率（分子）の構造'!J$50</f>
        <v>4255</v>
      </c>
      <c r="H57" s="135"/>
      <c r="I57" s="135"/>
      <c r="J57" s="135">
        <f>'将来負担比率（分子）の構造'!K$50</f>
        <v>3762</v>
      </c>
      <c r="K57" s="135"/>
      <c r="L57" s="135"/>
      <c r="M57" s="135">
        <f>'将来負担比率（分子）の構造'!L$50</f>
        <v>3561</v>
      </c>
      <c r="N57" s="135"/>
      <c r="O57" s="135"/>
      <c r="P57" s="135">
        <f>'将来負担比率（分子）の構造'!M$50</f>
        <v>3736</v>
      </c>
    </row>
    <row r="58" spans="1:16">
      <c r="A58" s="135" t="s">
        <v>33</v>
      </c>
      <c r="B58" s="135"/>
      <c r="C58" s="135"/>
      <c r="D58" s="135">
        <f>'将来負担比率（分子）の構造'!I$49</f>
        <v>13722</v>
      </c>
      <c r="E58" s="135"/>
      <c r="F58" s="135"/>
      <c r="G58" s="135">
        <f>'将来負担比率（分子）の構造'!J$49</f>
        <v>16540</v>
      </c>
      <c r="H58" s="135"/>
      <c r="I58" s="135"/>
      <c r="J58" s="135">
        <f>'将来負担比率（分子）の構造'!K$49</f>
        <v>18623</v>
      </c>
      <c r="K58" s="135"/>
      <c r="L58" s="135"/>
      <c r="M58" s="135">
        <f>'将来負担比率（分子）の構造'!L$49</f>
        <v>19546</v>
      </c>
      <c r="N58" s="135"/>
      <c r="O58" s="135"/>
      <c r="P58" s="135">
        <f>'将来負担比率（分子）の構造'!M$49</f>
        <v>21372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400</v>
      </c>
      <c r="C61" s="135"/>
      <c r="D61" s="135"/>
      <c r="E61" s="135">
        <f>'将来負担比率（分子）の構造'!J$46</f>
        <v>277</v>
      </c>
      <c r="F61" s="135"/>
      <c r="G61" s="135"/>
      <c r="H61" s="135">
        <f>'将来負担比率（分子）の構造'!K$46</f>
        <v>199</v>
      </c>
      <c r="I61" s="135"/>
      <c r="J61" s="135"/>
      <c r="K61" s="135">
        <f>'将来負担比率（分子）の構造'!L$46</f>
        <v>207</v>
      </c>
      <c r="L61" s="135"/>
      <c r="M61" s="135"/>
      <c r="N61" s="135">
        <f>'将来負担比率（分子）の構造'!M$46</f>
        <v>125</v>
      </c>
      <c r="O61" s="135"/>
      <c r="P61" s="135"/>
    </row>
    <row r="62" spans="1:16">
      <c r="A62" s="135" t="s">
        <v>28</v>
      </c>
      <c r="B62" s="135">
        <f>'将来負担比率（分子）の構造'!I$45</f>
        <v>10186</v>
      </c>
      <c r="C62" s="135"/>
      <c r="D62" s="135"/>
      <c r="E62" s="135">
        <f>'将来負担比率（分子）の構造'!J$45</f>
        <v>10269</v>
      </c>
      <c r="F62" s="135"/>
      <c r="G62" s="135"/>
      <c r="H62" s="135">
        <f>'将来負担比率（分子）の構造'!K$45</f>
        <v>9763</v>
      </c>
      <c r="I62" s="135"/>
      <c r="J62" s="135"/>
      <c r="K62" s="135">
        <f>'将来負担比率（分子）の構造'!L$45</f>
        <v>9864</v>
      </c>
      <c r="L62" s="135"/>
      <c r="M62" s="135"/>
      <c r="N62" s="135">
        <f>'将来負担比率（分子）の構造'!M$45</f>
        <v>8798</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14663</v>
      </c>
      <c r="C64" s="135"/>
      <c r="D64" s="135"/>
      <c r="E64" s="135">
        <f>'将来負担比率（分子）の構造'!J$43</f>
        <v>13474</v>
      </c>
      <c r="F64" s="135"/>
      <c r="G64" s="135"/>
      <c r="H64" s="135">
        <f>'将来負担比率（分子）の構造'!K$43</f>
        <v>12592</v>
      </c>
      <c r="I64" s="135"/>
      <c r="J64" s="135"/>
      <c r="K64" s="135">
        <f>'将来負担比率（分子）の構造'!L$43</f>
        <v>12583</v>
      </c>
      <c r="L64" s="135"/>
      <c r="M64" s="135"/>
      <c r="N64" s="135">
        <f>'将来負担比率（分子）の構造'!M$43</f>
        <v>12971</v>
      </c>
      <c r="O64" s="135"/>
      <c r="P64" s="135"/>
    </row>
    <row r="65" spans="1:16">
      <c r="A65" s="135" t="s">
        <v>25</v>
      </c>
      <c r="B65" s="135">
        <f>'将来負担比率（分子）の構造'!I$42</f>
        <v>831</v>
      </c>
      <c r="C65" s="135"/>
      <c r="D65" s="135"/>
      <c r="E65" s="135">
        <f>'将来負担比率（分子）の構造'!J$42</f>
        <v>704</v>
      </c>
      <c r="F65" s="135"/>
      <c r="G65" s="135"/>
      <c r="H65" s="135">
        <f>'将来負担比率（分子）の構造'!K$42</f>
        <v>347</v>
      </c>
      <c r="I65" s="135"/>
      <c r="J65" s="135"/>
      <c r="K65" s="135">
        <f>'将来負担比率（分子）の構造'!L$42</f>
        <v>343</v>
      </c>
      <c r="L65" s="135"/>
      <c r="M65" s="135"/>
      <c r="N65" s="135">
        <f>'将来負担比率（分子）の構造'!M$42</f>
        <v>369</v>
      </c>
      <c r="O65" s="135"/>
      <c r="P65" s="135"/>
    </row>
    <row r="66" spans="1:16">
      <c r="A66" s="135" t="s">
        <v>24</v>
      </c>
      <c r="B66" s="135">
        <f>'将来負担比率（分子）の構造'!I$41</f>
        <v>66927</v>
      </c>
      <c r="C66" s="135"/>
      <c r="D66" s="135"/>
      <c r="E66" s="135">
        <f>'将来負担比率（分子）の構造'!J$41</f>
        <v>64312</v>
      </c>
      <c r="F66" s="135"/>
      <c r="G66" s="135"/>
      <c r="H66" s="135">
        <f>'将来負担比率（分子）の構造'!K$41</f>
        <v>61600</v>
      </c>
      <c r="I66" s="135"/>
      <c r="J66" s="135"/>
      <c r="K66" s="135">
        <f>'将来負担比率（分子）の構造'!L$41</f>
        <v>59293</v>
      </c>
      <c r="L66" s="135"/>
      <c r="M66" s="135"/>
      <c r="N66" s="135">
        <f>'将来負担比率（分子）の構造'!M$41</f>
        <v>59375</v>
      </c>
      <c r="O66" s="135"/>
      <c r="P66" s="135"/>
    </row>
    <row r="67" spans="1:16">
      <c r="A67" s="135" t="s">
        <v>62</v>
      </c>
      <c r="B67" s="135" t="e">
        <f>NA()</f>
        <v>#N/A</v>
      </c>
      <c r="C67" s="135">
        <f>IF(ISNUMBER('将来負担比率（分子）の構造'!I$52), IF('将来負担比率（分子）の構造'!I$52 &lt; 0, 0, '将来負担比率（分子）の構造'!I$52), NA())</f>
        <v>18660</v>
      </c>
      <c r="D67" s="135" t="e">
        <f>NA()</f>
        <v>#N/A</v>
      </c>
      <c r="E67" s="135" t="e">
        <f>NA()</f>
        <v>#N/A</v>
      </c>
      <c r="F67" s="135">
        <f>IF(ISNUMBER('将来負担比率（分子）の構造'!J$52), IF('将来負担比率（分子）の構造'!J$52 &lt; 0, 0, '将来負担比率（分子）の構造'!J$52), NA())</f>
        <v>13207</v>
      </c>
      <c r="G67" s="135" t="e">
        <f>NA()</f>
        <v>#N/A</v>
      </c>
      <c r="H67" s="135" t="e">
        <f>NA()</f>
        <v>#N/A</v>
      </c>
      <c r="I67" s="135">
        <f>IF(ISNUMBER('将来負担比率（分子）の構造'!K$52), IF('将来負担比率（分子）の構造'!K$52 &lt; 0, 0, '将来負担比率（分子）の構造'!K$52), NA())</f>
        <v>7746</v>
      </c>
      <c r="J67" s="135" t="e">
        <f>NA()</f>
        <v>#N/A</v>
      </c>
      <c r="K67" s="135" t="e">
        <f>NA()</f>
        <v>#N/A</v>
      </c>
      <c r="L67" s="135">
        <f>IF(ISNUMBER('将来負担比率（分子）の構造'!L$52), IF('将来負担比率（分子）の構造'!L$52 &lt; 0, 0, '将来負担比率（分子）の構造'!L$52), NA())</f>
        <v>6046</v>
      </c>
      <c r="M67" s="135" t="e">
        <f>NA()</f>
        <v>#N/A</v>
      </c>
      <c r="N67" s="135" t="e">
        <f>NA()</f>
        <v>#N/A</v>
      </c>
      <c r="O67" s="135">
        <f>IF(ISNUMBER('将来負担比率（分子）の構造'!M$52), IF('将来負担比率（分子）の構造'!M$52 &lt; 0, 0, '将来負担比率（分子）の構造'!M$52), NA())</f>
        <v>3130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7187043</v>
      </c>
      <c r="S5" s="637"/>
      <c r="T5" s="637"/>
      <c r="U5" s="637"/>
      <c r="V5" s="637"/>
      <c r="W5" s="637"/>
      <c r="X5" s="637"/>
      <c r="Y5" s="684"/>
      <c r="Z5" s="697">
        <v>15.6</v>
      </c>
      <c r="AA5" s="697"/>
      <c r="AB5" s="697"/>
      <c r="AC5" s="697"/>
      <c r="AD5" s="698">
        <v>6914989</v>
      </c>
      <c r="AE5" s="698"/>
      <c r="AF5" s="698"/>
      <c r="AG5" s="698"/>
      <c r="AH5" s="698"/>
      <c r="AI5" s="698"/>
      <c r="AJ5" s="698"/>
      <c r="AK5" s="698"/>
      <c r="AL5" s="685">
        <v>26.1</v>
      </c>
      <c r="AM5" s="654"/>
      <c r="AN5" s="654"/>
      <c r="AO5" s="686"/>
      <c r="AP5" s="673" t="s">
        <v>206</v>
      </c>
      <c r="AQ5" s="674"/>
      <c r="AR5" s="674"/>
      <c r="AS5" s="674"/>
      <c r="AT5" s="674"/>
      <c r="AU5" s="674"/>
      <c r="AV5" s="674"/>
      <c r="AW5" s="674"/>
      <c r="AX5" s="674"/>
      <c r="AY5" s="674"/>
      <c r="AZ5" s="674"/>
      <c r="BA5" s="674"/>
      <c r="BB5" s="674"/>
      <c r="BC5" s="674"/>
      <c r="BD5" s="674"/>
      <c r="BE5" s="674"/>
      <c r="BF5" s="675"/>
      <c r="BG5" s="586">
        <v>6914989</v>
      </c>
      <c r="BH5" s="587"/>
      <c r="BI5" s="587"/>
      <c r="BJ5" s="587"/>
      <c r="BK5" s="587"/>
      <c r="BL5" s="587"/>
      <c r="BM5" s="587"/>
      <c r="BN5" s="588"/>
      <c r="BO5" s="639">
        <v>96.2</v>
      </c>
      <c r="BP5" s="639"/>
      <c r="BQ5" s="639"/>
      <c r="BR5" s="639"/>
      <c r="BS5" s="640">
        <v>53038</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340342</v>
      </c>
      <c r="S6" s="587"/>
      <c r="T6" s="587"/>
      <c r="U6" s="587"/>
      <c r="V6" s="587"/>
      <c r="W6" s="587"/>
      <c r="X6" s="587"/>
      <c r="Y6" s="588"/>
      <c r="Z6" s="639">
        <v>0.7</v>
      </c>
      <c r="AA6" s="639"/>
      <c r="AB6" s="639"/>
      <c r="AC6" s="639"/>
      <c r="AD6" s="640">
        <v>340342</v>
      </c>
      <c r="AE6" s="640"/>
      <c r="AF6" s="640"/>
      <c r="AG6" s="640"/>
      <c r="AH6" s="640"/>
      <c r="AI6" s="640"/>
      <c r="AJ6" s="640"/>
      <c r="AK6" s="640"/>
      <c r="AL6" s="609">
        <v>1.3</v>
      </c>
      <c r="AM6" s="641"/>
      <c r="AN6" s="641"/>
      <c r="AO6" s="642"/>
      <c r="AP6" s="583" t="s">
        <v>211</v>
      </c>
      <c r="AQ6" s="584"/>
      <c r="AR6" s="584"/>
      <c r="AS6" s="584"/>
      <c r="AT6" s="584"/>
      <c r="AU6" s="584"/>
      <c r="AV6" s="584"/>
      <c r="AW6" s="584"/>
      <c r="AX6" s="584"/>
      <c r="AY6" s="584"/>
      <c r="AZ6" s="584"/>
      <c r="BA6" s="584"/>
      <c r="BB6" s="584"/>
      <c r="BC6" s="584"/>
      <c r="BD6" s="584"/>
      <c r="BE6" s="584"/>
      <c r="BF6" s="585"/>
      <c r="BG6" s="586">
        <v>6914989</v>
      </c>
      <c r="BH6" s="587"/>
      <c r="BI6" s="587"/>
      <c r="BJ6" s="587"/>
      <c r="BK6" s="587"/>
      <c r="BL6" s="587"/>
      <c r="BM6" s="587"/>
      <c r="BN6" s="588"/>
      <c r="BO6" s="639">
        <v>96.2</v>
      </c>
      <c r="BP6" s="639"/>
      <c r="BQ6" s="639"/>
      <c r="BR6" s="639"/>
      <c r="BS6" s="640">
        <v>53038</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294089</v>
      </c>
      <c r="CS6" s="587"/>
      <c r="CT6" s="587"/>
      <c r="CU6" s="587"/>
      <c r="CV6" s="587"/>
      <c r="CW6" s="587"/>
      <c r="CX6" s="587"/>
      <c r="CY6" s="588"/>
      <c r="CZ6" s="639">
        <v>0.6</v>
      </c>
      <c r="DA6" s="639"/>
      <c r="DB6" s="639"/>
      <c r="DC6" s="639"/>
      <c r="DD6" s="592" t="s">
        <v>213</v>
      </c>
      <c r="DE6" s="587"/>
      <c r="DF6" s="587"/>
      <c r="DG6" s="587"/>
      <c r="DH6" s="587"/>
      <c r="DI6" s="587"/>
      <c r="DJ6" s="587"/>
      <c r="DK6" s="587"/>
      <c r="DL6" s="587"/>
      <c r="DM6" s="587"/>
      <c r="DN6" s="587"/>
      <c r="DO6" s="587"/>
      <c r="DP6" s="588"/>
      <c r="DQ6" s="592">
        <v>294086</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13170</v>
      </c>
      <c r="S7" s="587"/>
      <c r="T7" s="587"/>
      <c r="U7" s="587"/>
      <c r="V7" s="587"/>
      <c r="W7" s="587"/>
      <c r="X7" s="587"/>
      <c r="Y7" s="588"/>
      <c r="Z7" s="639">
        <v>0</v>
      </c>
      <c r="AA7" s="639"/>
      <c r="AB7" s="639"/>
      <c r="AC7" s="639"/>
      <c r="AD7" s="640">
        <v>13170</v>
      </c>
      <c r="AE7" s="640"/>
      <c r="AF7" s="640"/>
      <c r="AG7" s="640"/>
      <c r="AH7" s="640"/>
      <c r="AI7" s="640"/>
      <c r="AJ7" s="640"/>
      <c r="AK7" s="640"/>
      <c r="AL7" s="609">
        <v>0</v>
      </c>
      <c r="AM7" s="641"/>
      <c r="AN7" s="641"/>
      <c r="AO7" s="642"/>
      <c r="AP7" s="583" t="s">
        <v>215</v>
      </c>
      <c r="AQ7" s="584"/>
      <c r="AR7" s="584"/>
      <c r="AS7" s="584"/>
      <c r="AT7" s="584"/>
      <c r="AU7" s="584"/>
      <c r="AV7" s="584"/>
      <c r="AW7" s="584"/>
      <c r="AX7" s="584"/>
      <c r="AY7" s="584"/>
      <c r="AZ7" s="584"/>
      <c r="BA7" s="584"/>
      <c r="BB7" s="584"/>
      <c r="BC7" s="584"/>
      <c r="BD7" s="584"/>
      <c r="BE7" s="584"/>
      <c r="BF7" s="585"/>
      <c r="BG7" s="586">
        <v>2953214</v>
      </c>
      <c r="BH7" s="587"/>
      <c r="BI7" s="587"/>
      <c r="BJ7" s="587"/>
      <c r="BK7" s="587"/>
      <c r="BL7" s="587"/>
      <c r="BM7" s="587"/>
      <c r="BN7" s="588"/>
      <c r="BO7" s="639">
        <v>41.1</v>
      </c>
      <c r="BP7" s="639"/>
      <c r="BQ7" s="639"/>
      <c r="BR7" s="639"/>
      <c r="BS7" s="640">
        <v>53038</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9623391</v>
      </c>
      <c r="CS7" s="587"/>
      <c r="CT7" s="587"/>
      <c r="CU7" s="587"/>
      <c r="CV7" s="587"/>
      <c r="CW7" s="587"/>
      <c r="CX7" s="587"/>
      <c r="CY7" s="588"/>
      <c r="CZ7" s="639">
        <v>21.2</v>
      </c>
      <c r="DA7" s="639"/>
      <c r="DB7" s="639"/>
      <c r="DC7" s="639"/>
      <c r="DD7" s="592">
        <v>3414611</v>
      </c>
      <c r="DE7" s="587"/>
      <c r="DF7" s="587"/>
      <c r="DG7" s="587"/>
      <c r="DH7" s="587"/>
      <c r="DI7" s="587"/>
      <c r="DJ7" s="587"/>
      <c r="DK7" s="587"/>
      <c r="DL7" s="587"/>
      <c r="DM7" s="587"/>
      <c r="DN7" s="587"/>
      <c r="DO7" s="587"/>
      <c r="DP7" s="588"/>
      <c r="DQ7" s="592">
        <v>5885202</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16063</v>
      </c>
      <c r="S8" s="587"/>
      <c r="T8" s="587"/>
      <c r="U8" s="587"/>
      <c r="V8" s="587"/>
      <c r="W8" s="587"/>
      <c r="X8" s="587"/>
      <c r="Y8" s="588"/>
      <c r="Z8" s="639">
        <v>0</v>
      </c>
      <c r="AA8" s="639"/>
      <c r="AB8" s="639"/>
      <c r="AC8" s="639"/>
      <c r="AD8" s="640">
        <v>16063</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94226</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11818609</v>
      </c>
      <c r="CS8" s="587"/>
      <c r="CT8" s="587"/>
      <c r="CU8" s="587"/>
      <c r="CV8" s="587"/>
      <c r="CW8" s="587"/>
      <c r="CX8" s="587"/>
      <c r="CY8" s="588"/>
      <c r="CZ8" s="639">
        <v>26.1</v>
      </c>
      <c r="DA8" s="639"/>
      <c r="DB8" s="639"/>
      <c r="DC8" s="639"/>
      <c r="DD8" s="592">
        <v>42455</v>
      </c>
      <c r="DE8" s="587"/>
      <c r="DF8" s="587"/>
      <c r="DG8" s="587"/>
      <c r="DH8" s="587"/>
      <c r="DI8" s="587"/>
      <c r="DJ8" s="587"/>
      <c r="DK8" s="587"/>
      <c r="DL8" s="587"/>
      <c r="DM8" s="587"/>
      <c r="DN8" s="587"/>
      <c r="DO8" s="587"/>
      <c r="DP8" s="588"/>
      <c r="DQ8" s="592">
        <v>6169973</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21109</v>
      </c>
      <c r="S9" s="587"/>
      <c r="T9" s="587"/>
      <c r="U9" s="587"/>
      <c r="V9" s="587"/>
      <c r="W9" s="587"/>
      <c r="X9" s="587"/>
      <c r="Y9" s="588"/>
      <c r="Z9" s="639">
        <v>0</v>
      </c>
      <c r="AA9" s="639"/>
      <c r="AB9" s="639"/>
      <c r="AC9" s="639"/>
      <c r="AD9" s="640">
        <v>21109</v>
      </c>
      <c r="AE9" s="640"/>
      <c r="AF9" s="640"/>
      <c r="AG9" s="640"/>
      <c r="AH9" s="640"/>
      <c r="AI9" s="640"/>
      <c r="AJ9" s="640"/>
      <c r="AK9" s="640"/>
      <c r="AL9" s="609">
        <v>0.1</v>
      </c>
      <c r="AM9" s="641"/>
      <c r="AN9" s="641"/>
      <c r="AO9" s="642"/>
      <c r="AP9" s="583" t="s">
        <v>221</v>
      </c>
      <c r="AQ9" s="584"/>
      <c r="AR9" s="584"/>
      <c r="AS9" s="584"/>
      <c r="AT9" s="584"/>
      <c r="AU9" s="584"/>
      <c r="AV9" s="584"/>
      <c r="AW9" s="584"/>
      <c r="AX9" s="584"/>
      <c r="AY9" s="584"/>
      <c r="AZ9" s="584"/>
      <c r="BA9" s="584"/>
      <c r="BB9" s="584"/>
      <c r="BC9" s="584"/>
      <c r="BD9" s="584"/>
      <c r="BE9" s="584"/>
      <c r="BF9" s="585"/>
      <c r="BG9" s="586">
        <v>2346958</v>
      </c>
      <c r="BH9" s="587"/>
      <c r="BI9" s="587"/>
      <c r="BJ9" s="587"/>
      <c r="BK9" s="587"/>
      <c r="BL9" s="587"/>
      <c r="BM9" s="587"/>
      <c r="BN9" s="588"/>
      <c r="BO9" s="639">
        <v>32.700000000000003</v>
      </c>
      <c r="BP9" s="639"/>
      <c r="BQ9" s="639"/>
      <c r="BR9" s="639"/>
      <c r="BS9" s="592" t="s">
        <v>112</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3167190</v>
      </c>
      <c r="CS9" s="587"/>
      <c r="CT9" s="587"/>
      <c r="CU9" s="587"/>
      <c r="CV9" s="587"/>
      <c r="CW9" s="587"/>
      <c r="CX9" s="587"/>
      <c r="CY9" s="588"/>
      <c r="CZ9" s="639">
        <v>7</v>
      </c>
      <c r="DA9" s="639"/>
      <c r="DB9" s="639"/>
      <c r="DC9" s="639"/>
      <c r="DD9" s="592">
        <v>467192</v>
      </c>
      <c r="DE9" s="587"/>
      <c r="DF9" s="587"/>
      <c r="DG9" s="587"/>
      <c r="DH9" s="587"/>
      <c r="DI9" s="587"/>
      <c r="DJ9" s="587"/>
      <c r="DK9" s="587"/>
      <c r="DL9" s="587"/>
      <c r="DM9" s="587"/>
      <c r="DN9" s="587"/>
      <c r="DO9" s="587"/>
      <c r="DP9" s="588"/>
      <c r="DQ9" s="592">
        <v>2259032</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711604</v>
      </c>
      <c r="S10" s="587"/>
      <c r="T10" s="587"/>
      <c r="U10" s="587"/>
      <c r="V10" s="587"/>
      <c r="W10" s="587"/>
      <c r="X10" s="587"/>
      <c r="Y10" s="588"/>
      <c r="Z10" s="639">
        <v>1.5</v>
      </c>
      <c r="AA10" s="639"/>
      <c r="AB10" s="639"/>
      <c r="AC10" s="639"/>
      <c r="AD10" s="640">
        <v>711604</v>
      </c>
      <c r="AE10" s="640"/>
      <c r="AF10" s="640"/>
      <c r="AG10" s="640"/>
      <c r="AH10" s="640"/>
      <c r="AI10" s="640"/>
      <c r="AJ10" s="640"/>
      <c r="AK10" s="640"/>
      <c r="AL10" s="609">
        <v>2.7</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186926</v>
      </c>
      <c r="BH10" s="587"/>
      <c r="BI10" s="587"/>
      <c r="BJ10" s="587"/>
      <c r="BK10" s="587"/>
      <c r="BL10" s="587"/>
      <c r="BM10" s="587"/>
      <c r="BN10" s="588"/>
      <c r="BO10" s="639">
        <v>2.6</v>
      </c>
      <c r="BP10" s="639"/>
      <c r="BQ10" s="639"/>
      <c r="BR10" s="639"/>
      <c r="BS10" s="592" t="s">
        <v>112</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263651</v>
      </c>
      <c r="CS10" s="587"/>
      <c r="CT10" s="587"/>
      <c r="CU10" s="587"/>
      <c r="CV10" s="587"/>
      <c r="CW10" s="587"/>
      <c r="CX10" s="587"/>
      <c r="CY10" s="588"/>
      <c r="CZ10" s="639">
        <v>0.6</v>
      </c>
      <c r="DA10" s="639"/>
      <c r="DB10" s="639"/>
      <c r="DC10" s="639"/>
      <c r="DD10" s="592" t="s">
        <v>112</v>
      </c>
      <c r="DE10" s="587"/>
      <c r="DF10" s="587"/>
      <c r="DG10" s="587"/>
      <c r="DH10" s="587"/>
      <c r="DI10" s="587"/>
      <c r="DJ10" s="587"/>
      <c r="DK10" s="587"/>
      <c r="DL10" s="587"/>
      <c r="DM10" s="587"/>
      <c r="DN10" s="587"/>
      <c r="DO10" s="587"/>
      <c r="DP10" s="588"/>
      <c r="DQ10" s="592">
        <v>29472</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325104</v>
      </c>
      <c r="BH11" s="587"/>
      <c r="BI11" s="587"/>
      <c r="BJ11" s="587"/>
      <c r="BK11" s="587"/>
      <c r="BL11" s="587"/>
      <c r="BM11" s="587"/>
      <c r="BN11" s="588"/>
      <c r="BO11" s="639">
        <v>4.5</v>
      </c>
      <c r="BP11" s="639"/>
      <c r="BQ11" s="639"/>
      <c r="BR11" s="639"/>
      <c r="BS11" s="592">
        <v>53038</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2272840</v>
      </c>
      <c r="CS11" s="587"/>
      <c r="CT11" s="587"/>
      <c r="CU11" s="587"/>
      <c r="CV11" s="587"/>
      <c r="CW11" s="587"/>
      <c r="CX11" s="587"/>
      <c r="CY11" s="588"/>
      <c r="CZ11" s="639">
        <v>5</v>
      </c>
      <c r="DA11" s="639"/>
      <c r="DB11" s="639"/>
      <c r="DC11" s="639"/>
      <c r="DD11" s="592">
        <v>868453</v>
      </c>
      <c r="DE11" s="587"/>
      <c r="DF11" s="587"/>
      <c r="DG11" s="587"/>
      <c r="DH11" s="587"/>
      <c r="DI11" s="587"/>
      <c r="DJ11" s="587"/>
      <c r="DK11" s="587"/>
      <c r="DL11" s="587"/>
      <c r="DM11" s="587"/>
      <c r="DN11" s="587"/>
      <c r="DO11" s="587"/>
      <c r="DP11" s="588"/>
      <c r="DQ11" s="592">
        <v>1478434</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3229857</v>
      </c>
      <c r="BH12" s="587"/>
      <c r="BI12" s="587"/>
      <c r="BJ12" s="587"/>
      <c r="BK12" s="587"/>
      <c r="BL12" s="587"/>
      <c r="BM12" s="587"/>
      <c r="BN12" s="588"/>
      <c r="BO12" s="639">
        <v>44.9</v>
      </c>
      <c r="BP12" s="639"/>
      <c r="BQ12" s="639"/>
      <c r="BR12" s="639"/>
      <c r="BS12" s="592" t="s">
        <v>112</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1169016</v>
      </c>
      <c r="CS12" s="587"/>
      <c r="CT12" s="587"/>
      <c r="CU12" s="587"/>
      <c r="CV12" s="587"/>
      <c r="CW12" s="587"/>
      <c r="CX12" s="587"/>
      <c r="CY12" s="588"/>
      <c r="CZ12" s="639">
        <v>2.6</v>
      </c>
      <c r="DA12" s="639"/>
      <c r="DB12" s="639"/>
      <c r="DC12" s="639"/>
      <c r="DD12" s="592">
        <v>108068</v>
      </c>
      <c r="DE12" s="587"/>
      <c r="DF12" s="587"/>
      <c r="DG12" s="587"/>
      <c r="DH12" s="587"/>
      <c r="DI12" s="587"/>
      <c r="DJ12" s="587"/>
      <c r="DK12" s="587"/>
      <c r="DL12" s="587"/>
      <c r="DM12" s="587"/>
      <c r="DN12" s="587"/>
      <c r="DO12" s="587"/>
      <c r="DP12" s="588"/>
      <c r="DQ12" s="592">
        <v>640828</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62791</v>
      </c>
      <c r="S13" s="587"/>
      <c r="T13" s="587"/>
      <c r="U13" s="587"/>
      <c r="V13" s="587"/>
      <c r="W13" s="587"/>
      <c r="X13" s="587"/>
      <c r="Y13" s="588"/>
      <c r="Z13" s="639">
        <v>0.1</v>
      </c>
      <c r="AA13" s="639"/>
      <c r="AB13" s="639"/>
      <c r="AC13" s="639"/>
      <c r="AD13" s="640">
        <v>62791</v>
      </c>
      <c r="AE13" s="640"/>
      <c r="AF13" s="640"/>
      <c r="AG13" s="640"/>
      <c r="AH13" s="640"/>
      <c r="AI13" s="640"/>
      <c r="AJ13" s="640"/>
      <c r="AK13" s="640"/>
      <c r="AL13" s="609">
        <v>0.2</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3196003</v>
      </c>
      <c r="BH13" s="587"/>
      <c r="BI13" s="587"/>
      <c r="BJ13" s="587"/>
      <c r="BK13" s="587"/>
      <c r="BL13" s="587"/>
      <c r="BM13" s="587"/>
      <c r="BN13" s="588"/>
      <c r="BO13" s="639">
        <v>44.5</v>
      </c>
      <c r="BP13" s="639"/>
      <c r="BQ13" s="639"/>
      <c r="BR13" s="639"/>
      <c r="BS13" s="592" t="s">
        <v>112</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3147151</v>
      </c>
      <c r="CS13" s="587"/>
      <c r="CT13" s="587"/>
      <c r="CU13" s="587"/>
      <c r="CV13" s="587"/>
      <c r="CW13" s="587"/>
      <c r="CX13" s="587"/>
      <c r="CY13" s="588"/>
      <c r="CZ13" s="639">
        <v>6.9</v>
      </c>
      <c r="DA13" s="639"/>
      <c r="DB13" s="639"/>
      <c r="DC13" s="639"/>
      <c r="DD13" s="592">
        <v>1302656</v>
      </c>
      <c r="DE13" s="587"/>
      <c r="DF13" s="587"/>
      <c r="DG13" s="587"/>
      <c r="DH13" s="587"/>
      <c r="DI13" s="587"/>
      <c r="DJ13" s="587"/>
      <c r="DK13" s="587"/>
      <c r="DL13" s="587"/>
      <c r="DM13" s="587"/>
      <c r="DN13" s="587"/>
      <c r="DO13" s="587"/>
      <c r="DP13" s="588"/>
      <c r="DQ13" s="592">
        <v>1964020</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184365</v>
      </c>
      <c r="BH14" s="587"/>
      <c r="BI14" s="587"/>
      <c r="BJ14" s="587"/>
      <c r="BK14" s="587"/>
      <c r="BL14" s="587"/>
      <c r="BM14" s="587"/>
      <c r="BN14" s="588"/>
      <c r="BO14" s="639">
        <v>2.6</v>
      </c>
      <c r="BP14" s="639"/>
      <c r="BQ14" s="639"/>
      <c r="BR14" s="639"/>
      <c r="BS14" s="592" t="s">
        <v>112</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1573103</v>
      </c>
      <c r="CS14" s="587"/>
      <c r="CT14" s="587"/>
      <c r="CU14" s="587"/>
      <c r="CV14" s="587"/>
      <c r="CW14" s="587"/>
      <c r="CX14" s="587"/>
      <c r="CY14" s="588"/>
      <c r="CZ14" s="639">
        <v>3.5</v>
      </c>
      <c r="DA14" s="639"/>
      <c r="DB14" s="639"/>
      <c r="DC14" s="639"/>
      <c r="DD14" s="592">
        <v>432950</v>
      </c>
      <c r="DE14" s="587"/>
      <c r="DF14" s="587"/>
      <c r="DG14" s="587"/>
      <c r="DH14" s="587"/>
      <c r="DI14" s="587"/>
      <c r="DJ14" s="587"/>
      <c r="DK14" s="587"/>
      <c r="DL14" s="587"/>
      <c r="DM14" s="587"/>
      <c r="DN14" s="587"/>
      <c r="DO14" s="587"/>
      <c r="DP14" s="588"/>
      <c r="DQ14" s="592">
        <v>1171047</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21848</v>
      </c>
      <c r="S15" s="587"/>
      <c r="T15" s="587"/>
      <c r="U15" s="587"/>
      <c r="V15" s="587"/>
      <c r="W15" s="587"/>
      <c r="X15" s="587"/>
      <c r="Y15" s="588"/>
      <c r="Z15" s="639">
        <v>0</v>
      </c>
      <c r="AA15" s="639"/>
      <c r="AB15" s="639"/>
      <c r="AC15" s="639"/>
      <c r="AD15" s="640">
        <v>21848</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547379</v>
      </c>
      <c r="BH15" s="587"/>
      <c r="BI15" s="587"/>
      <c r="BJ15" s="587"/>
      <c r="BK15" s="587"/>
      <c r="BL15" s="587"/>
      <c r="BM15" s="587"/>
      <c r="BN15" s="588"/>
      <c r="BO15" s="639">
        <v>7.6</v>
      </c>
      <c r="BP15" s="639"/>
      <c r="BQ15" s="639"/>
      <c r="BR15" s="639"/>
      <c r="BS15" s="592" t="s">
        <v>112</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3681069</v>
      </c>
      <c r="CS15" s="587"/>
      <c r="CT15" s="587"/>
      <c r="CU15" s="587"/>
      <c r="CV15" s="587"/>
      <c r="CW15" s="587"/>
      <c r="CX15" s="587"/>
      <c r="CY15" s="588"/>
      <c r="CZ15" s="639">
        <v>8.1</v>
      </c>
      <c r="DA15" s="639"/>
      <c r="DB15" s="639"/>
      <c r="DC15" s="639"/>
      <c r="DD15" s="592">
        <v>1169680</v>
      </c>
      <c r="DE15" s="587"/>
      <c r="DF15" s="587"/>
      <c r="DG15" s="587"/>
      <c r="DH15" s="587"/>
      <c r="DI15" s="587"/>
      <c r="DJ15" s="587"/>
      <c r="DK15" s="587"/>
      <c r="DL15" s="587"/>
      <c r="DM15" s="587"/>
      <c r="DN15" s="587"/>
      <c r="DO15" s="587"/>
      <c r="DP15" s="588"/>
      <c r="DQ15" s="592">
        <v>2462648</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19837173</v>
      </c>
      <c r="S16" s="587"/>
      <c r="T16" s="587"/>
      <c r="U16" s="587"/>
      <c r="V16" s="587"/>
      <c r="W16" s="587"/>
      <c r="X16" s="587"/>
      <c r="Y16" s="588"/>
      <c r="Z16" s="639">
        <v>43.1</v>
      </c>
      <c r="AA16" s="639"/>
      <c r="AB16" s="639"/>
      <c r="AC16" s="639"/>
      <c r="AD16" s="640">
        <v>18379841</v>
      </c>
      <c r="AE16" s="640"/>
      <c r="AF16" s="640"/>
      <c r="AG16" s="640"/>
      <c r="AH16" s="640"/>
      <c r="AI16" s="640"/>
      <c r="AJ16" s="640"/>
      <c r="AK16" s="640"/>
      <c r="AL16" s="609">
        <v>69.3</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v>174</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102542</v>
      </c>
      <c r="CS16" s="587"/>
      <c r="CT16" s="587"/>
      <c r="CU16" s="587"/>
      <c r="CV16" s="587"/>
      <c r="CW16" s="587"/>
      <c r="CX16" s="587"/>
      <c r="CY16" s="588"/>
      <c r="CZ16" s="639">
        <v>0.2</v>
      </c>
      <c r="DA16" s="639"/>
      <c r="DB16" s="639"/>
      <c r="DC16" s="639"/>
      <c r="DD16" s="592" t="s">
        <v>112</v>
      </c>
      <c r="DE16" s="587"/>
      <c r="DF16" s="587"/>
      <c r="DG16" s="587"/>
      <c r="DH16" s="587"/>
      <c r="DI16" s="587"/>
      <c r="DJ16" s="587"/>
      <c r="DK16" s="587"/>
      <c r="DL16" s="587"/>
      <c r="DM16" s="587"/>
      <c r="DN16" s="587"/>
      <c r="DO16" s="587"/>
      <c r="DP16" s="588"/>
      <c r="DQ16" s="592">
        <v>46215</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18379841</v>
      </c>
      <c r="S17" s="587"/>
      <c r="T17" s="587"/>
      <c r="U17" s="587"/>
      <c r="V17" s="587"/>
      <c r="W17" s="587"/>
      <c r="X17" s="587"/>
      <c r="Y17" s="588"/>
      <c r="Z17" s="639">
        <v>40</v>
      </c>
      <c r="AA17" s="639"/>
      <c r="AB17" s="639"/>
      <c r="AC17" s="639"/>
      <c r="AD17" s="640">
        <v>18379841</v>
      </c>
      <c r="AE17" s="640"/>
      <c r="AF17" s="640"/>
      <c r="AG17" s="640"/>
      <c r="AH17" s="640"/>
      <c r="AI17" s="640"/>
      <c r="AJ17" s="640"/>
      <c r="AK17" s="640"/>
      <c r="AL17" s="609">
        <v>69.3</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8211037</v>
      </c>
      <c r="CS17" s="587"/>
      <c r="CT17" s="587"/>
      <c r="CU17" s="587"/>
      <c r="CV17" s="587"/>
      <c r="CW17" s="587"/>
      <c r="CX17" s="587"/>
      <c r="CY17" s="588"/>
      <c r="CZ17" s="639">
        <v>18.100000000000001</v>
      </c>
      <c r="DA17" s="639"/>
      <c r="DB17" s="639"/>
      <c r="DC17" s="639"/>
      <c r="DD17" s="592" t="s">
        <v>112</v>
      </c>
      <c r="DE17" s="587"/>
      <c r="DF17" s="587"/>
      <c r="DG17" s="587"/>
      <c r="DH17" s="587"/>
      <c r="DI17" s="587"/>
      <c r="DJ17" s="587"/>
      <c r="DK17" s="587"/>
      <c r="DL17" s="587"/>
      <c r="DM17" s="587"/>
      <c r="DN17" s="587"/>
      <c r="DO17" s="587"/>
      <c r="DP17" s="588"/>
      <c r="DQ17" s="592">
        <v>7943163</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1457322</v>
      </c>
      <c r="S18" s="587"/>
      <c r="T18" s="587"/>
      <c r="U18" s="587"/>
      <c r="V18" s="587"/>
      <c r="W18" s="587"/>
      <c r="X18" s="587"/>
      <c r="Y18" s="588"/>
      <c r="Z18" s="639">
        <v>3.2</v>
      </c>
      <c r="AA18" s="639"/>
      <c r="AB18" s="639"/>
      <c r="AC18" s="639"/>
      <c r="AD18" s="640" t="s">
        <v>112</v>
      </c>
      <c r="AE18" s="640"/>
      <c r="AF18" s="640"/>
      <c r="AG18" s="640"/>
      <c r="AH18" s="640"/>
      <c r="AI18" s="640"/>
      <c r="AJ18" s="640"/>
      <c r="AK18" s="640"/>
      <c r="AL18" s="609" t="s">
        <v>112</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v>11667</v>
      </c>
      <c r="CS18" s="587"/>
      <c r="CT18" s="587"/>
      <c r="CU18" s="587"/>
      <c r="CV18" s="587"/>
      <c r="CW18" s="587"/>
      <c r="CX18" s="587"/>
      <c r="CY18" s="588"/>
      <c r="CZ18" s="639">
        <v>0</v>
      </c>
      <c r="DA18" s="639"/>
      <c r="DB18" s="639"/>
      <c r="DC18" s="639"/>
      <c r="DD18" s="592" t="s">
        <v>112</v>
      </c>
      <c r="DE18" s="587"/>
      <c r="DF18" s="587"/>
      <c r="DG18" s="587"/>
      <c r="DH18" s="587"/>
      <c r="DI18" s="587"/>
      <c r="DJ18" s="587"/>
      <c r="DK18" s="587"/>
      <c r="DL18" s="587"/>
      <c r="DM18" s="587"/>
      <c r="DN18" s="587"/>
      <c r="DO18" s="587"/>
      <c r="DP18" s="588"/>
      <c r="DQ18" s="592">
        <v>11667</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10</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272054</v>
      </c>
      <c r="BH19" s="587"/>
      <c r="BI19" s="587"/>
      <c r="BJ19" s="587"/>
      <c r="BK19" s="587"/>
      <c r="BL19" s="587"/>
      <c r="BM19" s="587"/>
      <c r="BN19" s="588"/>
      <c r="BO19" s="639">
        <v>3.8</v>
      </c>
      <c r="BP19" s="639"/>
      <c r="BQ19" s="639"/>
      <c r="BR19" s="639"/>
      <c r="BS19" s="592" t="s">
        <v>112</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28211143</v>
      </c>
      <c r="S20" s="587"/>
      <c r="T20" s="587"/>
      <c r="U20" s="587"/>
      <c r="V20" s="587"/>
      <c r="W20" s="587"/>
      <c r="X20" s="587"/>
      <c r="Y20" s="588"/>
      <c r="Z20" s="639">
        <v>61.4</v>
      </c>
      <c r="AA20" s="639"/>
      <c r="AB20" s="639"/>
      <c r="AC20" s="639"/>
      <c r="AD20" s="640">
        <v>26481757</v>
      </c>
      <c r="AE20" s="640"/>
      <c r="AF20" s="640"/>
      <c r="AG20" s="640"/>
      <c r="AH20" s="640"/>
      <c r="AI20" s="640"/>
      <c r="AJ20" s="640"/>
      <c r="AK20" s="640"/>
      <c r="AL20" s="609">
        <v>99.9</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272054</v>
      </c>
      <c r="BH20" s="587"/>
      <c r="BI20" s="587"/>
      <c r="BJ20" s="587"/>
      <c r="BK20" s="587"/>
      <c r="BL20" s="587"/>
      <c r="BM20" s="587"/>
      <c r="BN20" s="588"/>
      <c r="BO20" s="639">
        <v>3.8</v>
      </c>
      <c r="BP20" s="639"/>
      <c r="BQ20" s="639"/>
      <c r="BR20" s="639"/>
      <c r="BS20" s="592" t="s">
        <v>112</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45335355</v>
      </c>
      <c r="CS20" s="587"/>
      <c r="CT20" s="587"/>
      <c r="CU20" s="587"/>
      <c r="CV20" s="587"/>
      <c r="CW20" s="587"/>
      <c r="CX20" s="587"/>
      <c r="CY20" s="588"/>
      <c r="CZ20" s="639">
        <v>100</v>
      </c>
      <c r="DA20" s="639"/>
      <c r="DB20" s="639"/>
      <c r="DC20" s="639"/>
      <c r="DD20" s="592">
        <v>7806065</v>
      </c>
      <c r="DE20" s="587"/>
      <c r="DF20" s="587"/>
      <c r="DG20" s="587"/>
      <c r="DH20" s="587"/>
      <c r="DI20" s="587"/>
      <c r="DJ20" s="587"/>
      <c r="DK20" s="587"/>
      <c r="DL20" s="587"/>
      <c r="DM20" s="587"/>
      <c r="DN20" s="587"/>
      <c r="DO20" s="587"/>
      <c r="DP20" s="588"/>
      <c r="DQ20" s="592">
        <v>30355787</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10841</v>
      </c>
      <c r="S21" s="587"/>
      <c r="T21" s="587"/>
      <c r="U21" s="587"/>
      <c r="V21" s="587"/>
      <c r="W21" s="587"/>
      <c r="X21" s="587"/>
      <c r="Y21" s="588"/>
      <c r="Z21" s="639">
        <v>0</v>
      </c>
      <c r="AA21" s="639"/>
      <c r="AB21" s="639"/>
      <c r="AC21" s="639"/>
      <c r="AD21" s="640">
        <v>10841</v>
      </c>
      <c r="AE21" s="640"/>
      <c r="AF21" s="640"/>
      <c r="AG21" s="640"/>
      <c r="AH21" s="640"/>
      <c r="AI21" s="640"/>
      <c r="AJ21" s="640"/>
      <c r="AK21" s="640"/>
      <c r="AL21" s="609">
        <v>0</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218843</v>
      </c>
      <c r="S22" s="587"/>
      <c r="T22" s="587"/>
      <c r="U22" s="587"/>
      <c r="V22" s="587"/>
      <c r="W22" s="587"/>
      <c r="X22" s="587"/>
      <c r="Y22" s="588"/>
      <c r="Z22" s="639">
        <v>0.5</v>
      </c>
      <c r="AA22" s="639"/>
      <c r="AB22" s="639"/>
      <c r="AC22" s="639"/>
      <c r="AD22" s="640" t="s">
        <v>112</v>
      </c>
      <c r="AE22" s="640"/>
      <c r="AF22" s="640"/>
      <c r="AG22" s="640"/>
      <c r="AH22" s="640"/>
      <c r="AI22" s="640"/>
      <c r="AJ22" s="640"/>
      <c r="AK22" s="640"/>
      <c r="AL22" s="609" t="s">
        <v>112</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703552</v>
      </c>
      <c r="S23" s="587"/>
      <c r="T23" s="587"/>
      <c r="U23" s="587"/>
      <c r="V23" s="587"/>
      <c r="W23" s="587"/>
      <c r="X23" s="587"/>
      <c r="Y23" s="588"/>
      <c r="Z23" s="639">
        <v>1.5</v>
      </c>
      <c r="AA23" s="639"/>
      <c r="AB23" s="639"/>
      <c r="AC23" s="639"/>
      <c r="AD23" s="640">
        <v>17217</v>
      </c>
      <c r="AE23" s="640"/>
      <c r="AF23" s="640"/>
      <c r="AG23" s="640"/>
      <c r="AH23" s="640"/>
      <c r="AI23" s="640"/>
      <c r="AJ23" s="640"/>
      <c r="AK23" s="640"/>
      <c r="AL23" s="609">
        <v>0.1</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272054</v>
      </c>
      <c r="BH23" s="587"/>
      <c r="BI23" s="587"/>
      <c r="BJ23" s="587"/>
      <c r="BK23" s="587"/>
      <c r="BL23" s="587"/>
      <c r="BM23" s="587"/>
      <c r="BN23" s="588"/>
      <c r="BO23" s="639">
        <v>3.8</v>
      </c>
      <c r="BP23" s="639"/>
      <c r="BQ23" s="639"/>
      <c r="BR23" s="639"/>
      <c r="BS23" s="592" t="s">
        <v>112</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226350</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23341372</v>
      </c>
      <c r="CS24" s="637"/>
      <c r="CT24" s="637"/>
      <c r="CU24" s="637"/>
      <c r="CV24" s="637"/>
      <c r="CW24" s="637"/>
      <c r="CX24" s="637"/>
      <c r="CY24" s="684"/>
      <c r="CZ24" s="688">
        <v>51.5</v>
      </c>
      <c r="DA24" s="689"/>
      <c r="DB24" s="689"/>
      <c r="DC24" s="690"/>
      <c r="DD24" s="683">
        <v>17903780</v>
      </c>
      <c r="DE24" s="637"/>
      <c r="DF24" s="637"/>
      <c r="DG24" s="637"/>
      <c r="DH24" s="637"/>
      <c r="DI24" s="637"/>
      <c r="DJ24" s="637"/>
      <c r="DK24" s="684"/>
      <c r="DL24" s="683">
        <v>16621382</v>
      </c>
      <c r="DM24" s="637"/>
      <c r="DN24" s="637"/>
      <c r="DO24" s="637"/>
      <c r="DP24" s="637"/>
      <c r="DQ24" s="637"/>
      <c r="DR24" s="637"/>
      <c r="DS24" s="637"/>
      <c r="DT24" s="637"/>
      <c r="DU24" s="637"/>
      <c r="DV24" s="684"/>
      <c r="DW24" s="685">
        <v>58.9</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4881666</v>
      </c>
      <c r="S25" s="587"/>
      <c r="T25" s="587"/>
      <c r="U25" s="587"/>
      <c r="V25" s="587"/>
      <c r="W25" s="587"/>
      <c r="X25" s="587"/>
      <c r="Y25" s="588"/>
      <c r="Z25" s="639">
        <v>10.6</v>
      </c>
      <c r="AA25" s="639"/>
      <c r="AB25" s="639"/>
      <c r="AC25" s="639"/>
      <c r="AD25" s="640" t="s">
        <v>112</v>
      </c>
      <c r="AE25" s="640"/>
      <c r="AF25" s="640"/>
      <c r="AG25" s="640"/>
      <c r="AH25" s="640"/>
      <c r="AI25" s="640"/>
      <c r="AJ25" s="640"/>
      <c r="AK25" s="640"/>
      <c r="AL25" s="609" t="s">
        <v>112</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8286739</v>
      </c>
      <c r="CS25" s="605"/>
      <c r="CT25" s="605"/>
      <c r="CU25" s="605"/>
      <c r="CV25" s="605"/>
      <c r="CW25" s="605"/>
      <c r="CX25" s="605"/>
      <c r="CY25" s="606"/>
      <c r="CZ25" s="589">
        <v>18.3</v>
      </c>
      <c r="DA25" s="607"/>
      <c r="DB25" s="607"/>
      <c r="DC25" s="608"/>
      <c r="DD25" s="592">
        <v>8063828</v>
      </c>
      <c r="DE25" s="605"/>
      <c r="DF25" s="605"/>
      <c r="DG25" s="605"/>
      <c r="DH25" s="605"/>
      <c r="DI25" s="605"/>
      <c r="DJ25" s="605"/>
      <c r="DK25" s="606"/>
      <c r="DL25" s="592">
        <v>7031697</v>
      </c>
      <c r="DM25" s="605"/>
      <c r="DN25" s="605"/>
      <c r="DO25" s="605"/>
      <c r="DP25" s="605"/>
      <c r="DQ25" s="605"/>
      <c r="DR25" s="605"/>
      <c r="DS25" s="605"/>
      <c r="DT25" s="605"/>
      <c r="DU25" s="605"/>
      <c r="DV25" s="606"/>
      <c r="DW25" s="609">
        <v>24.9</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5181112</v>
      </c>
      <c r="CS26" s="587"/>
      <c r="CT26" s="587"/>
      <c r="CU26" s="587"/>
      <c r="CV26" s="587"/>
      <c r="CW26" s="587"/>
      <c r="CX26" s="587"/>
      <c r="CY26" s="588"/>
      <c r="CZ26" s="589">
        <v>11.4</v>
      </c>
      <c r="DA26" s="607"/>
      <c r="DB26" s="607"/>
      <c r="DC26" s="608"/>
      <c r="DD26" s="592">
        <v>5005080</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2836738</v>
      </c>
      <c r="S27" s="587"/>
      <c r="T27" s="587"/>
      <c r="U27" s="587"/>
      <c r="V27" s="587"/>
      <c r="W27" s="587"/>
      <c r="X27" s="587"/>
      <c r="Y27" s="588"/>
      <c r="Z27" s="639">
        <v>6.2</v>
      </c>
      <c r="AA27" s="639"/>
      <c r="AB27" s="639"/>
      <c r="AC27" s="639"/>
      <c r="AD27" s="640" t="s">
        <v>112</v>
      </c>
      <c r="AE27" s="640"/>
      <c r="AF27" s="640"/>
      <c r="AG27" s="640"/>
      <c r="AH27" s="640"/>
      <c r="AI27" s="640"/>
      <c r="AJ27" s="640"/>
      <c r="AK27" s="640"/>
      <c r="AL27" s="609" t="s">
        <v>112</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7187043</v>
      </c>
      <c r="BH27" s="587"/>
      <c r="BI27" s="587"/>
      <c r="BJ27" s="587"/>
      <c r="BK27" s="587"/>
      <c r="BL27" s="587"/>
      <c r="BM27" s="587"/>
      <c r="BN27" s="588"/>
      <c r="BO27" s="639">
        <v>100</v>
      </c>
      <c r="BP27" s="639"/>
      <c r="BQ27" s="639"/>
      <c r="BR27" s="639"/>
      <c r="BS27" s="592">
        <v>53038</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6843596</v>
      </c>
      <c r="CS27" s="605"/>
      <c r="CT27" s="605"/>
      <c r="CU27" s="605"/>
      <c r="CV27" s="605"/>
      <c r="CW27" s="605"/>
      <c r="CX27" s="605"/>
      <c r="CY27" s="606"/>
      <c r="CZ27" s="589">
        <v>15.1</v>
      </c>
      <c r="DA27" s="607"/>
      <c r="DB27" s="607"/>
      <c r="DC27" s="608"/>
      <c r="DD27" s="592">
        <v>1896789</v>
      </c>
      <c r="DE27" s="605"/>
      <c r="DF27" s="605"/>
      <c r="DG27" s="605"/>
      <c r="DH27" s="605"/>
      <c r="DI27" s="605"/>
      <c r="DJ27" s="605"/>
      <c r="DK27" s="606"/>
      <c r="DL27" s="592">
        <v>1891632</v>
      </c>
      <c r="DM27" s="605"/>
      <c r="DN27" s="605"/>
      <c r="DO27" s="605"/>
      <c r="DP27" s="605"/>
      <c r="DQ27" s="605"/>
      <c r="DR27" s="605"/>
      <c r="DS27" s="605"/>
      <c r="DT27" s="605"/>
      <c r="DU27" s="605"/>
      <c r="DV27" s="606"/>
      <c r="DW27" s="609">
        <v>6.7</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115642</v>
      </c>
      <c r="S28" s="587"/>
      <c r="T28" s="587"/>
      <c r="U28" s="587"/>
      <c r="V28" s="587"/>
      <c r="W28" s="587"/>
      <c r="X28" s="587"/>
      <c r="Y28" s="588"/>
      <c r="Z28" s="639">
        <v>0.3</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8211037</v>
      </c>
      <c r="CS28" s="587"/>
      <c r="CT28" s="587"/>
      <c r="CU28" s="587"/>
      <c r="CV28" s="587"/>
      <c r="CW28" s="587"/>
      <c r="CX28" s="587"/>
      <c r="CY28" s="588"/>
      <c r="CZ28" s="589">
        <v>18.100000000000001</v>
      </c>
      <c r="DA28" s="607"/>
      <c r="DB28" s="607"/>
      <c r="DC28" s="608"/>
      <c r="DD28" s="592">
        <v>7943163</v>
      </c>
      <c r="DE28" s="587"/>
      <c r="DF28" s="587"/>
      <c r="DG28" s="587"/>
      <c r="DH28" s="587"/>
      <c r="DI28" s="587"/>
      <c r="DJ28" s="587"/>
      <c r="DK28" s="588"/>
      <c r="DL28" s="592">
        <v>7698053</v>
      </c>
      <c r="DM28" s="587"/>
      <c r="DN28" s="587"/>
      <c r="DO28" s="587"/>
      <c r="DP28" s="587"/>
      <c r="DQ28" s="587"/>
      <c r="DR28" s="587"/>
      <c r="DS28" s="587"/>
      <c r="DT28" s="587"/>
      <c r="DU28" s="587"/>
      <c r="DV28" s="588"/>
      <c r="DW28" s="609">
        <v>27.3</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3155</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8211006</v>
      </c>
      <c r="CS29" s="605"/>
      <c r="CT29" s="605"/>
      <c r="CU29" s="605"/>
      <c r="CV29" s="605"/>
      <c r="CW29" s="605"/>
      <c r="CX29" s="605"/>
      <c r="CY29" s="606"/>
      <c r="CZ29" s="589">
        <v>18.100000000000001</v>
      </c>
      <c r="DA29" s="607"/>
      <c r="DB29" s="607"/>
      <c r="DC29" s="608"/>
      <c r="DD29" s="592">
        <v>7943132</v>
      </c>
      <c r="DE29" s="605"/>
      <c r="DF29" s="605"/>
      <c r="DG29" s="605"/>
      <c r="DH29" s="605"/>
      <c r="DI29" s="605"/>
      <c r="DJ29" s="605"/>
      <c r="DK29" s="606"/>
      <c r="DL29" s="592">
        <v>7698022</v>
      </c>
      <c r="DM29" s="605"/>
      <c r="DN29" s="605"/>
      <c r="DO29" s="605"/>
      <c r="DP29" s="605"/>
      <c r="DQ29" s="605"/>
      <c r="DR29" s="605"/>
      <c r="DS29" s="605"/>
      <c r="DT29" s="605"/>
      <c r="DU29" s="605"/>
      <c r="DV29" s="606"/>
      <c r="DW29" s="609">
        <v>27.3</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36766</v>
      </c>
      <c r="S30" s="587"/>
      <c r="T30" s="587"/>
      <c r="U30" s="587"/>
      <c r="V30" s="587"/>
      <c r="W30" s="587"/>
      <c r="X30" s="587"/>
      <c r="Y30" s="588"/>
      <c r="Z30" s="639">
        <v>0.1</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98.4</v>
      </c>
      <c r="BH30" s="653"/>
      <c r="BI30" s="653"/>
      <c r="BJ30" s="653"/>
      <c r="BK30" s="653"/>
      <c r="BL30" s="653"/>
      <c r="BM30" s="654">
        <v>92.7</v>
      </c>
      <c r="BN30" s="653"/>
      <c r="BO30" s="653"/>
      <c r="BP30" s="653"/>
      <c r="BQ30" s="655"/>
      <c r="BR30" s="652">
        <v>98.2</v>
      </c>
      <c r="BS30" s="653"/>
      <c r="BT30" s="653"/>
      <c r="BU30" s="653"/>
      <c r="BV30" s="653"/>
      <c r="BW30" s="653"/>
      <c r="BX30" s="654">
        <v>91.8</v>
      </c>
      <c r="BY30" s="653"/>
      <c r="BZ30" s="653"/>
      <c r="CA30" s="653"/>
      <c r="CB30" s="655"/>
      <c r="CD30" s="658"/>
      <c r="CE30" s="659"/>
      <c r="CF30" s="623" t="s">
        <v>290</v>
      </c>
      <c r="CG30" s="620"/>
      <c r="CH30" s="620"/>
      <c r="CI30" s="620"/>
      <c r="CJ30" s="620"/>
      <c r="CK30" s="620"/>
      <c r="CL30" s="620"/>
      <c r="CM30" s="620"/>
      <c r="CN30" s="620"/>
      <c r="CO30" s="620"/>
      <c r="CP30" s="620"/>
      <c r="CQ30" s="621"/>
      <c r="CR30" s="586">
        <v>7441278</v>
      </c>
      <c r="CS30" s="587"/>
      <c r="CT30" s="587"/>
      <c r="CU30" s="587"/>
      <c r="CV30" s="587"/>
      <c r="CW30" s="587"/>
      <c r="CX30" s="587"/>
      <c r="CY30" s="588"/>
      <c r="CZ30" s="589">
        <v>16.399999999999999</v>
      </c>
      <c r="DA30" s="607"/>
      <c r="DB30" s="607"/>
      <c r="DC30" s="608"/>
      <c r="DD30" s="592">
        <v>7223570</v>
      </c>
      <c r="DE30" s="587"/>
      <c r="DF30" s="587"/>
      <c r="DG30" s="587"/>
      <c r="DH30" s="587"/>
      <c r="DI30" s="587"/>
      <c r="DJ30" s="587"/>
      <c r="DK30" s="588"/>
      <c r="DL30" s="592">
        <v>6978460</v>
      </c>
      <c r="DM30" s="587"/>
      <c r="DN30" s="587"/>
      <c r="DO30" s="587"/>
      <c r="DP30" s="587"/>
      <c r="DQ30" s="587"/>
      <c r="DR30" s="587"/>
      <c r="DS30" s="587"/>
      <c r="DT30" s="587"/>
      <c r="DU30" s="587"/>
      <c r="DV30" s="588"/>
      <c r="DW30" s="609">
        <v>24.7</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658392</v>
      </c>
      <c r="S31" s="587"/>
      <c r="T31" s="587"/>
      <c r="U31" s="587"/>
      <c r="V31" s="587"/>
      <c r="W31" s="587"/>
      <c r="X31" s="587"/>
      <c r="Y31" s="588"/>
      <c r="Z31" s="639">
        <v>1.4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98.2</v>
      </c>
      <c r="BH31" s="605"/>
      <c r="BI31" s="605"/>
      <c r="BJ31" s="605"/>
      <c r="BK31" s="605"/>
      <c r="BL31" s="605"/>
      <c r="BM31" s="641">
        <v>92</v>
      </c>
      <c r="BN31" s="651"/>
      <c r="BO31" s="651"/>
      <c r="BP31" s="651"/>
      <c r="BQ31" s="615"/>
      <c r="BR31" s="650">
        <v>98</v>
      </c>
      <c r="BS31" s="605"/>
      <c r="BT31" s="605"/>
      <c r="BU31" s="605"/>
      <c r="BV31" s="605"/>
      <c r="BW31" s="605"/>
      <c r="BX31" s="641">
        <v>91.4</v>
      </c>
      <c r="BY31" s="651"/>
      <c r="BZ31" s="651"/>
      <c r="CA31" s="651"/>
      <c r="CB31" s="615"/>
      <c r="CD31" s="658"/>
      <c r="CE31" s="659"/>
      <c r="CF31" s="623" t="s">
        <v>294</v>
      </c>
      <c r="CG31" s="620"/>
      <c r="CH31" s="620"/>
      <c r="CI31" s="620"/>
      <c r="CJ31" s="620"/>
      <c r="CK31" s="620"/>
      <c r="CL31" s="620"/>
      <c r="CM31" s="620"/>
      <c r="CN31" s="620"/>
      <c r="CO31" s="620"/>
      <c r="CP31" s="620"/>
      <c r="CQ31" s="621"/>
      <c r="CR31" s="586">
        <v>769728</v>
      </c>
      <c r="CS31" s="605"/>
      <c r="CT31" s="605"/>
      <c r="CU31" s="605"/>
      <c r="CV31" s="605"/>
      <c r="CW31" s="605"/>
      <c r="CX31" s="605"/>
      <c r="CY31" s="606"/>
      <c r="CZ31" s="589">
        <v>1.7</v>
      </c>
      <c r="DA31" s="607"/>
      <c r="DB31" s="607"/>
      <c r="DC31" s="608"/>
      <c r="DD31" s="592">
        <v>719562</v>
      </c>
      <c r="DE31" s="605"/>
      <c r="DF31" s="605"/>
      <c r="DG31" s="605"/>
      <c r="DH31" s="605"/>
      <c r="DI31" s="605"/>
      <c r="DJ31" s="605"/>
      <c r="DK31" s="606"/>
      <c r="DL31" s="592">
        <v>719562</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554647</v>
      </c>
      <c r="S32" s="587"/>
      <c r="T32" s="587"/>
      <c r="U32" s="587"/>
      <c r="V32" s="587"/>
      <c r="W32" s="587"/>
      <c r="X32" s="587"/>
      <c r="Y32" s="588"/>
      <c r="Z32" s="639">
        <v>1.2</v>
      </c>
      <c r="AA32" s="639"/>
      <c r="AB32" s="639"/>
      <c r="AC32" s="639"/>
      <c r="AD32" s="640">
        <v>2784</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98.4</v>
      </c>
      <c r="BH32" s="571"/>
      <c r="BI32" s="571"/>
      <c r="BJ32" s="571"/>
      <c r="BK32" s="571"/>
      <c r="BL32" s="571"/>
      <c r="BM32" s="634">
        <v>92.4</v>
      </c>
      <c r="BN32" s="571"/>
      <c r="BO32" s="571"/>
      <c r="BP32" s="571"/>
      <c r="BQ32" s="628"/>
      <c r="BR32" s="649">
        <v>98.1</v>
      </c>
      <c r="BS32" s="571"/>
      <c r="BT32" s="571"/>
      <c r="BU32" s="571"/>
      <c r="BV32" s="571"/>
      <c r="BW32" s="571"/>
      <c r="BX32" s="634">
        <v>91.2</v>
      </c>
      <c r="BY32" s="571"/>
      <c r="BZ32" s="571"/>
      <c r="CA32" s="571"/>
      <c r="CB32" s="628"/>
      <c r="CD32" s="660"/>
      <c r="CE32" s="661"/>
      <c r="CF32" s="623" t="s">
        <v>297</v>
      </c>
      <c r="CG32" s="620"/>
      <c r="CH32" s="620"/>
      <c r="CI32" s="620"/>
      <c r="CJ32" s="620"/>
      <c r="CK32" s="620"/>
      <c r="CL32" s="620"/>
      <c r="CM32" s="620"/>
      <c r="CN32" s="620"/>
      <c r="CO32" s="620"/>
      <c r="CP32" s="620"/>
      <c r="CQ32" s="621"/>
      <c r="CR32" s="586">
        <v>31</v>
      </c>
      <c r="CS32" s="587"/>
      <c r="CT32" s="587"/>
      <c r="CU32" s="587"/>
      <c r="CV32" s="587"/>
      <c r="CW32" s="587"/>
      <c r="CX32" s="587"/>
      <c r="CY32" s="588"/>
      <c r="CZ32" s="589">
        <v>0</v>
      </c>
      <c r="DA32" s="607"/>
      <c r="DB32" s="607"/>
      <c r="DC32" s="608"/>
      <c r="DD32" s="592">
        <v>31</v>
      </c>
      <c r="DE32" s="587"/>
      <c r="DF32" s="587"/>
      <c r="DG32" s="587"/>
      <c r="DH32" s="587"/>
      <c r="DI32" s="587"/>
      <c r="DJ32" s="587"/>
      <c r="DK32" s="588"/>
      <c r="DL32" s="592">
        <v>31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7523090</v>
      </c>
      <c r="S33" s="587"/>
      <c r="T33" s="587"/>
      <c r="U33" s="587"/>
      <c r="V33" s="587"/>
      <c r="W33" s="587"/>
      <c r="X33" s="587"/>
      <c r="Y33" s="588"/>
      <c r="Z33" s="639">
        <v>16.399999999999999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14085376</v>
      </c>
      <c r="CS33" s="605"/>
      <c r="CT33" s="605"/>
      <c r="CU33" s="605"/>
      <c r="CV33" s="605"/>
      <c r="CW33" s="605"/>
      <c r="CX33" s="605"/>
      <c r="CY33" s="606"/>
      <c r="CZ33" s="589">
        <v>31.1</v>
      </c>
      <c r="DA33" s="607"/>
      <c r="DB33" s="607"/>
      <c r="DC33" s="608"/>
      <c r="DD33" s="592">
        <v>11317073</v>
      </c>
      <c r="DE33" s="605"/>
      <c r="DF33" s="605"/>
      <c r="DG33" s="605"/>
      <c r="DH33" s="605"/>
      <c r="DI33" s="605"/>
      <c r="DJ33" s="605"/>
      <c r="DK33" s="606"/>
      <c r="DL33" s="592">
        <v>8420050</v>
      </c>
      <c r="DM33" s="605"/>
      <c r="DN33" s="605"/>
      <c r="DO33" s="605"/>
      <c r="DP33" s="605"/>
      <c r="DQ33" s="605"/>
      <c r="DR33" s="605"/>
      <c r="DS33" s="605"/>
      <c r="DT33" s="605"/>
      <c r="DU33" s="605"/>
      <c r="DV33" s="606"/>
      <c r="DW33" s="609">
        <v>29.8</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5186842</v>
      </c>
      <c r="CS34" s="587"/>
      <c r="CT34" s="587"/>
      <c r="CU34" s="587"/>
      <c r="CV34" s="587"/>
      <c r="CW34" s="587"/>
      <c r="CX34" s="587"/>
      <c r="CY34" s="588"/>
      <c r="CZ34" s="589">
        <v>11.4</v>
      </c>
      <c r="DA34" s="607"/>
      <c r="DB34" s="607"/>
      <c r="DC34" s="608"/>
      <c r="DD34" s="592">
        <v>3911332</v>
      </c>
      <c r="DE34" s="587"/>
      <c r="DF34" s="587"/>
      <c r="DG34" s="587"/>
      <c r="DH34" s="587"/>
      <c r="DI34" s="587"/>
      <c r="DJ34" s="587"/>
      <c r="DK34" s="588"/>
      <c r="DL34" s="592">
        <v>3739113</v>
      </c>
      <c r="DM34" s="587"/>
      <c r="DN34" s="587"/>
      <c r="DO34" s="587"/>
      <c r="DP34" s="587"/>
      <c r="DQ34" s="587"/>
      <c r="DR34" s="587"/>
      <c r="DS34" s="587"/>
      <c r="DT34" s="587"/>
      <c r="DU34" s="587"/>
      <c r="DV34" s="588"/>
      <c r="DW34" s="609">
        <v>13.2</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1716290</v>
      </c>
      <c r="S35" s="587"/>
      <c r="T35" s="587"/>
      <c r="U35" s="587"/>
      <c r="V35" s="587"/>
      <c r="W35" s="587"/>
      <c r="X35" s="587"/>
      <c r="Y35" s="588"/>
      <c r="Z35" s="639">
        <v>3.7</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5001364</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13061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514873</v>
      </c>
      <c r="CS35" s="605"/>
      <c r="CT35" s="605"/>
      <c r="CU35" s="605"/>
      <c r="CV35" s="605"/>
      <c r="CW35" s="605"/>
      <c r="CX35" s="605"/>
      <c r="CY35" s="606"/>
      <c r="CZ35" s="589">
        <v>1.1000000000000001</v>
      </c>
      <c r="DA35" s="607"/>
      <c r="DB35" s="607"/>
      <c r="DC35" s="608"/>
      <c r="DD35" s="592">
        <v>435969</v>
      </c>
      <c r="DE35" s="605"/>
      <c r="DF35" s="605"/>
      <c r="DG35" s="605"/>
      <c r="DH35" s="605"/>
      <c r="DI35" s="605"/>
      <c r="DJ35" s="605"/>
      <c r="DK35" s="606"/>
      <c r="DL35" s="592">
        <v>405404</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45980825</v>
      </c>
      <c r="S36" s="627"/>
      <c r="T36" s="627"/>
      <c r="U36" s="627"/>
      <c r="V36" s="627"/>
      <c r="W36" s="627"/>
      <c r="X36" s="627"/>
      <c r="Y36" s="630"/>
      <c r="Z36" s="631">
        <v>100</v>
      </c>
      <c r="AA36" s="631"/>
      <c r="AB36" s="631"/>
      <c r="AC36" s="631"/>
      <c r="AD36" s="632">
        <v>26512599</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1263104</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-201029</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1700658</v>
      </c>
      <c r="CS36" s="587"/>
      <c r="CT36" s="587"/>
      <c r="CU36" s="587"/>
      <c r="CV36" s="587"/>
      <c r="CW36" s="587"/>
      <c r="CX36" s="587"/>
      <c r="CY36" s="588"/>
      <c r="CZ36" s="589">
        <v>3.8</v>
      </c>
      <c r="DA36" s="607"/>
      <c r="DB36" s="607"/>
      <c r="DC36" s="608"/>
      <c r="DD36" s="592">
        <v>1266756</v>
      </c>
      <c r="DE36" s="587"/>
      <c r="DF36" s="587"/>
      <c r="DG36" s="587"/>
      <c r="DH36" s="587"/>
      <c r="DI36" s="587"/>
      <c r="DJ36" s="587"/>
      <c r="DK36" s="588"/>
      <c r="DL36" s="592">
        <v>1018706</v>
      </c>
      <c r="DM36" s="587"/>
      <c r="DN36" s="587"/>
      <c r="DO36" s="587"/>
      <c r="DP36" s="587"/>
      <c r="DQ36" s="587"/>
      <c r="DR36" s="587"/>
      <c r="DS36" s="587"/>
      <c r="DT36" s="587"/>
      <c r="DU36" s="587"/>
      <c r="DV36" s="588"/>
      <c r="DW36" s="609">
        <v>3.6</v>
      </c>
      <c r="DX36" s="610"/>
      <c r="DY36" s="610"/>
      <c r="DZ36" s="610"/>
      <c r="EA36" s="610"/>
      <c r="EB36" s="610"/>
      <c r="EC36" s="611"/>
    </row>
    <row r="37" spans="2:133" ht="11.25" customHeight="1">
      <c r="AQ37" s="612" t="s">
        <v>312</v>
      </c>
      <c r="AR37" s="613"/>
      <c r="AS37" s="613"/>
      <c r="AT37" s="613"/>
      <c r="AU37" s="613"/>
      <c r="AV37" s="613"/>
      <c r="AW37" s="613"/>
      <c r="AX37" s="613"/>
      <c r="AY37" s="614"/>
      <c r="AZ37" s="586">
        <v>219170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13899</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51111</v>
      </c>
      <c r="CS37" s="605"/>
      <c r="CT37" s="605"/>
      <c r="CU37" s="605"/>
      <c r="CV37" s="605"/>
      <c r="CW37" s="605"/>
      <c r="CX37" s="605"/>
      <c r="CY37" s="606"/>
      <c r="CZ37" s="589">
        <v>0.1</v>
      </c>
      <c r="DA37" s="607"/>
      <c r="DB37" s="607"/>
      <c r="DC37" s="608"/>
      <c r="DD37" s="592">
        <v>51111</v>
      </c>
      <c r="DE37" s="605"/>
      <c r="DF37" s="605"/>
      <c r="DG37" s="605"/>
      <c r="DH37" s="605"/>
      <c r="DI37" s="605"/>
      <c r="DJ37" s="605"/>
      <c r="DK37" s="606"/>
      <c r="DL37" s="592">
        <v>49254</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315</v>
      </c>
      <c r="AR38" s="613"/>
      <c r="AS38" s="613"/>
      <c r="AT38" s="613"/>
      <c r="AU38" s="613"/>
      <c r="AV38" s="613"/>
      <c r="AW38" s="613"/>
      <c r="AX38" s="613"/>
      <c r="AY38" s="614"/>
      <c r="AZ38" s="586">
        <v>26483</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23529</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4326529</v>
      </c>
      <c r="CS38" s="587"/>
      <c r="CT38" s="587"/>
      <c r="CU38" s="587"/>
      <c r="CV38" s="587"/>
      <c r="CW38" s="587"/>
      <c r="CX38" s="587"/>
      <c r="CY38" s="588"/>
      <c r="CZ38" s="589">
        <v>9.5</v>
      </c>
      <c r="DA38" s="607"/>
      <c r="DB38" s="607"/>
      <c r="DC38" s="608"/>
      <c r="DD38" s="592">
        <v>3738237</v>
      </c>
      <c r="DE38" s="587"/>
      <c r="DF38" s="587"/>
      <c r="DG38" s="587"/>
      <c r="DH38" s="587"/>
      <c r="DI38" s="587"/>
      <c r="DJ38" s="587"/>
      <c r="DK38" s="588"/>
      <c r="DL38" s="592">
        <v>3256827</v>
      </c>
      <c r="DM38" s="587"/>
      <c r="DN38" s="587"/>
      <c r="DO38" s="587"/>
      <c r="DP38" s="587"/>
      <c r="DQ38" s="587"/>
      <c r="DR38" s="587"/>
      <c r="DS38" s="587"/>
      <c r="DT38" s="587"/>
      <c r="DU38" s="587"/>
      <c r="DV38" s="588"/>
      <c r="DW38" s="609">
        <v>11.5</v>
      </c>
      <c r="DX38" s="610"/>
      <c r="DY38" s="610"/>
      <c r="DZ38" s="610"/>
      <c r="EA38" s="610"/>
      <c r="EB38" s="610"/>
      <c r="EC38" s="611"/>
    </row>
    <row r="39" spans="2:133" ht="11.25" customHeight="1">
      <c r="AQ39" s="612" t="s">
        <v>318</v>
      </c>
      <c r="AR39" s="613"/>
      <c r="AS39" s="613"/>
      <c r="AT39" s="613"/>
      <c r="AU39" s="613"/>
      <c r="AV39" s="613"/>
      <c r="AW39" s="613"/>
      <c r="AX39" s="613"/>
      <c r="AY39" s="614"/>
      <c r="AZ39" s="586">
        <v>19815</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89</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1754075</v>
      </c>
      <c r="CS39" s="605"/>
      <c r="CT39" s="605"/>
      <c r="CU39" s="605"/>
      <c r="CV39" s="605"/>
      <c r="CW39" s="605"/>
      <c r="CX39" s="605"/>
      <c r="CY39" s="606"/>
      <c r="CZ39" s="589">
        <v>3.9</v>
      </c>
      <c r="DA39" s="607"/>
      <c r="DB39" s="607"/>
      <c r="DC39" s="608"/>
      <c r="DD39" s="592">
        <v>1734242</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881675</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129</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602399</v>
      </c>
      <c r="CS40" s="587"/>
      <c r="CT40" s="587"/>
      <c r="CU40" s="587"/>
      <c r="CV40" s="587"/>
      <c r="CW40" s="587"/>
      <c r="CX40" s="587"/>
      <c r="CY40" s="588"/>
      <c r="CZ40" s="589">
        <v>1.3</v>
      </c>
      <c r="DA40" s="607"/>
      <c r="DB40" s="607"/>
      <c r="DC40" s="608"/>
      <c r="DD40" s="592">
        <v>230537</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2591117</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318</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7908607</v>
      </c>
      <c r="CS42" s="587"/>
      <c r="CT42" s="587"/>
      <c r="CU42" s="587"/>
      <c r="CV42" s="587"/>
      <c r="CW42" s="587"/>
      <c r="CX42" s="587"/>
      <c r="CY42" s="588"/>
      <c r="CZ42" s="589">
        <v>17.399999999999999</v>
      </c>
      <c r="DA42" s="590"/>
      <c r="DB42" s="590"/>
      <c r="DC42" s="591"/>
      <c r="DD42" s="592">
        <v>1134934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106747</v>
      </c>
      <c r="CS43" s="605"/>
      <c r="CT43" s="605"/>
      <c r="CU43" s="605"/>
      <c r="CV43" s="605"/>
      <c r="CW43" s="605"/>
      <c r="CX43" s="605"/>
      <c r="CY43" s="606"/>
      <c r="CZ43" s="589">
        <v>0.2</v>
      </c>
      <c r="DA43" s="607"/>
      <c r="DB43" s="607"/>
      <c r="DC43" s="608"/>
      <c r="DD43" s="592">
        <v>30574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7806065</v>
      </c>
      <c r="CS44" s="587"/>
      <c r="CT44" s="587"/>
      <c r="CU44" s="587"/>
      <c r="CV44" s="587"/>
      <c r="CW44" s="587"/>
      <c r="CX44" s="587"/>
      <c r="CY44" s="588"/>
      <c r="CZ44" s="589">
        <v>17.2</v>
      </c>
      <c r="DA44" s="590"/>
      <c r="DB44" s="590"/>
      <c r="DC44" s="591"/>
      <c r="DD44" s="592">
        <v>1088719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2505442</v>
      </c>
      <c r="CS45" s="605"/>
      <c r="CT45" s="605"/>
      <c r="CU45" s="605"/>
      <c r="CV45" s="605"/>
      <c r="CW45" s="605"/>
      <c r="CX45" s="605"/>
      <c r="CY45" s="606"/>
      <c r="CZ45" s="589">
        <v>5.5</v>
      </c>
      <c r="DA45" s="607"/>
      <c r="DB45" s="607"/>
      <c r="DC45" s="608"/>
      <c r="DD45" s="592">
        <v>140604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5068888</v>
      </c>
      <c r="CS46" s="587"/>
      <c r="CT46" s="587"/>
      <c r="CU46" s="587"/>
      <c r="CV46" s="587"/>
      <c r="CW46" s="587"/>
      <c r="CX46" s="587"/>
      <c r="CY46" s="588"/>
      <c r="CZ46" s="589">
        <v>11.2</v>
      </c>
      <c r="DA46" s="590"/>
      <c r="DB46" s="590"/>
      <c r="DC46" s="591"/>
      <c r="DD46" s="592">
        <v>889271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102542</v>
      </c>
      <c r="CS47" s="605"/>
      <c r="CT47" s="605"/>
      <c r="CU47" s="605"/>
      <c r="CV47" s="605"/>
      <c r="CW47" s="605"/>
      <c r="CX47" s="605"/>
      <c r="CY47" s="606"/>
      <c r="CZ47" s="589">
        <v>0.2</v>
      </c>
      <c r="DA47" s="607"/>
      <c r="DB47" s="607"/>
      <c r="DC47" s="608"/>
      <c r="DD47" s="592">
        <v>46215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45335355</v>
      </c>
      <c r="CS49" s="571"/>
      <c r="CT49" s="571"/>
      <c r="CU49" s="571"/>
      <c r="CV49" s="571"/>
      <c r="CW49" s="571"/>
      <c r="CX49" s="571"/>
      <c r="CY49" s="572"/>
      <c r="CZ49" s="573">
        <v>100</v>
      </c>
      <c r="DA49" s="574"/>
      <c r="DB49" s="574"/>
      <c r="DC49" s="575"/>
      <c r="DD49" s="576">
        <v>30355787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342</v>
      </c>
      <c r="DK2" s="1104"/>
      <c r="DL2" s="1104"/>
      <c r="DM2" s="1104"/>
      <c r="DN2" s="1104"/>
      <c r="DO2" s="1105"/>
      <c r="DP2" s="200"/>
      <c r="DQ2" s="1103" t="s">
        <v>343</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344</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6"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1" t="s">
        <v>360</v>
      </c>
      <c r="DH5" s="1092"/>
      <c r="DI5" s="1092"/>
      <c r="DJ5" s="1092"/>
      <c r="DK5" s="1093"/>
      <c r="DL5" s="1091" t="s">
        <v>361</v>
      </c>
      <c r="DM5" s="1092"/>
      <c r="DN5" s="1092"/>
      <c r="DO5" s="1092"/>
      <c r="DP5" s="1093"/>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c r="A7" s="209">
        <v>1</v>
      </c>
      <c r="B7" s="1043" t="s">
        <v>363</v>
      </c>
      <c r="C7" s="1044"/>
      <c r="D7" s="1044"/>
      <c r="E7" s="1044"/>
      <c r="F7" s="1044"/>
      <c r="G7" s="1044"/>
      <c r="H7" s="1044"/>
      <c r="I7" s="1044"/>
      <c r="J7" s="1044"/>
      <c r="K7" s="1044"/>
      <c r="L7" s="1044"/>
      <c r="M7" s="1044"/>
      <c r="N7" s="1044"/>
      <c r="O7" s="1044"/>
      <c r="P7" s="1045"/>
      <c r="Q7" s="1097">
        <v>45925</v>
      </c>
      <c r="R7" s="1098"/>
      <c r="S7" s="1098"/>
      <c r="T7" s="1098"/>
      <c r="U7" s="1098"/>
      <c r="V7" s="1098">
        <v>45279</v>
      </c>
      <c r="W7" s="1098"/>
      <c r="X7" s="1098"/>
      <c r="Y7" s="1098"/>
      <c r="Z7" s="1098"/>
      <c r="AA7" s="1098">
        <v>645</v>
      </c>
      <c r="AB7" s="1098"/>
      <c r="AC7" s="1098"/>
      <c r="AD7" s="1098"/>
      <c r="AE7" s="1099"/>
      <c r="AF7" s="1100">
        <v>542</v>
      </c>
      <c r="AG7" s="1101"/>
      <c r="AH7" s="1101"/>
      <c r="AI7" s="1101"/>
      <c r="AJ7" s="1102"/>
      <c r="AK7" s="1084">
        <v>37</v>
      </c>
      <c r="AL7" s="1085"/>
      <c r="AM7" s="1085"/>
      <c r="AN7" s="1085"/>
      <c r="AO7" s="1085"/>
      <c r="AP7" s="1085">
        <v>58556</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547</v>
      </c>
      <c r="BT7" s="1089"/>
      <c r="BU7" s="1089"/>
      <c r="BV7" s="1089"/>
      <c r="BW7" s="1089"/>
      <c r="BX7" s="1089"/>
      <c r="BY7" s="1089"/>
      <c r="BZ7" s="1089"/>
      <c r="CA7" s="1089"/>
      <c r="CB7" s="1089"/>
      <c r="CC7" s="1089"/>
      <c r="CD7" s="1089"/>
      <c r="CE7" s="1089"/>
      <c r="CF7" s="1089"/>
      <c r="CG7" s="1090"/>
      <c r="CH7" s="1081">
        <v>-1</v>
      </c>
      <c r="CI7" s="1082"/>
      <c r="CJ7" s="1082"/>
      <c r="CK7" s="1082"/>
      <c r="CL7" s="1083"/>
      <c r="CM7" s="1081">
        <v>6</v>
      </c>
      <c r="CN7" s="1082"/>
      <c r="CO7" s="1082"/>
      <c r="CP7" s="1082"/>
      <c r="CQ7" s="1083"/>
      <c r="CR7" s="1081">
        <v>3</v>
      </c>
      <c r="CS7" s="1082"/>
      <c r="CT7" s="1082"/>
      <c r="CU7" s="1082"/>
      <c r="CV7" s="1083"/>
      <c r="CW7" s="1081" t="s">
        <v>485</v>
      </c>
      <c r="CX7" s="1082"/>
      <c r="CY7" s="1082"/>
      <c r="CZ7" s="1082"/>
      <c r="DA7" s="1083"/>
      <c r="DB7" s="1081" t="s">
        <v>539</v>
      </c>
      <c r="DC7" s="1082"/>
      <c r="DD7" s="1082"/>
      <c r="DE7" s="1082"/>
      <c r="DF7" s="1083"/>
      <c r="DG7" s="1081" t="s">
        <v>539</v>
      </c>
      <c r="DH7" s="1082"/>
      <c r="DI7" s="1082"/>
      <c r="DJ7" s="1082"/>
      <c r="DK7" s="1083"/>
      <c r="DL7" s="1081" t="s">
        <v>539</v>
      </c>
      <c r="DM7" s="1082"/>
      <c r="DN7" s="1082"/>
      <c r="DO7" s="1082"/>
      <c r="DP7" s="1083"/>
      <c r="DQ7" s="1081" t="s">
        <v>539</v>
      </c>
      <c r="DR7" s="1082"/>
      <c r="DS7" s="1082"/>
      <c r="DT7" s="1082"/>
      <c r="DU7" s="1083"/>
      <c r="DV7" s="1108"/>
      <c r="DW7" s="1109"/>
      <c r="DX7" s="1109"/>
      <c r="DY7" s="1109"/>
      <c r="DZ7" s="1110"/>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91</v>
      </c>
      <c r="R8" s="1038"/>
      <c r="S8" s="1038"/>
      <c r="T8" s="1038"/>
      <c r="U8" s="1038"/>
      <c r="V8" s="1038">
        <v>91</v>
      </c>
      <c r="W8" s="1038"/>
      <c r="X8" s="1038"/>
      <c r="Y8" s="1038"/>
      <c r="Z8" s="1038"/>
      <c r="AA8" s="1038" t="s">
        <v>539</v>
      </c>
      <c r="AB8" s="1038"/>
      <c r="AC8" s="1038"/>
      <c r="AD8" s="1038"/>
      <c r="AE8" s="1039"/>
      <c r="AF8" s="1013" t="s">
        <v>112</v>
      </c>
      <c r="AG8" s="1014"/>
      <c r="AH8" s="1014"/>
      <c r="AI8" s="1014"/>
      <c r="AJ8" s="1015"/>
      <c r="AK8" s="1079" t="s">
        <v>539</v>
      </c>
      <c r="AL8" s="1080"/>
      <c r="AM8" s="1080"/>
      <c r="AN8" s="1080"/>
      <c r="AO8" s="1080"/>
      <c r="AP8" s="1080">
        <v>245</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t="s">
        <v>548</v>
      </c>
      <c r="BS8" s="1008" t="s">
        <v>549</v>
      </c>
      <c r="BT8" s="1009"/>
      <c r="BU8" s="1009"/>
      <c r="BV8" s="1009"/>
      <c r="BW8" s="1009"/>
      <c r="BX8" s="1009"/>
      <c r="BY8" s="1009"/>
      <c r="BZ8" s="1009"/>
      <c r="CA8" s="1009"/>
      <c r="CB8" s="1009"/>
      <c r="CC8" s="1009"/>
      <c r="CD8" s="1009"/>
      <c r="CE8" s="1009"/>
      <c r="CF8" s="1009"/>
      <c r="CG8" s="1010"/>
      <c r="CH8" s="983">
        <v>3</v>
      </c>
      <c r="CI8" s="984"/>
      <c r="CJ8" s="984"/>
      <c r="CK8" s="984"/>
      <c r="CL8" s="985"/>
      <c r="CM8" s="983">
        <v>900</v>
      </c>
      <c r="CN8" s="984"/>
      <c r="CO8" s="984"/>
      <c r="CP8" s="984"/>
      <c r="CQ8" s="985"/>
      <c r="CR8" s="983">
        <v>3</v>
      </c>
      <c r="CS8" s="984"/>
      <c r="CT8" s="984"/>
      <c r="CU8" s="984"/>
      <c r="CV8" s="985"/>
      <c r="CW8" s="983" t="s">
        <v>540</v>
      </c>
      <c r="CX8" s="984"/>
      <c r="CY8" s="984"/>
      <c r="CZ8" s="984"/>
      <c r="DA8" s="985"/>
      <c r="DB8" s="983" t="s">
        <v>539</v>
      </c>
      <c r="DC8" s="984"/>
      <c r="DD8" s="984"/>
      <c r="DE8" s="984"/>
      <c r="DF8" s="985"/>
      <c r="DG8" s="983">
        <v>422</v>
      </c>
      <c r="DH8" s="984"/>
      <c r="DI8" s="984"/>
      <c r="DJ8" s="984"/>
      <c r="DK8" s="985"/>
      <c r="DL8" s="983" t="s">
        <v>539</v>
      </c>
      <c r="DM8" s="984"/>
      <c r="DN8" s="984"/>
      <c r="DO8" s="984"/>
      <c r="DP8" s="985"/>
      <c r="DQ8" s="983" t="s">
        <v>539</v>
      </c>
      <c r="DR8" s="984"/>
      <c r="DS8" s="984"/>
      <c r="DT8" s="984"/>
      <c r="DU8" s="985"/>
      <c r="DV8" s="986"/>
      <c r="DW8" s="987"/>
      <c r="DX8" s="987"/>
      <c r="DY8" s="987"/>
      <c r="DZ8" s="988"/>
      <c r="EA8" s="205"/>
    </row>
    <row r="9" spans="1:131" s="206" customFormat="1" ht="26.25" customHeight="1">
      <c r="A9" s="212">
        <v>3</v>
      </c>
      <c r="B9" s="1031" t="s">
        <v>365</v>
      </c>
      <c r="C9" s="1032"/>
      <c r="D9" s="1032"/>
      <c r="E9" s="1032"/>
      <c r="F9" s="1032"/>
      <c r="G9" s="1032"/>
      <c r="H9" s="1032"/>
      <c r="I9" s="1032"/>
      <c r="J9" s="1032"/>
      <c r="K9" s="1032"/>
      <c r="L9" s="1032"/>
      <c r="M9" s="1032"/>
      <c r="N9" s="1032"/>
      <c r="O9" s="1032"/>
      <c r="P9" s="1033"/>
      <c r="Q9" s="1037">
        <v>82</v>
      </c>
      <c r="R9" s="1038"/>
      <c r="S9" s="1038"/>
      <c r="T9" s="1038"/>
      <c r="U9" s="1038"/>
      <c r="V9" s="1038">
        <v>82</v>
      </c>
      <c r="W9" s="1038"/>
      <c r="X9" s="1038"/>
      <c r="Y9" s="1038"/>
      <c r="Z9" s="1038"/>
      <c r="AA9" s="1038" t="s">
        <v>539</v>
      </c>
      <c r="AB9" s="1038"/>
      <c r="AC9" s="1038"/>
      <c r="AD9" s="1038"/>
      <c r="AE9" s="1039"/>
      <c r="AF9" s="1013" t="s">
        <v>112</v>
      </c>
      <c r="AG9" s="1014"/>
      <c r="AH9" s="1014"/>
      <c r="AI9" s="1014"/>
      <c r="AJ9" s="1015"/>
      <c r="AK9" s="1079" t="s">
        <v>539</v>
      </c>
      <c r="AL9" s="1080"/>
      <c r="AM9" s="1080"/>
      <c r="AN9" s="1080"/>
      <c r="AO9" s="1080"/>
      <c r="AP9" s="1080">
        <v>574</v>
      </c>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t="s">
        <v>550</v>
      </c>
      <c r="BT9" s="1009"/>
      <c r="BU9" s="1009"/>
      <c r="BV9" s="1009"/>
      <c r="BW9" s="1009"/>
      <c r="BX9" s="1009"/>
      <c r="BY9" s="1009"/>
      <c r="BZ9" s="1009"/>
      <c r="CA9" s="1009"/>
      <c r="CB9" s="1009"/>
      <c r="CC9" s="1009"/>
      <c r="CD9" s="1009"/>
      <c r="CE9" s="1009"/>
      <c r="CF9" s="1009"/>
      <c r="CG9" s="1010"/>
      <c r="CH9" s="983">
        <v>-12</v>
      </c>
      <c r="CI9" s="984"/>
      <c r="CJ9" s="984"/>
      <c r="CK9" s="984"/>
      <c r="CL9" s="985"/>
      <c r="CM9" s="983">
        <v>44</v>
      </c>
      <c r="CN9" s="984"/>
      <c r="CO9" s="984"/>
      <c r="CP9" s="984"/>
      <c r="CQ9" s="985"/>
      <c r="CR9" s="983">
        <v>23</v>
      </c>
      <c r="CS9" s="984"/>
      <c r="CT9" s="984"/>
      <c r="CU9" s="984"/>
      <c r="CV9" s="985"/>
      <c r="CW9" s="983" t="s">
        <v>485</v>
      </c>
      <c r="CX9" s="984"/>
      <c r="CY9" s="984"/>
      <c r="CZ9" s="984"/>
      <c r="DA9" s="985"/>
      <c r="DB9" s="983" t="s">
        <v>485</v>
      </c>
      <c r="DC9" s="984"/>
      <c r="DD9" s="984"/>
      <c r="DE9" s="984"/>
      <c r="DF9" s="985"/>
      <c r="DG9" s="983" t="s">
        <v>485</v>
      </c>
      <c r="DH9" s="984"/>
      <c r="DI9" s="984"/>
      <c r="DJ9" s="984"/>
      <c r="DK9" s="985"/>
      <c r="DL9" s="983" t="s">
        <v>485</v>
      </c>
      <c r="DM9" s="984"/>
      <c r="DN9" s="984"/>
      <c r="DO9" s="984"/>
      <c r="DP9" s="985"/>
      <c r="DQ9" s="983" t="s">
        <v>485</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t="s">
        <v>551</v>
      </c>
      <c r="BT10" s="1009"/>
      <c r="BU10" s="1009"/>
      <c r="BV10" s="1009"/>
      <c r="BW10" s="1009"/>
      <c r="BX10" s="1009"/>
      <c r="BY10" s="1009"/>
      <c r="BZ10" s="1009"/>
      <c r="CA10" s="1009"/>
      <c r="CB10" s="1009"/>
      <c r="CC10" s="1009"/>
      <c r="CD10" s="1009"/>
      <c r="CE10" s="1009"/>
      <c r="CF10" s="1009"/>
      <c r="CG10" s="1010"/>
      <c r="CH10" s="983">
        <v>-3</v>
      </c>
      <c r="CI10" s="984"/>
      <c r="CJ10" s="984"/>
      <c r="CK10" s="984"/>
      <c r="CL10" s="985"/>
      <c r="CM10" s="983">
        <v>29</v>
      </c>
      <c r="CN10" s="984"/>
      <c r="CO10" s="984"/>
      <c r="CP10" s="984"/>
      <c r="CQ10" s="985"/>
      <c r="CR10" s="983">
        <v>24</v>
      </c>
      <c r="CS10" s="984"/>
      <c r="CT10" s="984"/>
      <c r="CU10" s="984"/>
      <c r="CV10" s="985"/>
      <c r="CW10" s="983">
        <v>9</v>
      </c>
      <c r="CX10" s="984"/>
      <c r="CY10" s="984"/>
      <c r="CZ10" s="984"/>
      <c r="DA10" s="985"/>
      <c r="DB10" s="983" t="s">
        <v>485</v>
      </c>
      <c r="DC10" s="984"/>
      <c r="DD10" s="984"/>
      <c r="DE10" s="984"/>
      <c r="DF10" s="985"/>
      <c r="DG10" s="983" t="s">
        <v>485</v>
      </c>
      <c r="DH10" s="984"/>
      <c r="DI10" s="984"/>
      <c r="DJ10" s="984"/>
      <c r="DK10" s="985"/>
      <c r="DL10" s="983" t="s">
        <v>485</v>
      </c>
      <c r="DM10" s="984"/>
      <c r="DN10" s="984"/>
      <c r="DO10" s="984"/>
      <c r="DP10" s="985"/>
      <c r="DQ10" s="983" t="s">
        <v>485</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t="s">
        <v>552</v>
      </c>
      <c r="BT11" s="1009"/>
      <c r="BU11" s="1009"/>
      <c r="BV11" s="1009"/>
      <c r="BW11" s="1009"/>
      <c r="BX11" s="1009"/>
      <c r="BY11" s="1009"/>
      <c r="BZ11" s="1009"/>
      <c r="CA11" s="1009"/>
      <c r="CB11" s="1009"/>
      <c r="CC11" s="1009"/>
      <c r="CD11" s="1009"/>
      <c r="CE11" s="1009"/>
      <c r="CF11" s="1009"/>
      <c r="CG11" s="1010"/>
      <c r="CH11" s="983">
        <v>-1</v>
      </c>
      <c r="CI11" s="984"/>
      <c r="CJ11" s="984"/>
      <c r="CK11" s="984"/>
      <c r="CL11" s="985"/>
      <c r="CM11" s="983">
        <v>24</v>
      </c>
      <c r="CN11" s="984"/>
      <c r="CO11" s="984"/>
      <c r="CP11" s="984"/>
      <c r="CQ11" s="985"/>
      <c r="CR11" s="983">
        <v>5</v>
      </c>
      <c r="CS11" s="984"/>
      <c r="CT11" s="984"/>
      <c r="CU11" s="984"/>
      <c r="CV11" s="985"/>
      <c r="CW11" s="983" t="s">
        <v>485</v>
      </c>
      <c r="CX11" s="984"/>
      <c r="CY11" s="984"/>
      <c r="CZ11" s="984"/>
      <c r="DA11" s="985"/>
      <c r="DB11" s="983" t="s">
        <v>485</v>
      </c>
      <c r="DC11" s="984"/>
      <c r="DD11" s="984"/>
      <c r="DE11" s="984"/>
      <c r="DF11" s="985"/>
      <c r="DG11" s="983" t="s">
        <v>485</v>
      </c>
      <c r="DH11" s="984"/>
      <c r="DI11" s="984"/>
      <c r="DJ11" s="984"/>
      <c r="DK11" s="985"/>
      <c r="DL11" s="983" t="s">
        <v>485</v>
      </c>
      <c r="DM11" s="984"/>
      <c r="DN11" s="984"/>
      <c r="DO11" s="984"/>
      <c r="DP11" s="985"/>
      <c r="DQ11" s="983" t="s">
        <v>485</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t="s">
        <v>553</v>
      </c>
      <c r="BT12" s="1009"/>
      <c r="BU12" s="1009"/>
      <c r="BV12" s="1009"/>
      <c r="BW12" s="1009"/>
      <c r="BX12" s="1009"/>
      <c r="BY12" s="1009"/>
      <c r="BZ12" s="1009"/>
      <c r="CA12" s="1009"/>
      <c r="CB12" s="1009"/>
      <c r="CC12" s="1009"/>
      <c r="CD12" s="1009"/>
      <c r="CE12" s="1009"/>
      <c r="CF12" s="1009"/>
      <c r="CG12" s="1010"/>
      <c r="CH12" s="983">
        <v>0</v>
      </c>
      <c r="CI12" s="984"/>
      <c r="CJ12" s="984"/>
      <c r="CK12" s="984"/>
      <c r="CL12" s="985"/>
      <c r="CM12" s="983">
        <v>2</v>
      </c>
      <c r="CN12" s="984"/>
      <c r="CO12" s="984"/>
      <c r="CP12" s="984"/>
      <c r="CQ12" s="985"/>
      <c r="CR12" s="983">
        <v>2</v>
      </c>
      <c r="CS12" s="984"/>
      <c r="CT12" s="984"/>
      <c r="CU12" s="984"/>
      <c r="CV12" s="985"/>
      <c r="CW12" s="983">
        <v>0</v>
      </c>
      <c r="CX12" s="984"/>
      <c r="CY12" s="984"/>
      <c r="CZ12" s="984"/>
      <c r="DA12" s="985"/>
      <c r="DB12" s="983" t="s">
        <v>485</v>
      </c>
      <c r="DC12" s="984"/>
      <c r="DD12" s="984"/>
      <c r="DE12" s="984"/>
      <c r="DF12" s="985"/>
      <c r="DG12" s="983" t="s">
        <v>485</v>
      </c>
      <c r="DH12" s="984"/>
      <c r="DI12" s="984"/>
      <c r="DJ12" s="984"/>
      <c r="DK12" s="985"/>
      <c r="DL12" s="983" t="s">
        <v>485</v>
      </c>
      <c r="DM12" s="984"/>
      <c r="DN12" s="984"/>
      <c r="DO12" s="984"/>
      <c r="DP12" s="985"/>
      <c r="DQ12" s="983" t="s">
        <v>485</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t="s">
        <v>554</v>
      </c>
      <c r="BT13" s="1009"/>
      <c r="BU13" s="1009"/>
      <c r="BV13" s="1009"/>
      <c r="BW13" s="1009"/>
      <c r="BX13" s="1009"/>
      <c r="BY13" s="1009"/>
      <c r="BZ13" s="1009"/>
      <c r="CA13" s="1009"/>
      <c r="CB13" s="1009"/>
      <c r="CC13" s="1009"/>
      <c r="CD13" s="1009"/>
      <c r="CE13" s="1009"/>
      <c r="CF13" s="1009"/>
      <c r="CG13" s="1010"/>
      <c r="CH13" s="983">
        <v>7</v>
      </c>
      <c r="CI13" s="984"/>
      <c r="CJ13" s="984"/>
      <c r="CK13" s="984"/>
      <c r="CL13" s="985"/>
      <c r="CM13" s="983">
        <v>48</v>
      </c>
      <c r="CN13" s="984"/>
      <c r="CO13" s="984"/>
      <c r="CP13" s="984"/>
      <c r="CQ13" s="985"/>
      <c r="CR13" s="983">
        <v>8</v>
      </c>
      <c r="CS13" s="984"/>
      <c r="CT13" s="984"/>
      <c r="CU13" s="984"/>
      <c r="CV13" s="985"/>
      <c r="CW13" s="983" t="s">
        <v>485</v>
      </c>
      <c r="CX13" s="984"/>
      <c r="CY13" s="984"/>
      <c r="CZ13" s="984"/>
      <c r="DA13" s="985"/>
      <c r="DB13" s="983" t="s">
        <v>485</v>
      </c>
      <c r="DC13" s="984"/>
      <c r="DD13" s="984"/>
      <c r="DE13" s="984"/>
      <c r="DF13" s="985"/>
      <c r="DG13" s="983" t="s">
        <v>485</v>
      </c>
      <c r="DH13" s="984"/>
      <c r="DI13" s="984"/>
      <c r="DJ13" s="984"/>
      <c r="DK13" s="985"/>
      <c r="DL13" s="983" t="s">
        <v>485</v>
      </c>
      <c r="DM13" s="984"/>
      <c r="DN13" s="984"/>
      <c r="DO13" s="984"/>
      <c r="DP13" s="985"/>
      <c r="DQ13" s="983" t="s">
        <v>485</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t="s">
        <v>555</v>
      </c>
      <c r="BT14" s="1009"/>
      <c r="BU14" s="1009"/>
      <c r="BV14" s="1009"/>
      <c r="BW14" s="1009"/>
      <c r="BX14" s="1009"/>
      <c r="BY14" s="1009"/>
      <c r="BZ14" s="1009"/>
      <c r="CA14" s="1009"/>
      <c r="CB14" s="1009"/>
      <c r="CC14" s="1009"/>
      <c r="CD14" s="1009"/>
      <c r="CE14" s="1009"/>
      <c r="CF14" s="1009"/>
      <c r="CG14" s="1010"/>
      <c r="CH14" s="983">
        <v>0</v>
      </c>
      <c r="CI14" s="984"/>
      <c r="CJ14" s="984"/>
      <c r="CK14" s="984"/>
      <c r="CL14" s="985"/>
      <c r="CM14" s="983">
        <v>19</v>
      </c>
      <c r="CN14" s="984"/>
      <c r="CO14" s="984"/>
      <c r="CP14" s="984"/>
      <c r="CQ14" s="985"/>
      <c r="CR14" s="983">
        <v>7</v>
      </c>
      <c r="CS14" s="984"/>
      <c r="CT14" s="984"/>
      <c r="CU14" s="984"/>
      <c r="CV14" s="985"/>
      <c r="CW14" s="983" t="s">
        <v>485</v>
      </c>
      <c r="CX14" s="984"/>
      <c r="CY14" s="984"/>
      <c r="CZ14" s="984"/>
      <c r="DA14" s="985"/>
      <c r="DB14" s="983" t="s">
        <v>485</v>
      </c>
      <c r="DC14" s="984"/>
      <c r="DD14" s="984"/>
      <c r="DE14" s="984"/>
      <c r="DF14" s="985"/>
      <c r="DG14" s="983" t="s">
        <v>485</v>
      </c>
      <c r="DH14" s="984"/>
      <c r="DI14" s="984"/>
      <c r="DJ14" s="984"/>
      <c r="DK14" s="985"/>
      <c r="DL14" s="983" t="s">
        <v>485</v>
      </c>
      <c r="DM14" s="984"/>
      <c r="DN14" s="984"/>
      <c r="DO14" s="984"/>
      <c r="DP14" s="985"/>
      <c r="DQ14" s="983" t="s">
        <v>485</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13"/>
      <c r="AG22" s="1014"/>
      <c r="AH22" s="1014"/>
      <c r="AI22" s="1014"/>
      <c r="AJ22" s="1015"/>
      <c r="AK22" s="1070"/>
      <c r="AL22" s="1071"/>
      <c r="AM22" s="1071"/>
      <c r="AN22" s="1071"/>
      <c r="AO22" s="1071"/>
      <c r="AP22" s="1071"/>
      <c r="AQ22" s="1071"/>
      <c r="AR22" s="1071"/>
      <c r="AS22" s="1071"/>
      <c r="AT22" s="1071"/>
      <c r="AU22" s="1072"/>
      <c r="AV22" s="1072"/>
      <c r="AW22" s="1072"/>
      <c r="AX22" s="1072"/>
      <c r="AY22" s="1073"/>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1">
        <v>45982</v>
      </c>
      <c r="R23" s="1062"/>
      <c r="S23" s="1062"/>
      <c r="T23" s="1062"/>
      <c r="U23" s="1062"/>
      <c r="V23" s="1062">
        <v>45336</v>
      </c>
      <c r="W23" s="1062"/>
      <c r="X23" s="1062"/>
      <c r="Y23" s="1062"/>
      <c r="Z23" s="1062"/>
      <c r="AA23" s="1062">
        <v>645</v>
      </c>
      <c r="AB23" s="1062"/>
      <c r="AC23" s="1062"/>
      <c r="AD23" s="1062"/>
      <c r="AE23" s="1063"/>
      <c r="AF23" s="1064">
        <v>542</v>
      </c>
      <c r="AG23" s="1062"/>
      <c r="AH23" s="1062"/>
      <c r="AI23" s="1062"/>
      <c r="AJ23" s="1065"/>
      <c r="AK23" s="1066"/>
      <c r="AL23" s="1067"/>
      <c r="AM23" s="1067"/>
      <c r="AN23" s="1067"/>
      <c r="AO23" s="1067"/>
      <c r="AP23" s="1062">
        <v>59375</v>
      </c>
      <c r="AQ23" s="1062"/>
      <c r="AR23" s="1062"/>
      <c r="AS23" s="1062"/>
      <c r="AT23" s="1062"/>
      <c r="AU23" s="1068"/>
      <c r="AV23" s="1068"/>
      <c r="AW23" s="1068"/>
      <c r="AX23" s="1068"/>
      <c r="AY23" s="1069"/>
      <c r="AZ23" s="1058" t="s">
        <v>112</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7" t="s">
        <v>369</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6" t="s">
        <v>370</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2" t="s">
        <v>374</v>
      </c>
      <c r="AG26" s="1002"/>
      <c r="AH26" s="1002"/>
      <c r="AI26" s="1002"/>
      <c r="AJ26" s="1053"/>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4"/>
      <c r="AG27" s="1005"/>
      <c r="AH27" s="1005"/>
      <c r="AI27" s="1005"/>
      <c r="AJ27" s="105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3" t="s">
        <v>379</v>
      </c>
      <c r="C28" s="1044"/>
      <c r="D28" s="1044"/>
      <c r="E28" s="1044"/>
      <c r="F28" s="1044"/>
      <c r="G28" s="1044"/>
      <c r="H28" s="1044"/>
      <c r="I28" s="1044"/>
      <c r="J28" s="1044"/>
      <c r="K28" s="1044"/>
      <c r="L28" s="1044"/>
      <c r="M28" s="1044"/>
      <c r="N28" s="1044"/>
      <c r="O28" s="1044"/>
      <c r="P28" s="1045"/>
      <c r="Q28" s="1046">
        <v>11029</v>
      </c>
      <c r="R28" s="1047"/>
      <c r="S28" s="1047"/>
      <c r="T28" s="1047"/>
      <c r="U28" s="1047"/>
      <c r="V28" s="1047">
        <v>11016</v>
      </c>
      <c r="W28" s="1047"/>
      <c r="X28" s="1047"/>
      <c r="Y28" s="1047"/>
      <c r="Z28" s="1047"/>
      <c r="AA28" s="1047">
        <v>13</v>
      </c>
      <c r="AB28" s="1047"/>
      <c r="AC28" s="1047"/>
      <c r="AD28" s="1047"/>
      <c r="AE28" s="1048"/>
      <c r="AF28" s="1049">
        <v>13</v>
      </c>
      <c r="AG28" s="1047"/>
      <c r="AH28" s="1047"/>
      <c r="AI28" s="1047"/>
      <c r="AJ28" s="1050"/>
      <c r="AK28" s="1051">
        <v>906</v>
      </c>
      <c r="AL28" s="1040"/>
      <c r="AM28" s="1040"/>
      <c r="AN28" s="1040"/>
      <c r="AO28" s="1040"/>
      <c r="AP28" s="1040" t="s">
        <v>541</v>
      </c>
      <c r="AQ28" s="1040"/>
      <c r="AR28" s="1040"/>
      <c r="AS28" s="1040"/>
      <c r="AT28" s="1040"/>
      <c r="AU28" s="1040" t="s">
        <v>539</v>
      </c>
      <c r="AV28" s="1040"/>
      <c r="AW28" s="1040"/>
      <c r="AX28" s="1040"/>
      <c r="AY28" s="1040"/>
      <c r="AZ28" s="1040" t="s">
        <v>539</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294</v>
      </c>
      <c r="R29" s="1038"/>
      <c r="S29" s="1038"/>
      <c r="T29" s="1038"/>
      <c r="U29" s="1038"/>
      <c r="V29" s="1038">
        <v>294</v>
      </c>
      <c r="W29" s="1038"/>
      <c r="X29" s="1038"/>
      <c r="Y29" s="1038"/>
      <c r="Z29" s="1038"/>
      <c r="AA29" s="1038" t="s">
        <v>540</v>
      </c>
      <c r="AB29" s="1038"/>
      <c r="AC29" s="1038"/>
      <c r="AD29" s="1038"/>
      <c r="AE29" s="1039"/>
      <c r="AF29" s="1013" t="s">
        <v>112</v>
      </c>
      <c r="AG29" s="1014"/>
      <c r="AH29" s="1014"/>
      <c r="AI29" s="1014"/>
      <c r="AJ29" s="1015"/>
      <c r="AK29" s="974">
        <v>65</v>
      </c>
      <c r="AL29" s="965"/>
      <c r="AM29" s="965"/>
      <c r="AN29" s="965"/>
      <c r="AO29" s="965"/>
      <c r="AP29" s="965">
        <v>227</v>
      </c>
      <c r="AQ29" s="965"/>
      <c r="AR29" s="965"/>
      <c r="AS29" s="965"/>
      <c r="AT29" s="965"/>
      <c r="AU29" s="965">
        <v>53</v>
      </c>
      <c r="AV29" s="965"/>
      <c r="AW29" s="965"/>
      <c r="AX29" s="965"/>
      <c r="AY29" s="965"/>
      <c r="AZ29" s="965" t="s">
        <v>539</v>
      </c>
      <c r="BA29" s="965"/>
      <c r="BB29" s="965"/>
      <c r="BC29" s="965"/>
      <c r="BD29" s="965"/>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8403</v>
      </c>
      <c r="R30" s="1038"/>
      <c r="S30" s="1038"/>
      <c r="T30" s="1038"/>
      <c r="U30" s="1038"/>
      <c r="V30" s="1038">
        <v>8246</v>
      </c>
      <c r="W30" s="1038"/>
      <c r="X30" s="1038"/>
      <c r="Y30" s="1038"/>
      <c r="Z30" s="1038"/>
      <c r="AA30" s="1038">
        <v>157</v>
      </c>
      <c r="AB30" s="1038"/>
      <c r="AC30" s="1038"/>
      <c r="AD30" s="1038"/>
      <c r="AE30" s="1039"/>
      <c r="AF30" s="1013">
        <v>157</v>
      </c>
      <c r="AG30" s="1014"/>
      <c r="AH30" s="1014"/>
      <c r="AI30" s="1014"/>
      <c r="AJ30" s="1015"/>
      <c r="AK30" s="974">
        <v>1193</v>
      </c>
      <c r="AL30" s="965"/>
      <c r="AM30" s="965"/>
      <c r="AN30" s="965"/>
      <c r="AO30" s="965"/>
      <c r="AP30" s="965" t="s">
        <v>541</v>
      </c>
      <c r="AQ30" s="965"/>
      <c r="AR30" s="965"/>
      <c r="AS30" s="965"/>
      <c r="AT30" s="965"/>
      <c r="AU30" s="965" t="s">
        <v>539</v>
      </c>
      <c r="AV30" s="965"/>
      <c r="AW30" s="965"/>
      <c r="AX30" s="965"/>
      <c r="AY30" s="965"/>
      <c r="AZ30" s="965" t="s">
        <v>539</v>
      </c>
      <c r="BA30" s="965"/>
      <c r="BB30" s="965"/>
      <c r="BC30" s="965"/>
      <c r="BD30" s="965"/>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67</v>
      </c>
      <c r="R31" s="1038"/>
      <c r="S31" s="1038"/>
      <c r="T31" s="1038"/>
      <c r="U31" s="1038"/>
      <c r="V31" s="1038">
        <v>67</v>
      </c>
      <c r="W31" s="1038"/>
      <c r="X31" s="1038"/>
      <c r="Y31" s="1038"/>
      <c r="Z31" s="1038"/>
      <c r="AA31" s="1038" t="s">
        <v>540</v>
      </c>
      <c r="AB31" s="1038"/>
      <c r="AC31" s="1038"/>
      <c r="AD31" s="1038"/>
      <c r="AE31" s="1039"/>
      <c r="AF31" s="1013" t="s">
        <v>112</v>
      </c>
      <c r="AG31" s="1014"/>
      <c r="AH31" s="1014"/>
      <c r="AI31" s="1014"/>
      <c r="AJ31" s="1015"/>
      <c r="AK31" s="974">
        <v>6</v>
      </c>
      <c r="AL31" s="965"/>
      <c r="AM31" s="965"/>
      <c r="AN31" s="965"/>
      <c r="AO31" s="965"/>
      <c r="AP31" s="965" t="s">
        <v>541</v>
      </c>
      <c r="AQ31" s="965"/>
      <c r="AR31" s="965"/>
      <c r="AS31" s="965"/>
      <c r="AT31" s="965"/>
      <c r="AU31" s="965" t="s">
        <v>539</v>
      </c>
      <c r="AV31" s="965"/>
      <c r="AW31" s="965"/>
      <c r="AX31" s="965"/>
      <c r="AY31" s="965"/>
      <c r="AZ31" s="965" t="s">
        <v>539</v>
      </c>
      <c r="BA31" s="965"/>
      <c r="BB31" s="965"/>
      <c r="BC31" s="965"/>
      <c r="BD31" s="965"/>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964</v>
      </c>
      <c r="R32" s="1038"/>
      <c r="S32" s="1038"/>
      <c r="T32" s="1038"/>
      <c r="U32" s="1038"/>
      <c r="V32" s="1038">
        <v>963</v>
      </c>
      <c r="W32" s="1038"/>
      <c r="X32" s="1038"/>
      <c r="Y32" s="1038"/>
      <c r="Z32" s="1038"/>
      <c r="AA32" s="1038">
        <v>1</v>
      </c>
      <c r="AB32" s="1038"/>
      <c r="AC32" s="1038"/>
      <c r="AD32" s="1038"/>
      <c r="AE32" s="1039"/>
      <c r="AF32" s="1013">
        <v>1</v>
      </c>
      <c r="AG32" s="1014"/>
      <c r="AH32" s="1014"/>
      <c r="AI32" s="1014"/>
      <c r="AJ32" s="1015"/>
      <c r="AK32" s="974">
        <v>318</v>
      </c>
      <c r="AL32" s="965"/>
      <c r="AM32" s="965"/>
      <c r="AN32" s="965"/>
      <c r="AO32" s="965"/>
      <c r="AP32" s="965" t="s">
        <v>541</v>
      </c>
      <c r="AQ32" s="965"/>
      <c r="AR32" s="965"/>
      <c r="AS32" s="965"/>
      <c r="AT32" s="965"/>
      <c r="AU32" s="965" t="s">
        <v>539</v>
      </c>
      <c r="AV32" s="965"/>
      <c r="AW32" s="965"/>
      <c r="AX32" s="965"/>
      <c r="AY32" s="965"/>
      <c r="AZ32" s="965" t="s">
        <v>539</v>
      </c>
      <c r="BA32" s="965"/>
      <c r="BB32" s="965"/>
      <c r="BC32" s="965"/>
      <c r="BD32" s="965"/>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957</v>
      </c>
      <c r="R33" s="1038"/>
      <c r="S33" s="1038"/>
      <c r="T33" s="1038"/>
      <c r="U33" s="1038"/>
      <c r="V33" s="1038">
        <v>878</v>
      </c>
      <c r="W33" s="1038"/>
      <c r="X33" s="1038"/>
      <c r="Y33" s="1038"/>
      <c r="Z33" s="1038"/>
      <c r="AA33" s="1038">
        <v>79</v>
      </c>
      <c r="AB33" s="1038"/>
      <c r="AC33" s="1038"/>
      <c r="AD33" s="1038"/>
      <c r="AE33" s="1039"/>
      <c r="AF33" s="1013">
        <v>640</v>
      </c>
      <c r="AG33" s="1014"/>
      <c r="AH33" s="1014"/>
      <c r="AI33" s="1014"/>
      <c r="AJ33" s="1015"/>
      <c r="AK33" s="974">
        <v>26</v>
      </c>
      <c r="AL33" s="965"/>
      <c r="AM33" s="965"/>
      <c r="AN33" s="965"/>
      <c r="AO33" s="965"/>
      <c r="AP33" s="965">
        <v>4482</v>
      </c>
      <c r="AQ33" s="965"/>
      <c r="AR33" s="965"/>
      <c r="AS33" s="965"/>
      <c r="AT33" s="965"/>
      <c r="AU33" s="965">
        <v>220</v>
      </c>
      <c r="AV33" s="965"/>
      <c r="AW33" s="965"/>
      <c r="AX33" s="965"/>
      <c r="AY33" s="965"/>
      <c r="AZ33" s="965" t="s">
        <v>539</v>
      </c>
      <c r="BA33" s="965"/>
      <c r="BB33" s="965"/>
      <c r="BC33" s="965"/>
      <c r="BD33" s="965"/>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596</v>
      </c>
      <c r="R34" s="1038"/>
      <c r="S34" s="1038"/>
      <c r="T34" s="1038"/>
      <c r="U34" s="1038"/>
      <c r="V34" s="1038">
        <v>596</v>
      </c>
      <c r="W34" s="1038"/>
      <c r="X34" s="1038"/>
      <c r="Y34" s="1038"/>
      <c r="Z34" s="1038"/>
      <c r="AA34" s="1038" t="s">
        <v>540</v>
      </c>
      <c r="AB34" s="1038"/>
      <c r="AC34" s="1038"/>
      <c r="AD34" s="1038"/>
      <c r="AE34" s="1039"/>
      <c r="AF34" s="1013">
        <v>422</v>
      </c>
      <c r="AG34" s="1014"/>
      <c r="AH34" s="1014"/>
      <c r="AI34" s="1014"/>
      <c r="AJ34" s="1015"/>
      <c r="AK34" s="974">
        <v>648</v>
      </c>
      <c r="AL34" s="965"/>
      <c r="AM34" s="965"/>
      <c r="AN34" s="965"/>
      <c r="AO34" s="965"/>
      <c r="AP34" s="965">
        <v>7165</v>
      </c>
      <c r="AQ34" s="965"/>
      <c r="AR34" s="965"/>
      <c r="AS34" s="965"/>
      <c r="AT34" s="965"/>
      <c r="AU34" s="965">
        <v>5080</v>
      </c>
      <c r="AV34" s="965"/>
      <c r="AW34" s="965"/>
      <c r="AX34" s="965"/>
      <c r="AY34" s="965"/>
      <c r="AZ34" s="965" t="s">
        <v>539</v>
      </c>
      <c r="BA34" s="965"/>
      <c r="BB34" s="965"/>
      <c r="BC34" s="965"/>
      <c r="BD34" s="965"/>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697</v>
      </c>
      <c r="R35" s="1038"/>
      <c r="S35" s="1038"/>
      <c r="T35" s="1038"/>
      <c r="U35" s="1038"/>
      <c r="V35" s="1038">
        <v>673</v>
      </c>
      <c r="W35" s="1038"/>
      <c r="X35" s="1038"/>
      <c r="Y35" s="1038"/>
      <c r="Z35" s="1038"/>
      <c r="AA35" s="1038">
        <v>24</v>
      </c>
      <c r="AB35" s="1038"/>
      <c r="AC35" s="1038"/>
      <c r="AD35" s="1038"/>
      <c r="AE35" s="1039"/>
      <c r="AF35" s="1013">
        <v>23</v>
      </c>
      <c r="AG35" s="1014"/>
      <c r="AH35" s="1014"/>
      <c r="AI35" s="1014"/>
      <c r="AJ35" s="1015"/>
      <c r="AK35" s="974">
        <v>219</v>
      </c>
      <c r="AL35" s="965"/>
      <c r="AM35" s="965"/>
      <c r="AN35" s="965"/>
      <c r="AO35" s="965"/>
      <c r="AP35" s="965">
        <v>2844</v>
      </c>
      <c r="AQ35" s="965"/>
      <c r="AR35" s="965"/>
      <c r="AS35" s="965"/>
      <c r="AT35" s="965"/>
      <c r="AU35" s="965">
        <v>1502</v>
      </c>
      <c r="AV35" s="965"/>
      <c r="AW35" s="965"/>
      <c r="AX35" s="965"/>
      <c r="AY35" s="965"/>
      <c r="AZ35" s="965" t="s">
        <v>539</v>
      </c>
      <c r="BA35" s="965"/>
      <c r="BB35" s="965"/>
      <c r="BC35" s="965"/>
      <c r="BD35" s="965"/>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389</v>
      </c>
      <c r="C36" s="1032"/>
      <c r="D36" s="1032"/>
      <c r="E36" s="1032"/>
      <c r="F36" s="1032"/>
      <c r="G36" s="1032"/>
      <c r="H36" s="1032"/>
      <c r="I36" s="1032"/>
      <c r="J36" s="1032"/>
      <c r="K36" s="1032"/>
      <c r="L36" s="1032"/>
      <c r="M36" s="1032"/>
      <c r="N36" s="1032"/>
      <c r="O36" s="1032"/>
      <c r="P36" s="1033"/>
      <c r="Q36" s="1037">
        <v>58</v>
      </c>
      <c r="R36" s="1038"/>
      <c r="S36" s="1038"/>
      <c r="T36" s="1038"/>
      <c r="U36" s="1038"/>
      <c r="V36" s="1038">
        <v>58</v>
      </c>
      <c r="W36" s="1038"/>
      <c r="X36" s="1038"/>
      <c r="Y36" s="1038"/>
      <c r="Z36" s="1038"/>
      <c r="AA36" s="1038" t="s">
        <v>539</v>
      </c>
      <c r="AB36" s="1038"/>
      <c r="AC36" s="1038"/>
      <c r="AD36" s="1038"/>
      <c r="AE36" s="1039"/>
      <c r="AF36" s="1013" t="s">
        <v>112</v>
      </c>
      <c r="AG36" s="1014"/>
      <c r="AH36" s="1014"/>
      <c r="AI36" s="1014"/>
      <c r="AJ36" s="1015"/>
      <c r="AK36" s="974">
        <v>12</v>
      </c>
      <c r="AL36" s="965"/>
      <c r="AM36" s="965"/>
      <c r="AN36" s="965"/>
      <c r="AO36" s="965"/>
      <c r="AP36" s="965">
        <v>104</v>
      </c>
      <c r="AQ36" s="965"/>
      <c r="AR36" s="965"/>
      <c r="AS36" s="965"/>
      <c r="AT36" s="965"/>
      <c r="AU36" s="965">
        <v>14</v>
      </c>
      <c r="AV36" s="965"/>
      <c r="AW36" s="965"/>
      <c r="AX36" s="965"/>
      <c r="AY36" s="965"/>
      <c r="AZ36" s="965" t="s">
        <v>539</v>
      </c>
      <c r="BA36" s="965"/>
      <c r="BB36" s="965"/>
      <c r="BC36" s="965"/>
      <c r="BD36" s="965"/>
      <c r="BE36" s="1026" t="s">
        <v>388</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390</v>
      </c>
      <c r="C37" s="1032"/>
      <c r="D37" s="1032"/>
      <c r="E37" s="1032"/>
      <c r="F37" s="1032"/>
      <c r="G37" s="1032"/>
      <c r="H37" s="1032"/>
      <c r="I37" s="1032"/>
      <c r="J37" s="1032"/>
      <c r="K37" s="1032"/>
      <c r="L37" s="1032"/>
      <c r="M37" s="1032"/>
      <c r="N37" s="1032"/>
      <c r="O37" s="1032"/>
      <c r="P37" s="1033"/>
      <c r="Q37" s="1037">
        <v>51</v>
      </c>
      <c r="R37" s="1038"/>
      <c r="S37" s="1038"/>
      <c r="T37" s="1038"/>
      <c r="U37" s="1038"/>
      <c r="V37" s="1038">
        <v>44</v>
      </c>
      <c r="W37" s="1038"/>
      <c r="X37" s="1038"/>
      <c r="Y37" s="1038"/>
      <c r="Z37" s="1038"/>
      <c r="AA37" s="1038">
        <v>7</v>
      </c>
      <c r="AB37" s="1038"/>
      <c r="AC37" s="1038"/>
      <c r="AD37" s="1038"/>
      <c r="AE37" s="1039"/>
      <c r="AF37" s="1013">
        <v>7</v>
      </c>
      <c r="AG37" s="1014"/>
      <c r="AH37" s="1014"/>
      <c r="AI37" s="1014"/>
      <c r="AJ37" s="1015"/>
      <c r="AK37" s="974">
        <v>20</v>
      </c>
      <c r="AL37" s="965"/>
      <c r="AM37" s="965"/>
      <c r="AN37" s="965"/>
      <c r="AO37" s="965"/>
      <c r="AP37" s="965">
        <v>8</v>
      </c>
      <c r="AQ37" s="965"/>
      <c r="AR37" s="965"/>
      <c r="AS37" s="965"/>
      <c r="AT37" s="965"/>
      <c r="AU37" s="965" t="s">
        <v>539</v>
      </c>
      <c r="AV37" s="965"/>
      <c r="AW37" s="965"/>
      <c r="AX37" s="965"/>
      <c r="AY37" s="965"/>
      <c r="AZ37" s="965" t="s">
        <v>539</v>
      </c>
      <c r="BA37" s="965"/>
      <c r="BB37" s="965"/>
      <c r="BC37" s="965"/>
      <c r="BD37" s="965"/>
      <c r="BE37" s="1026" t="s">
        <v>388</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391</v>
      </c>
      <c r="C38" s="1032"/>
      <c r="D38" s="1032"/>
      <c r="E38" s="1032"/>
      <c r="F38" s="1032"/>
      <c r="G38" s="1032"/>
      <c r="H38" s="1032"/>
      <c r="I38" s="1032"/>
      <c r="J38" s="1032"/>
      <c r="K38" s="1032"/>
      <c r="L38" s="1032"/>
      <c r="M38" s="1032"/>
      <c r="N38" s="1032"/>
      <c r="O38" s="1032"/>
      <c r="P38" s="1033"/>
      <c r="Q38" s="1037">
        <v>560</v>
      </c>
      <c r="R38" s="1038"/>
      <c r="S38" s="1038"/>
      <c r="T38" s="1038"/>
      <c r="U38" s="1038"/>
      <c r="V38" s="1038">
        <v>552</v>
      </c>
      <c r="W38" s="1038"/>
      <c r="X38" s="1038"/>
      <c r="Y38" s="1038"/>
      <c r="Z38" s="1038"/>
      <c r="AA38" s="1038">
        <v>8</v>
      </c>
      <c r="AB38" s="1038"/>
      <c r="AC38" s="1038"/>
      <c r="AD38" s="1038"/>
      <c r="AE38" s="1039"/>
      <c r="AF38" s="1013" t="s">
        <v>112</v>
      </c>
      <c r="AG38" s="1014"/>
      <c r="AH38" s="1014"/>
      <c r="AI38" s="1014"/>
      <c r="AJ38" s="1015"/>
      <c r="AK38" s="974">
        <v>145</v>
      </c>
      <c r="AL38" s="965"/>
      <c r="AM38" s="965"/>
      <c r="AN38" s="965"/>
      <c r="AO38" s="965"/>
      <c r="AP38" s="965">
        <v>1865</v>
      </c>
      <c r="AQ38" s="965"/>
      <c r="AR38" s="965"/>
      <c r="AS38" s="965"/>
      <c r="AT38" s="965"/>
      <c r="AU38" s="965">
        <v>1787</v>
      </c>
      <c r="AV38" s="965"/>
      <c r="AW38" s="965"/>
      <c r="AX38" s="965"/>
      <c r="AY38" s="965"/>
      <c r="AZ38" s="965" t="s">
        <v>539</v>
      </c>
      <c r="BA38" s="965"/>
      <c r="BB38" s="965"/>
      <c r="BC38" s="965"/>
      <c r="BD38" s="965"/>
      <c r="BE38" s="1026" t="s">
        <v>388</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392</v>
      </c>
      <c r="C39" s="1032"/>
      <c r="D39" s="1032"/>
      <c r="E39" s="1032"/>
      <c r="F39" s="1032"/>
      <c r="G39" s="1032"/>
      <c r="H39" s="1032"/>
      <c r="I39" s="1032"/>
      <c r="J39" s="1032"/>
      <c r="K39" s="1032"/>
      <c r="L39" s="1032"/>
      <c r="M39" s="1032"/>
      <c r="N39" s="1032"/>
      <c r="O39" s="1032"/>
      <c r="P39" s="1033"/>
      <c r="Q39" s="1037">
        <v>514</v>
      </c>
      <c r="R39" s="1038"/>
      <c r="S39" s="1038"/>
      <c r="T39" s="1038"/>
      <c r="U39" s="1038"/>
      <c r="V39" s="1038">
        <v>514</v>
      </c>
      <c r="W39" s="1038"/>
      <c r="X39" s="1038"/>
      <c r="Y39" s="1038"/>
      <c r="Z39" s="1038"/>
      <c r="AA39" s="1038">
        <v>0</v>
      </c>
      <c r="AB39" s="1038"/>
      <c r="AC39" s="1038"/>
      <c r="AD39" s="1038"/>
      <c r="AE39" s="1039"/>
      <c r="AF39" s="1013" t="s">
        <v>112</v>
      </c>
      <c r="AG39" s="1014"/>
      <c r="AH39" s="1014"/>
      <c r="AI39" s="1014"/>
      <c r="AJ39" s="1015"/>
      <c r="AK39" s="974">
        <v>292</v>
      </c>
      <c r="AL39" s="965"/>
      <c r="AM39" s="965"/>
      <c r="AN39" s="965"/>
      <c r="AO39" s="965"/>
      <c r="AP39" s="965">
        <v>3000</v>
      </c>
      <c r="AQ39" s="965"/>
      <c r="AR39" s="965"/>
      <c r="AS39" s="965"/>
      <c r="AT39" s="965"/>
      <c r="AU39" s="965">
        <v>2874</v>
      </c>
      <c r="AV39" s="965"/>
      <c r="AW39" s="965"/>
      <c r="AX39" s="965"/>
      <c r="AY39" s="965"/>
      <c r="AZ39" s="965" t="s">
        <v>539</v>
      </c>
      <c r="BA39" s="965"/>
      <c r="BB39" s="965"/>
      <c r="BC39" s="965"/>
      <c r="BD39" s="965"/>
      <c r="BE39" s="1026" t="s">
        <v>388</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t="s">
        <v>393</v>
      </c>
      <c r="C40" s="1032"/>
      <c r="D40" s="1032"/>
      <c r="E40" s="1032"/>
      <c r="F40" s="1032"/>
      <c r="G40" s="1032"/>
      <c r="H40" s="1032"/>
      <c r="I40" s="1032"/>
      <c r="J40" s="1032"/>
      <c r="K40" s="1032"/>
      <c r="L40" s="1032"/>
      <c r="M40" s="1032"/>
      <c r="N40" s="1032"/>
      <c r="O40" s="1032"/>
      <c r="P40" s="1033"/>
      <c r="Q40" s="1037">
        <v>217</v>
      </c>
      <c r="R40" s="1038"/>
      <c r="S40" s="1038"/>
      <c r="T40" s="1038"/>
      <c r="U40" s="1038"/>
      <c r="V40" s="1038">
        <v>217</v>
      </c>
      <c r="W40" s="1038"/>
      <c r="X40" s="1038"/>
      <c r="Y40" s="1038"/>
      <c r="Z40" s="1038"/>
      <c r="AA40" s="1038" t="s">
        <v>539</v>
      </c>
      <c r="AB40" s="1038"/>
      <c r="AC40" s="1038"/>
      <c r="AD40" s="1038"/>
      <c r="AE40" s="1039"/>
      <c r="AF40" s="1013" t="s">
        <v>112</v>
      </c>
      <c r="AG40" s="1014"/>
      <c r="AH40" s="1014"/>
      <c r="AI40" s="1014"/>
      <c r="AJ40" s="1015"/>
      <c r="AK40" s="974">
        <v>173</v>
      </c>
      <c r="AL40" s="965"/>
      <c r="AM40" s="965"/>
      <c r="AN40" s="965"/>
      <c r="AO40" s="965"/>
      <c r="AP40" s="965">
        <v>1309</v>
      </c>
      <c r="AQ40" s="965"/>
      <c r="AR40" s="965"/>
      <c r="AS40" s="965"/>
      <c r="AT40" s="965"/>
      <c r="AU40" s="965">
        <v>1270</v>
      </c>
      <c r="AV40" s="965"/>
      <c r="AW40" s="965"/>
      <c r="AX40" s="965"/>
      <c r="AY40" s="965"/>
      <c r="AZ40" s="965" t="s">
        <v>539</v>
      </c>
      <c r="BA40" s="965"/>
      <c r="BB40" s="965"/>
      <c r="BC40" s="965"/>
      <c r="BD40" s="965"/>
      <c r="BE40" s="1026" t="s">
        <v>388</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t="s">
        <v>394</v>
      </c>
      <c r="C41" s="1032"/>
      <c r="D41" s="1032"/>
      <c r="E41" s="1032"/>
      <c r="F41" s="1032"/>
      <c r="G41" s="1032"/>
      <c r="H41" s="1032"/>
      <c r="I41" s="1032"/>
      <c r="J41" s="1032"/>
      <c r="K41" s="1032"/>
      <c r="L41" s="1032"/>
      <c r="M41" s="1032"/>
      <c r="N41" s="1032"/>
      <c r="O41" s="1032"/>
      <c r="P41" s="1033"/>
      <c r="Q41" s="1037">
        <v>14</v>
      </c>
      <c r="R41" s="1038"/>
      <c r="S41" s="1038"/>
      <c r="T41" s="1038"/>
      <c r="U41" s="1038"/>
      <c r="V41" s="1038">
        <v>14</v>
      </c>
      <c r="W41" s="1038"/>
      <c r="X41" s="1038"/>
      <c r="Y41" s="1038"/>
      <c r="Z41" s="1038"/>
      <c r="AA41" s="1038" t="s">
        <v>539</v>
      </c>
      <c r="AB41" s="1038"/>
      <c r="AC41" s="1038"/>
      <c r="AD41" s="1038"/>
      <c r="AE41" s="1039"/>
      <c r="AF41" s="1013" t="s">
        <v>112</v>
      </c>
      <c r="AG41" s="1014"/>
      <c r="AH41" s="1014"/>
      <c r="AI41" s="1014"/>
      <c r="AJ41" s="1015"/>
      <c r="AK41" s="974">
        <v>13</v>
      </c>
      <c r="AL41" s="965"/>
      <c r="AM41" s="965"/>
      <c r="AN41" s="965"/>
      <c r="AO41" s="965"/>
      <c r="AP41" s="965">
        <v>77</v>
      </c>
      <c r="AQ41" s="965"/>
      <c r="AR41" s="965"/>
      <c r="AS41" s="965"/>
      <c r="AT41" s="965"/>
      <c r="AU41" s="965">
        <v>77</v>
      </c>
      <c r="AV41" s="965"/>
      <c r="AW41" s="965"/>
      <c r="AX41" s="965"/>
      <c r="AY41" s="965"/>
      <c r="AZ41" s="965" t="s">
        <v>539</v>
      </c>
      <c r="BA41" s="965"/>
      <c r="BB41" s="965"/>
      <c r="BC41" s="965"/>
      <c r="BD41" s="965"/>
      <c r="BE41" s="1026" t="s">
        <v>388</v>
      </c>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t="s">
        <v>395</v>
      </c>
      <c r="C42" s="1032"/>
      <c r="D42" s="1032"/>
      <c r="E42" s="1032"/>
      <c r="F42" s="1032"/>
      <c r="G42" s="1032"/>
      <c r="H42" s="1032"/>
      <c r="I42" s="1032"/>
      <c r="J42" s="1032"/>
      <c r="K42" s="1032"/>
      <c r="L42" s="1032"/>
      <c r="M42" s="1032"/>
      <c r="N42" s="1032"/>
      <c r="O42" s="1032"/>
      <c r="P42" s="1033"/>
      <c r="Q42" s="1037">
        <v>55</v>
      </c>
      <c r="R42" s="1038"/>
      <c r="S42" s="1038"/>
      <c r="T42" s="1038"/>
      <c r="U42" s="1038"/>
      <c r="V42" s="1038">
        <v>55</v>
      </c>
      <c r="W42" s="1038"/>
      <c r="X42" s="1038"/>
      <c r="Y42" s="1038"/>
      <c r="Z42" s="1038"/>
      <c r="AA42" s="1038" t="s">
        <v>539</v>
      </c>
      <c r="AB42" s="1038"/>
      <c r="AC42" s="1038"/>
      <c r="AD42" s="1038"/>
      <c r="AE42" s="1039"/>
      <c r="AF42" s="1013" t="s">
        <v>112</v>
      </c>
      <c r="AG42" s="1014"/>
      <c r="AH42" s="1014"/>
      <c r="AI42" s="1014"/>
      <c r="AJ42" s="1015"/>
      <c r="AK42" s="974">
        <v>15</v>
      </c>
      <c r="AL42" s="965"/>
      <c r="AM42" s="965"/>
      <c r="AN42" s="965"/>
      <c r="AO42" s="965"/>
      <c r="AP42" s="965">
        <v>104</v>
      </c>
      <c r="AQ42" s="965"/>
      <c r="AR42" s="965"/>
      <c r="AS42" s="965"/>
      <c r="AT42" s="965"/>
      <c r="AU42" s="965">
        <v>96</v>
      </c>
      <c r="AV42" s="965"/>
      <c r="AW42" s="965"/>
      <c r="AX42" s="965"/>
      <c r="AY42" s="965"/>
      <c r="AZ42" s="965" t="s">
        <v>539</v>
      </c>
      <c r="BA42" s="965"/>
      <c r="BB42" s="965"/>
      <c r="BC42" s="965"/>
      <c r="BD42" s="965"/>
      <c r="BE42" s="1026" t="s">
        <v>388</v>
      </c>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1262</v>
      </c>
      <c r="AG63" s="953"/>
      <c r="AH63" s="953"/>
      <c r="AI63" s="953"/>
      <c r="AJ63" s="1024"/>
      <c r="AK63" s="1025"/>
      <c r="AL63" s="957"/>
      <c r="AM63" s="957"/>
      <c r="AN63" s="957"/>
      <c r="AO63" s="957"/>
      <c r="AP63" s="953">
        <v>21185</v>
      </c>
      <c r="AQ63" s="953"/>
      <c r="AR63" s="953"/>
      <c r="AS63" s="953"/>
      <c r="AT63" s="953"/>
      <c r="AU63" s="953">
        <v>12973</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400</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v>369</v>
      </c>
      <c r="R68" s="976"/>
      <c r="S68" s="976"/>
      <c r="T68" s="976"/>
      <c r="U68" s="976"/>
      <c r="V68" s="976">
        <v>369</v>
      </c>
      <c r="W68" s="976"/>
      <c r="X68" s="976"/>
      <c r="Y68" s="976"/>
      <c r="Z68" s="976"/>
      <c r="AA68" s="976">
        <v>0</v>
      </c>
      <c r="AB68" s="976"/>
      <c r="AC68" s="976"/>
      <c r="AD68" s="976"/>
      <c r="AE68" s="976"/>
      <c r="AF68" s="976">
        <v>0</v>
      </c>
      <c r="AG68" s="976"/>
      <c r="AH68" s="976"/>
      <c r="AI68" s="976"/>
      <c r="AJ68" s="976"/>
      <c r="AK68" s="976">
        <v>6</v>
      </c>
      <c r="AL68" s="976"/>
      <c r="AM68" s="976"/>
      <c r="AN68" s="976"/>
      <c r="AO68" s="976"/>
      <c r="AP68" s="976" t="s">
        <v>539</v>
      </c>
      <c r="AQ68" s="976"/>
      <c r="AR68" s="976"/>
      <c r="AS68" s="976"/>
      <c r="AT68" s="976"/>
      <c r="AU68" s="976" t="s">
        <v>539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36</v>
      </c>
      <c r="R69" s="965"/>
      <c r="S69" s="965"/>
      <c r="T69" s="965"/>
      <c r="U69" s="965"/>
      <c r="V69" s="965">
        <v>35</v>
      </c>
      <c r="W69" s="965"/>
      <c r="X69" s="965"/>
      <c r="Y69" s="965"/>
      <c r="Z69" s="965"/>
      <c r="AA69" s="965">
        <v>1</v>
      </c>
      <c r="AB69" s="965"/>
      <c r="AC69" s="965"/>
      <c r="AD69" s="965"/>
      <c r="AE69" s="965"/>
      <c r="AF69" s="965">
        <v>1</v>
      </c>
      <c r="AG69" s="965"/>
      <c r="AH69" s="965"/>
      <c r="AI69" s="965"/>
      <c r="AJ69" s="965"/>
      <c r="AK69" s="965" t="s">
        <v>539</v>
      </c>
      <c r="AL69" s="965"/>
      <c r="AM69" s="965"/>
      <c r="AN69" s="965"/>
      <c r="AO69" s="965"/>
      <c r="AP69" s="965" t="s">
        <v>539</v>
      </c>
      <c r="AQ69" s="965"/>
      <c r="AR69" s="965"/>
      <c r="AS69" s="965"/>
      <c r="AT69" s="965"/>
      <c r="AU69" s="965" t="s">
        <v>539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144</v>
      </c>
      <c r="R70" s="965"/>
      <c r="S70" s="965"/>
      <c r="T70" s="965"/>
      <c r="U70" s="965"/>
      <c r="V70" s="965">
        <v>139</v>
      </c>
      <c r="W70" s="965"/>
      <c r="X70" s="965"/>
      <c r="Y70" s="965"/>
      <c r="Z70" s="965"/>
      <c r="AA70" s="965">
        <v>5</v>
      </c>
      <c r="AB70" s="965"/>
      <c r="AC70" s="965"/>
      <c r="AD70" s="965"/>
      <c r="AE70" s="965"/>
      <c r="AF70" s="965">
        <v>5</v>
      </c>
      <c r="AG70" s="965"/>
      <c r="AH70" s="965"/>
      <c r="AI70" s="965"/>
      <c r="AJ70" s="965"/>
      <c r="AK70" s="965">
        <v>21</v>
      </c>
      <c r="AL70" s="965"/>
      <c r="AM70" s="965"/>
      <c r="AN70" s="965"/>
      <c r="AO70" s="965"/>
      <c r="AP70" s="965" t="s">
        <v>539</v>
      </c>
      <c r="AQ70" s="965"/>
      <c r="AR70" s="965"/>
      <c r="AS70" s="965"/>
      <c r="AT70" s="965"/>
      <c r="AU70" s="965" t="s">
        <v>539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164</v>
      </c>
      <c r="R71" s="965"/>
      <c r="S71" s="965"/>
      <c r="T71" s="965"/>
      <c r="U71" s="965"/>
      <c r="V71" s="965">
        <v>127</v>
      </c>
      <c r="W71" s="965"/>
      <c r="X71" s="965"/>
      <c r="Y71" s="965"/>
      <c r="Z71" s="965"/>
      <c r="AA71" s="965">
        <v>37</v>
      </c>
      <c r="AB71" s="965"/>
      <c r="AC71" s="965"/>
      <c r="AD71" s="965"/>
      <c r="AE71" s="965"/>
      <c r="AF71" s="965">
        <v>37</v>
      </c>
      <c r="AG71" s="965"/>
      <c r="AH71" s="965"/>
      <c r="AI71" s="965"/>
      <c r="AJ71" s="965"/>
      <c r="AK71" s="965">
        <v>25</v>
      </c>
      <c r="AL71" s="965"/>
      <c r="AM71" s="965"/>
      <c r="AN71" s="965"/>
      <c r="AO71" s="965"/>
      <c r="AP71" s="965" t="s">
        <v>539</v>
      </c>
      <c r="AQ71" s="965"/>
      <c r="AR71" s="965"/>
      <c r="AS71" s="965"/>
      <c r="AT71" s="965"/>
      <c r="AU71" s="965" t="s">
        <v>539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1">
        <v>177156</v>
      </c>
      <c r="R72" s="965"/>
      <c r="S72" s="965"/>
      <c r="T72" s="965"/>
      <c r="U72" s="965"/>
      <c r="V72" s="965">
        <v>169335</v>
      </c>
      <c r="W72" s="965"/>
      <c r="X72" s="965"/>
      <c r="Y72" s="965"/>
      <c r="Z72" s="965"/>
      <c r="AA72" s="965">
        <v>7821</v>
      </c>
      <c r="AB72" s="965"/>
      <c r="AC72" s="965"/>
      <c r="AD72" s="965"/>
      <c r="AE72" s="965"/>
      <c r="AF72" s="965">
        <v>7821</v>
      </c>
      <c r="AG72" s="965"/>
      <c r="AH72" s="965"/>
      <c r="AI72" s="965"/>
      <c r="AJ72" s="965"/>
      <c r="AK72" s="965">
        <v>1193</v>
      </c>
      <c r="AL72" s="965"/>
      <c r="AM72" s="965"/>
      <c r="AN72" s="965"/>
      <c r="AO72" s="965"/>
      <c r="AP72" s="965" t="s">
        <v>539</v>
      </c>
      <c r="AQ72" s="965"/>
      <c r="AR72" s="965"/>
      <c r="AS72" s="965"/>
      <c r="AT72" s="965"/>
      <c r="AU72" s="965" t="s">
        <v>539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401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7864</v>
      </c>
      <c r="AG88" s="953"/>
      <c r="AH88" s="953"/>
      <c r="AI88" s="953"/>
      <c r="AJ88" s="953"/>
      <c r="AK88" s="957"/>
      <c r="AL88" s="957"/>
      <c r="AM88" s="957"/>
      <c r="AN88" s="957"/>
      <c r="AO88" s="957"/>
      <c r="AP88" s="953" t="s">
        <v>539</v>
      </c>
      <c r="AQ88" s="953"/>
      <c r="AR88" s="953"/>
      <c r="AS88" s="953"/>
      <c r="AT88" s="953"/>
      <c r="AU88" s="953" t="s">
        <v>539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75</v>
      </c>
      <c r="CS102" s="945"/>
      <c r="CT102" s="945"/>
      <c r="CU102" s="945"/>
      <c r="CV102" s="946"/>
      <c r="CW102" s="944">
        <v>9</v>
      </c>
      <c r="CX102" s="945"/>
      <c r="CY102" s="945"/>
      <c r="CZ102" s="945"/>
      <c r="DA102" s="946"/>
      <c r="DB102" s="944" t="s">
        <v>539</v>
      </c>
      <c r="DC102" s="945"/>
      <c r="DD102" s="945"/>
      <c r="DE102" s="945"/>
      <c r="DF102" s="946"/>
      <c r="DG102" s="944">
        <v>422</v>
      </c>
      <c r="DH102" s="945"/>
      <c r="DI102" s="945"/>
      <c r="DJ102" s="945"/>
      <c r="DK102" s="946"/>
      <c r="DL102" s="944" t="s">
        <v>539</v>
      </c>
      <c r="DM102" s="945"/>
      <c r="DN102" s="945"/>
      <c r="DO102" s="945"/>
      <c r="DP102" s="946"/>
      <c r="DQ102" s="944" t="s">
        <v>539</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410</v>
      </c>
      <c r="AB109" s="886"/>
      <c r="AC109" s="886"/>
      <c r="AD109" s="886"/>
      <c r="AE109" s="887"/>
      <c r="AF109" s="888" t="s">
        <v>284</v>
      </c>
      <c r="AG109" s="886"/>
      <c r="AH109" s="886"/>
      <c r="AI109" s="886"/>
      <c r="AJ109" s="887"/>
      <c r="AK109" s="888" t="s">
        <v>283</v>
      </c>
      <c r="AL109" s="886"/>
      <c r="AM109" s="886"/>
      <c r="AN109" s="886"/>
      <c r="AO109" s="887"/>
      <c r="AP109" s="888" t="s">
        <v>411</v>
      </c>
      <c r="AQ109" s="886"/>
      <c r="AR109" s="886"/>
      <c r="AS109" s="886"/>
      <c r="AT109" s="917"/>
      <c r="AU109" s="885"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410</v>
      </c>
      <c r="BR109" s="886"/>
      <c r="BS109" s="886"/>
      <c r="BT109" s="886"/>
      <c r="BU109" s="887"/>
      <c r="BV109" s="888" t="s">
        <v>284</v>
      </c>
      <c r="BW109" s="886"/>
      <c r="BX109" s="886"/>
      <c r="BY109" s="886"/>
      <c r="BZ109" s="887"/>
      <c r="CA109" s="888" t="s">
        <v>283</v>
      </c>
      <c r="CB109" s="886"/>
      <c r="CC109" s="886"/>
      <c r="CD109" s="886"/>
      <c r="CE109" s="887"/>
      <c r="CF109" s="926" t="s">
        <v>411</v>
      </c>
      <c r="CG109" s="926"/>
      <c r="CH109" s="926"/>
      <c r="CI109" s="926"/>
      <c r="CJ109" s="926"/>
      <c r="CK109" s="888"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410</v>
      </c>
      <c r="DH109" s="886"/>
      <c r="DI109" s="886"/>
      <c r="DJ109" s="886"/>
      <c r="DK109" s="887"/>
      <c r="DL109" s="888" t="s">
        <v>284</v>
      </c>
      <c r="DM109" s="886"/>
      <c r="DN109" s="886"/>
      <c r="DO109" s="886"/>
      <c r="DP109" s="887"/>
      <c r="DQ109" s="888" t="s">
        <v>283</v>
      </c>
      <c r="DR109" s="886"/>
      <c r="DS109" s="886"/>
      <c r="DT109" s="886"/>
      <c r="DU109" s="887"/>
      <c r="DV109" s="888" t="s">
        <v>411</v>
      </c>
      <c r="DW109" s="886"/>
      <c r="DX109" s="886"/>
      <c r="DY109" s="886"/>
      <c r="DZ109" s="917"/>
    </row>
    <row r="110" spans="1:131" s="197" customFormat="1" ht="26.25" customHeight="1">
      <c r="A110" s="755" t="s">
        <v>413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8207607</v>
      </c>
      <c r="AB110" s="871"/>
      <c r="AC110" s="871"/>
      <c r="AD110" s="871"/>
      <c r="AE110" s="872"/>
      <c r="AF110" s="873">
        <v>8111950</v>
      </c>
      <c r="AG110" s="871"/>
      <c r="AH110" s="871"/>
      <c r="AI110" s="871"/>
      <c r="AJ110" s="872"/>
      <c r="AK110" s="873">
        <v>7965896</v>
      </c>
      <c r="AL110" s="871"/>
      <c r="AM110" s="871"/>
      <c r="AN110" s="871"/>
      <c r="AO110" s="872"/>
      <c r="AP110" s="874">
        <v>36.700000000000003</v>
      </c>
      <c r="AQ110" s="875"/>
      <c r="AR110" s="875"/>
      <c r="AS110" s="875"/>
      <c r="AT110" s="876"/>
      <c r="AU110" s="918" t="s">
        <v>60</v>
      </c>
      <c r="AV110" s="919"/>
      <c r="AW110" s="919"/>
      <c r="AX110" s="919"/>
      <c r="AY110" s="920"/>
      <c r="AZ110" s="814" t="s">
        <v>414</v>
      </c>
      <c r="BA110" s="756"/>
      <c r="BB110" s="756"/>
      <c r="BC110" s="756"/>
      <c r="BD110" s="756"/>
      <c r="BE110" s="756"/>
      <c r="BF110" s="756"/>
      <c r="BG110" s="756"/>
      <c r="BH110" s="756"/>
      <c r="BI110" s="756"/>
      <c r="BJ110" s="756"/>
      <c r="BK110" s="756"/>
      <c r="BL110" s="756"/>
      <c r="BM110" s="756"/>
      <c r="BN110" s="756"/>
      <c r="BO110" s="756"/>
      <c r="BP110" s="757"/>
      <c r="BQ110" s="797">
        <v>61600352</v>
      </c>
      <c r="BR110" s="798"/>
      <c r="BS110" s="798"/>
      <c r="BT110" s="798"/>
      <c r="BU110" s="798"/>
      <c r="BV110" s="798">
        <v>59293476</v>
      </c>
      <c r="BW110" s="798"/>
      <c r="BX110" s="798"/>
      <c r="BY110" s="798"/>
      <c r="BZ110" s="798"/>
      <c r="CA110" s="798">
        <v>59375286</v>
      </c>
      <c r="CB110" s="798"/>
      <c r="CC110" s="798"/>
      <c r="CD110" s="798"/>
      <c r="CE110" s="798"/>
      <c r="CF110" s="859">
        <v>273.8</v>
      </c>
      <c r="CG110" s="860"/>
      <c r="CH110" s="860"/>
      <c r="CI110" s="860"/>
      <c r="CJ110" s="860"/>
      <c r="CK110" s="914" t="s">
        <v>415</v>
      </c>
      <c r="CL110" s="862"/>
      <c r="CM110" s="867" t="s">
        <v>416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418</v>
      </c>
      <c r="BA111" s="766"/>
      <c r="BB111" s="766"/>
      <c r="BC111" s="766"/>
      <c r="BD111" s="766"/>
      <c r="BE111" s="766"/>
      <c r="BF111" s="766"/>
      <c r="BG111" s="766"/>
      <c r="BH111" s="766"/>
      <c r="BI111" s="766"/>
      <c r="BJ111" s="766"/>
      <c r="BK111" s="766"/>
      <c r="BL111" s="766"/>
      <c r="BM111" s="766"/>
      <c r="BN111" s="766"/>
      <c r="BO111" s="766"/>
      <c r="BP111" s="767"/>
      <c r="BQ111" s="768">
        <v>346986</v>
      </c>
      <c r="BR111" s="769"/>
      <c r="BS111" s="769"/>
      <c r="BT111" s="769"/>
      <c r="BU111" s="769"/>
      <c r="BV111" s="769">
        <v>343105</v>
      </c>
      <c r="BW111" s="769"/>
      <c r="BX111" s="769"/>
      <c r="BY111" s="769"/>
      <c r="BZ111" s="769"/>
      <c r="CA111" s="769">
        <v>369195</v>
      </c>
      <c r="CB111" s="769"/>
      <c r="CC111" s="769"/>
      <c r="CD111" s="769"/>
      <c r="CE111" s="769"/>
      <c r="CF111" s="846">
        <v>1.7</v>
      </c>
      <c r="CG111" s="847"/>
      <c r="CH111" s="847"/>
      <c r="CI111" s="847"/>
      <c r="CJ111" s="847"/>
      <c r="CK111" s="915"/>
      <c r="CL111" s="864"/>
      <c r="CM111" s="801" t="s">
        <v>419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420</v>
      </c>
      <c r="B112" s="901"/>
      <c r="C112" s="766" t="s">
        <v>421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422</v>
      </c>
      <c r="BA112" s="766"/>
      <c r="BB112" s="766"/>
      <c r="BC112" s="766"/>
      <c r="BD112" s="766"/>
      <c r="BE112" s="766"/>
      <c r="BF112" s="766"/>
      <c r="BG112" s="766"/>
      <c r="BH112" s="766"/>
      <c r="BI112" s="766"/>
      <c r="BJ112" s="766"/>
      <c r="BK112" s="766"/>
      <c r="BL112" s="766"/>
      <c r="BM112" s="766"/>
      <c r="BN112" s="766"/>
      <c r="BO112" s="766"/>
      <c r="BP112" s="767"/>
      <c r="BQ112" s="768">
        <v>12591677</v>
      </c>
      <c r="BR112" s="769"/>
      <c r="BS112" s="769"/>
      <c r="BT112" s="769"/>
      <c r="BU112" s="769"/>
      <c r="BV112" s="769">
        <v>12583383</v>
      </c>
      <c r="BW112" s="769"/>
      <c r="BX112" s="769"/>
      <c r="BY112" s="769"/>
      <c r="BZ112" s="769"/>
      <c r="CA112" s="769">
        <v>12970790</v>
      </c>
      <c r="CB112" s="769"/>
      <c r="CC112" s="769"/>
      <c r="CD112" s="769"/>
      <c r="CE112" s="769"/>
      <c r="CF112" s="846">
        <v>59.8</v>
      </c>
      <c r="CG112" s="847"/>
      <c r="CH112" s="847"/>
      <c r="CI112" s="847"/>
      <c r="CJ112" s="847"/>
      <c r="CK112" s="915"/>
      <c r="CL112" s="864"/>
      <c r="CM112" s="801" t="s">
        <v>423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1239231</v>
      </c>
      <c r="AB113" s="907"/>
      <c r="AC113" s="907"/>
      <c r="AD113" s="907"/>
      <c r="AE113" s="908"/>
      <c r="AF113" s="909">
        <v>1231082</v>
      </c>
      <c r="AG113" s="907"/>
      <c r="AH113" s="907"/>
      <c r="AI113" s="907"/>
      <c r="AJ113" s="908"/>
      <c r="AK113" s="909">
        <v>1176216</v>
      </c>
      <c r="AL113" s="907"/>
      <c r="AM113" s="907"/>
      <c r="AN113" s="907"/>
      <c r="AO113" s="908"/>
      <c r="AP113" s="910">
        <v>5.4</v>
      </c>
      <c r="AQ113" s="911"/>
      <c r="AR113" s="911"/>
      <c r="AS113" s="911"/>
      <c r="AT113" s="912"/>
      <c r="AU113" s="921"/>
      <c r="AV113" s="922"/>
      <c r="AW113" s="922"/>
      <c r="AX113" s="922"/>
      <c r="AY113" s="923"/>
      <c r="AZ113" s="765" t="s">
        <v>425</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428</v>
      </c>
      <c r="BA114" s="766"/>
      <c r="BB114" s="766"/>
      <c r="BC114" s="766"/>
      <c r="BD114" s="766"/>
      <c r="BE114" s="766"/>
      <c r="BF114" s="766"/>
      <c r="BG114" s="766"/>
      <c r="BH114" s="766"/>
      <c r="BI114" s="766"/>
      <c r="BJ114" s="766"/>
      <c r="BK114" s="766"/>
      <c r="BL114" s="766"/>
      <c r="BM114" s="766"/>
      <c r="BN114" s="766"/>
      <c r="BO114" s="766"/>
      <c r="BP114" s="767"/>
      <c r="BQ114" s="768">
        <v>9762640</v>
      </c>
      <c r="BR114" s="769"/>
      <c r="BS114" s="769"/>
      <c r="BT114" s="769"/>
      <c r="BU114" s="769"/>
      <c r="BV114" s="769">
        <v>9863951</v>
      </c>
      <c r="BW114" s="769"/>
      <c r="BX114" s="769"/>
      <c r="BY114" s="769"/>
      <c r="BZ114" s="769"/>
      <c r="CA114" s="769">
        <v>8798184</v>
      </c>
      <c r="CB114" s="769"/>
      <c r="CC114" s="769"/>
      <c r="CD114" s="769"/>
      <c r="CE114" s="769"/>
      <c r="CF114" s="846">
        <v>40.6</v>
      </c>
      <c r="CG114" s="847"/>
      <c r="CH114" s="847"/>
      <c r="CI114" s="847"/>
      <c r="CJ114" s="847"/>
      <c r="CK114" s="915"/>
      <c r="CL114" s="864"/>
      <c r="CM114" s="801" t="s">
        <v>429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430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v>8813</v>
      </c>
      <c r="AG115" s="907"/>
      <c r="AH115" s="907"/>
      <c r="AI115" s="907"/>
      <c r="AJ115" s="908"/>
      <c r="AK115" s="909">
        <v>7975</v>
      </c>
      <c r="AL115" s="907"/>
      <c r="AM115" s="907"/>
      <c r="AN115" s="907"/>
      <c r="AO115" s="908"/>
      <c r="AP115" s="910">
        <v>0</v>
      </c>
      <c r="AQ115" s="911"/>
      <c r="AR115" s="911"/>
      <c r="AS115" s="911"/>
      <c r="AT115" s="912"/>
      <c r="AU115" s="921"/>
      <c r="AV115" s="922"/>
      <c r="AW115" s="922"/>
      <c r="AX115" s="922"/>
      <c r="AY115" s="923"/>
      <c r="AZ115" s="765" t="s">
        <v>431</v>
      </c>
      <c r="BA115" s="766"/>
      <c r="BB115" s="766"/>
      <c r="BC115" s="766"/>
      <c r="BD115" s="766"/>
      <c r="BE115" s="766"/>
      <c r="BF115" s="766"/>
      <c r="BG115" s="766"/>
      <c r="BH115" s="766"/>
      <c r="BI115" s="766"/>
      <c r="BJ115" s="766"/>
      <c r="BK115" s="766"/>
      <c r="BL115" s="766"/>
      <c r="BM115" s="766"/>
      <c r="BN115" s="766"/>
      <c r="BO115" s="766"/>
      <c r="BP115" s="767"/>
      <c r="BQ115" s="768">
        <v>198697</v>
      </c>
      <c r="BR115" s="769"/>
      <c r="BS115" s="769"/>
      <c r="BT115" s="769"/>
      <c r="BU115" s="769"/>
      <c r="BV115" s="769">
        <v>206529</v>
      </c>
      <c r="BW115" s="769"/>
      <c r="BX115" s="769"/>
      <c r="BY115" s="769"/>
      <c r="BZ115" s="769"/>
      <c r="CA115" s="769">
        <v>124500</v>
      </c>
      <c r="CB115" s="769"/>
      <c r="CC115" s="769"/>
      <c r="CD115" s="769"/>
      <c r="CE115" s="769"/>
      <c r="CF115" s="846">
        <v>0.6</v>
      </c>
      <c r="CG115" s="847"/>
      <c r="CH115" s="847"/>
      <c r="CI115" s="847"/>
      <c r="CJ115" s="847"/>
      <c r="CK115" s="915"/>
      <c r="CL115" s="864"/>
      <c r="CM115" s="765" t="s">
        <v>432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346986</v>
      </c>
      <c r="DH115" s="782"/>
      <c r="DI115" s="782"/>
      <c r="DJ115" s="782"/>
      <c r="DK115" s="783"/>
      <c r="DL115" s="784">
        <v>343105</v>
      </c>
      <c r="DM115" s="782"/>
      <c r="DN115" s="782"/>
      <c r="DO115" s="782"/>
      <c r="DP115" s="783"/>
      <c r="DQ115" s="784">
        <v>369195</v>
      </c>
      <c r="DR115" s="782"/>
      <c r="DS115" s="782"/>
      <c r="DT115" s="782"/>
      <c r="DU115" s="783"/>
      <c r="DV115" s="752">
        <v>1.7</v>
      </c>
      <c r="DW115" s="753"/>
      <c r="DX115" s="753"/>
      <c r="DY115" s="753"/>
      <c r="DZ115" s="754"/>
    </row>
    <row r="116" spans="1:130" s="197" customFormat="1" ht="26.25" customHeight="1">
      <c r="A116" s="904"/>
      <c r="B116" s="905"/>
      <c r="C116" s="844" t="s">
        <v>433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25</v>
      </c>
      <c r="AB116" s="782"/>
      <c r="AC116" s="782"/>
      <c r="AD116" s="782"/>
      <c r="AE116" s="783"/>
      <c r="AF116" s="784">
        <v>11</v>
      </c>
      <c r="AG116" s="782"/>
      <c r="AH116" s="782"/>
      <c r="AI116" s="782"/>
      <c r="AJ116" s="783"/>
      <c r="AK116" s="784">
        <v>31</v>
      </c>
      <c r="AL116" s="782"/>
      <c r="AM116" s="782"/>
      <c r="AN116" s="782"/>
      <c r="AO116" s="783"/>
      <c r="AP116" s="752">
        <v>0</v>
      </c>
      <c r="AQ116" s="753"/>
      <c r="AR116" s="753"/>
      <c r="AS116" s="753"/>
      <c r="AT116" s="754"/>
      <c r="AU116" s="921"/>
      <c r="AV116" s="922"/>
      <c r="AW116" s="922"/>
      <c r="AX116" s="922"/>
      <c r="AY116" s="923"/>
      <c r="AZ116" s="765" t="s">
        <v>434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436</v>
      </c>
      <c r="Z117" s="887"/>
      <c r="AA117" s="892">
        <v>9446863</v>
      </c>
      <c r="AB117" s="893"/>
      <c r="AC117" s="893"/>
      <c r="AD117" s="893"/>
      <c r="AE117" s="894"/>
      <c r="AF117" s="896">
        <v>9351856</v>
      </c>
      <c r="AG117" s="893"/>
      <c r="AH117" s="893"/>
      <c r="AI117" s="893"/>
      <c r="AJ117" s="894"/>
      <c r="AK117" s="896">
        <v>9150118</v>
      </c>
      <c r="AL117" s="893"/>
      <c r="AM117" s="893"/>
      <c r="AN117" s="893"/>
      <c r="AO117" s="894"/>
      <c r="AP117" s="897"/>
      <c r="AQ117" s="898"/>
      <c r="AR117" s="898"/>
      <c r="AS117" s="898"/>
      <c r="AT117" s="899"/>
      <c r="AU117" s="921"/>
      <c r="AV117" s="922"/>
      <c r="AW117" s="922"/>
      <c r="AX117" s="922"/>
      <c r="AY117" s="923"/>
      <c r="AZ117" s="843" t="s">
        <v>437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410</v>
      </c>
      <c r="AB118" s="886"/>
      <c r="AC118" s="886"/>
      <c r="AD118" s="886"/>
      <c r="AE118" s="887"/>
      <c r="AF118" s="888" t="s">
        <v>284</v>
      </c>
      <c r="AG118" s="886"/>
      <c r="AH118" s="886"/>
      <c r="AI118" s="886"/>
      <c r="AJ118" s="887"/>
      <c r="AK118" s="888" t="s">
        <v>283</v>
      </c>
      <c r="AL118" s="886"/>
      <c r="AM118" s="886"/>
      <c r="AN118" s="886"/>
      <c r="AO118" s="887"/>
      <c r="AP118" s="889" t="s">
        <v>411</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439</v>
      </c>
      <c r="BP118" s="836"/>
      <c r="BQ118" s="855">
        <v>84500352</v>
      </c>
      <c r="BR118" s="856"/>
      <c r="BS118" s="856"/>
      <c r="BT118" s="856"/>
      <c r="BU118" s="856"/>
      <c r="BV118" s="856">
        <v>82290444</v>
      </c>
      <c r="BW118" s="856"/>
      <c r="BX118" s="856"/>
      <c r="BY118" s="856"/>
      <c r="BZ118" s="856"/>
      <c r="CA118" s="856">
        <v>81637955</v>
      </c>
      <c r="CB118" s="856"/>
      <c r="CC118" s="856"/>
      <c r="CD118" s="856"/>
      <c r="CE118" s="856"/>
      <c r="CF118" s="741"/>
      <c r="CG118" s="742"/>
      <c r="CH118" s="742"/>
      <c r="CI118" s="742"/>
      <c r="CJ118" s="839"/>
      <c r="CK118" s="915"/>
      <c r="CL118" s="864"/>
      <c r="CM118" s="801" t="s">
        <v>440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415</v>
      </c>
      <c r="B119" s="862"/>
      <c r="C119" s="867" t="s">
        <v>416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441</v>
      </c>
      <c r="AV119" s="878"/>
      <c r="AW119" s="878"/>
      <c r="AX119" s="878"/>
      <c r="AY119" s="879"/>
      <c r="AZ119" s="814" t="s">
        <v>442</v>
      </c>
      <c r="BA119" s="756"/>
      <c r="BB119" s="756"/>
      <c r="BC119" s="756"/>
      <c r="BD119" s="756"/>
      <c r="BE119" s="756"/>
      <c r="BF119" s="756"/>
      <c r="BG119" s="756"/>
      <c r="BH119" s="756"/>
      <c r="BI119" s="756"/>
      <c r="BJ119" s="756"/>
      <c r="BK119" s="756"/>
      <c r="BL119" s="756"/>
      <c r="BM119" s="756"/>
      <c r="BN119" s="756"/>
      <c r="BO119" s="756"/>
      <c r="BP119" s="757"/>
      <c r="BQ119" s="797">
        <v>18622682</v>
      </c>
      <c r="BR119" s="798"/>
      <c r="BS119" s="798"/>
      <c r="BT119" s="798"/>
      <c r="BU119" s="798"/>
      <c r="BV119" s="798">
        <v>19545601</v>
      </c>
      <c r="BW119" s="798"/>
      <c r="BX119" s="798"/>
      <c r="BY119" s="798"/>
      <c r="BZ119" s="798"/>
      <c r="CA119" s="798">
        <v>21372430</v>
      </c>
      <c r="CB119" s="798"/>
      <c r="CC119" s="798"/>
      <c r="CD119" s="798"/>
      <c r="CE119" s="798"/>
      <c r="CF119" s="859">
        <v>98.5</v>
      </c>
      <c r="CG119" s="860"/>
      <c r="CH119" s="860"/>
      <c r="CI119" s="860"/>
      <c r="CJ119" s="860"/>
      <c r="CK119" s="916"/>
      <c r="CL119" s="866"/>
      <c r="CM119" s="823" t="s">
        <v>443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444</v>
      </c>
      <c r="BA120" s="766"/>
      <c r="BB120" s="766"/>
      <c r="BC120" s="766"/>
      <c r="BD120" s="766"/>
      <c r="BE120" s="766"/>
      <c r="BF120" s="766"/>
      <c r="BG120" s="766"/>
      <c r="BH120" s="766"/>
      <c r="BI120" s="766"/>
      <c r="BJ120" s="766"/>
      <c r="BK120" s="766"/>
      <c r="BL120" s="766"/>
      <c r="BM120" s="766"/>
      <c r="BN120" s="766"/>
      <c r="BO120" s="766"/>
      <c r="BP120" s="767"/>
      <c r="BQ120" s="768">
        <v>3762468</v>
      </c>
      <c r="BR120" s="769"/>
      <c r="BS120" s="769"/>
      <c r="BT120" s="769"/>
      <c r="BU120" s="769"/>
      <c r="BV120" s="769">
        <v>3560834</v>
      </c>
      <c r="BW120" s="769"/>
      <c r="BX120" s="769"/>
      <c r="BY120" s="769"/>
      <c r="BZ120" s="769"/>
      <c r="CA120" s="769">
        <v>3735588</v>
      </c>
      <c r="CB120" s="769"/>
      <c r="CC120" s="769"/>
      <c r="CD120" s="769"/>
      <c r="CE120" s="769"/>
      <c r="CF120" s="846">
        <v>17.2</v>
      </c>
      <c r="CG120" s="847"/>
      <c r="CH120" s="847"/>
      <c r="CI120" s="847"/>
      <c r="CJ120" s="847"/>
      <c r="CK120" s="848" t="s">
        <v>445</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4346470</v>
      </c>
      <c r="DH120" s="798"/>
      <c r="DI120" s="798"/>
      <c r="DJ120" s="798"/>
      <c r="DK120" s="798"/>
      <c r="DL120" s="798">
        <v>4526116</v>
      </c>
      <c r="DM120" s="798"/>
      <c r="DN120" s="798"/>
      <c r="DO120" s="798"/>
      <c r="DP120" s="798"/>
      <c r="DQ120" s="798">
        <v>5079664</v>
      </c>
      <c r="DR120" s="798"/>
      <c r="DS120" s="798"/>
      <c r="DT120" s="798"/>
      <c r="DU120" s="798"/>
      <c r="DV120" s="799">
        <v>23.4</v>
      </c>
      <c r="DW120" s="799"/>
      <c r="DX120" s="799"/>
      <c r="DY120" s="799"/>
      <c r="DZ120" s="800"/>
    </row>
    <row r="121" spans="1:130" s="197" customFormat="1" ht="26.25" customHeight="1">
      <c r="A121" s="863"/>
      <c r="B121" s="864"/>
      <c r="C121" s="840" t="s">
        <v>446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447</v>
      </c>
      <c r="BA121" s="844"/>
      <c r="BB121" s="844"/>
      <c r="BC121" s="844"/>
      <c r="BD121" s="844"/>
      <c r="BE121" s="844"/>
      <c r="BF121" s="844"/>
      <c r="BG121" s="844"/>
      <c r="BH121" s="844"/>
      <c r="BI121" s="844"/>
      <c r="BJ121" s="844"/>
      <c r="BK121" s="844"/>
      <c r="BL121" s="844"/>
      <c r="BM121" s="844"/>
      <c r="BN121" s="844"/>
      <c r="BO121" s="844"/>
      <c r="BP121" s="845"/>
      <c r="BQ121" s="855">
        <v>54369643</v>
      </c>
      <c r="BR121" s="856"/>
      <c r="BS121" s="856"/>
      <c r="BT121" s="856"/>
      <c r="BU121" s="856"/>
      <c r="BV121" s="856">
        <v>53138471</v>
      </c>
      <c r="BW121" s="856"/>
      <c r="BX121" s="856"/>
      <c r="BY121" s="856"/>
      <c r="BZ121" s="856"/>
      <c r="CA121" s="856">
        <v>53400252</v>
      </c>
      <c r="CB121" s="856"/>
      <c r="CC121" s="856"/>
      <c r="CD121" s="856"/>
      <c r="CE121" s="856"/>
      <c r="CF121" s="857">
        <v>246.2</v>
      </c>
      <c r="CG121" s="858"/>
      <c r="CH121" s="858"/>
      <c r="CI121" s="858"/>
      <c r="CJ121" s="858"/>
      <c r="CK121" s="849"/>
      <c r="CL121" s="810"/>
      <c r="CM121" s="810"/>
      <c r="CN121" s="810"/>
      <c r="CO121" s="811"/>
      <c r="CP121" s="826" t="s">
        <v>392</v>
      </c>
      <c r="CQ121" s="827"/>
      <c r="CR121" s="827"/>
      <c r="CS121" s="827"/>
      <c r="CT121" s="827"/>
      <c r="CU121" s="827"/>
      <c r="CV121" s="827"/>
      <c r="CW121" s="827"/>
      <c r="CX121" s="827"/>
      <c r="CY121" s="827"/>
      <c r="CZ121" s="827"/>
      <c r="DA121" s="827"/>
      <c r="DB121" s="827"/>
      <c r="DC121" s="827"/>
      <c r="DD121" s="827"/>
      <c r="DE121" s="827"/>
      <c r="DF121" s="828"/>
      <c r="DG121" s="768">
        <v>3105734</v>
      </c>
      <c r="DH121" s="769"/>
      <c r="DI121" s="769"/>
      <c r="DJ121" s="769"/>
      <c r="DK121" s="769"/>
      <c r="DL121" s="769">
        <v>2980950</v>
      </c>
      <c r="DM121" s="769"/>
      <c r="DN121" s="769"/>
      <c r="DO121" s="769"/>
      <c r="DP121" s="769"/>
      <c r="DQ121" s="769">
        <v>2873954</v>
      </c>
      <c r="DR121" s="769"/>
      <c r="DS121" s="769"/>
      <c r="DT121" s="769"/>
      <c r="DU121" s="769"/>
      <c r="DV121" s="821">
        <v>13.3</v>
      </c>
      <c r="DW121" s="821"/>
      <c r="DX121" s="821"/>
      <c r="DY121" s="821"/>
      <c r="DZ121" s="822"/>
    </row>
    <row r="122" spans="1:130" s="197" customFormat="1" ht="26.25" customHeight="1">
      <c r="A122" s="863"/>
      <c r="B122" s="864"/>
      <c r="C122" s="801" t="s">
        <v>429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448</v>
      </c>
      <c r="BP122" s="836"/>
      <c r="BQ122" s="837">
        <v>76754793</v>
      </c>
      <c r="BR122" s="838"/>
      <c r="BS122" s="838"/>
      <c r="BT122" s="838"/>
      <c r="BU122" s="838"/>
      <c r="BV122" s="838">
        <v>76244906</v>
      </c>
      <c r="BW122" s="838"/>
      <c r="BX122" s="838"/>
      <c r="BY122" s="838"/>
      <c r="BZ122" s="838"/>
      <c r="CA122" s="838">
        <v>78508270</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v>1658279</v>
      </c>
      <c r="DH122" s="769"/>
      <c r="DI122" s="769"/>
      <c r="DJ122" s="769"/>
      <c r="DK122" s="769"/>
      <c r="DL122" s="769">
        <v>1689008</v>
      </c>
      <c r="DM122" s="769"/>
      <c r="DN122" s="769"/>
      <c r="DO122" s="769"/>
      <c r="DP122" s="769"/>
      <c r="DQ122" s="769">
        <v>1786772</v>
      </c>
      <c r="DR122" s="769"/>
      <c r="DS122" s="769"/>
      <c r="DT122" s="769"/>
      <c r="DU122" s="769"/>
      <c r="DV122" s="821">
        <v>8.1999999999999993</v>
      </c>
      <c r="DW122" s="821"/>
      <c r="DX122" s="821"/>
      <c r="DY122" s="821"/>
      <c r="DZ122" s="822"/>
    </row>
    <row r="123" spans="1:130" s="197" customFormat="1" ht="26.25" customHeight="1" thickBot="1">
      <c r="A123" s="863"/>
      <c r="B123" s="864"/>
      <c r="C123" s="801" t="s">
        <v>435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35.4</v>
      </c>
      <c r="BR123" s="830"/>
      <c r="BS123" s="830"/>
      <c r="BT123" s="830"/>
      <c r="BU123" s="830"/>
      <c r="BV123" s="830">
        <v>28.1</v>
      </c>
      <c r="BW123" s="830"/>
      <c r="BX123" s="830"/>
      <c r="BY123" s="830"/>
      <c r="BZ123" s="830"/>
      <c r="CA123" s="830">
        <v>14.4</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1659554</v>
      </c>
      <c r="DH123" s="782"/>
      <c r="DI123" s="782"/>
      <c r="DJ123" s="782"/>
      <c r="DK123" s="783"/>
      <c r="DL123" s="784">
        <v>1599441</v>
      </c>
      <c r="DM123" s="782"/>
      <c r="DN123" s="782"/>
      <c r="DO123" s="782"/>
      <c r="DP123" s="783"/>
      <c r="DQ123" s="784">
        <v>1501533</v>
      </c>
      <c r="DR123" s="782"/>
      <c r="DS123" s="782"/>
      <c r="DT123" s="782"/>
      <c r="DU123" s="783"/>
      <c r="DV123" s="752">
        <v>6.9</v>
      </c>
      <c r="DW123" s="753"/>
      <c r="DX123" s="753"/>
      <c r="DY123" s="753"/>
      <c r="DZ123" s="754"/>
    </row>
    <row r="124" spans="1:130" s="197" customFormat="1" ht="26.25" customHeight="1">
      <c r="A124" s="863"/>
      <c r="B124" s="864"/>
      <c r="C124" s="801" t="s">
        <v>438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450</v>
      </c>
      <c r="CQ124" s="827"/>
      <c r="CR124" s="827"/>
      <c r="CS124" s="827"/>
      <c r="CT124" s="827"/>
      <c r="CU124" s="827"/>
      <c r="CV124" s="827"/>
      <c r="CW124" s="827"/>
      <c r="CX124" s="827"/>
      <c r="CY124" s="827"/>
      <c r="CZ124" s="827"/>
      <c r="DA124" s="827"/>
      <c r="DB124" s="827"/>
      <c r="DC124" s="827"/>
      <c r="DD124" s="827"/>
      <c r="DE124" s="827"/>
      <c r="DF124" s="828"/>
      <c r="DG124" s="714">
        <v>1769371</v>
      </c>
      <c r="DH124" s="715"/>
      <c r="DI124" s="715"/>
      <c r="DJ124" s="715"/>
      <c r="DK124" s="716"/>
      <c r="DL124" s="717">
        <v>1735693</v>
      </c>
      <c r="DM124" s="715"/>
      <c r="DN124" s="715"/>
      <c r="DO124" s="715"/>
      <c r="DP124" s="716"/>
      <c r="DQ124" s="717">
        <v>1676193</v>
      </c>
      <c r="DR124" s="715"/>
      <c r="DS124" s="715"/>
      <c r="DT124" s="715"/>
      <c r="DU124" s="716"/>
      <c r="DV124" s="805">
        <v>7.7</v>
      </c>
      <c r="DW124" s="806"/>
      <c r="DX124" s="806"/>
      <c r="DY124" s="806"/>
      <c r="DZ124" s="807"/>
    </row>
    <row r="125" spans="1:130" s="197" customFormat="1" ht="26.25" customHeight="1" thickBot="1">
      <c r="A125" s="863"/>
      <c r="B125" s="864"/>
      <c r="C125" s="801" t="s">
        <v>440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451</v>
      </c>
      <c r="CL125" s="808"/>
      <c r="CM125" s="808"/>
      <c r="CN125" s="808"/>
      <c r="CO125" s="809"/>
      <c r="CP125" s="814" t="s">
        <v>452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453</v>
      </c>
      <c r="AY126" s="762"/>
      <c r="AZ126" s="762"/>
      <c r="BA126" s="762"/>
      <c r="BB126" s="762"/>
      <c r="BC126" s="762"/>
      <c r="BD126" s="762"/>
      <c r="BE126" s="763"/>
      <c r="BF126" s="761" t="s">
        <v>454</v>
      </c>
      <c r="BG126" s="762"/>
      <c r="BH126" s="762"/>
      <c r="BI126" s="762"/>
      <c r="BJ126" s="762"/>
      <c r="BK126" s="762"/>
      <c r="BL126" s="763"/>
      <c r="BM126" s="761" t="s">
        <v>455</v>
      </c>
      <c r="BN126" s="762"/>
      <c r="BO126" s="762"/>
      <c r="BP126" s="762"/>
      <c r="BQ126" s="762"/>
      <c r="BR126" s="762"/>
      <c r="BS126" s="763"/>
      <c r="BT126" s="761" t="s">
        <v>456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v>8813</v>
      </c>
      <c r="AG127" s="782"/>
      <c r="AH127" s="782"/>
      <c r="AI127" s="782"/>
      <c r="AJ127" s="783"/>
      <c r="AK127" s="784">
        <v>7975</v>
      </c>
      <c r="AL127" s="782"/>
      <c r="AM127" s="782"/>
      <c r="AN127" s="782"/>
      <c r="AO127" s="783"/>
      <c r="AP127" s="752">
        <v>0</v>
      </c>
      <c r="AQ127" s="753"/>
      <c r="AR127" s="753"/>
      <c r="AS127" s="753"/>
      <c r="AT127" s="754"/>
      <c r="AU127" s="233"/>
      <c r="AV127" s="233"/>
      <c r="AW127" s="233"/>
      <c r="AX127" s="755" t="s">
        <v>459</v>
      </c>
      <c r="AY127" s="756"/>
      <c r="AZ127" s="756"/>
      <c r="BA127" s="756"/>
      <c r="BB127" s="756"/>
      <c r="BC127" s="756"/>
      <c r="BD127" s="756"/>
      <c r="BE127" s="757"/>
      <c r="BF127" s="758" t="s">
        <v>112</v>
      </c>
      <c r="BG127" s="759"/>
      <c r="BH127" s="759"/>
      <c r="BI127" s="759"/>
      <c r="BJ127" s="759"/>
      <c r="BK127" s="759"/>
      <c r="BL127" s="760"/>
      <c r="BM127" s="758">
        <v>11.89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460</v>
      </c>
      <c r="CQ127" s="750"/>
      <c r="CR127" s="750"/>
      <c r="CS127" s="750"/>
      <c r="CT127" s="750"/>
      <c r="CU127" s="750"/>
      <c r="CV127" s="750"/>
      <c r="CW127" s="750"/>
      <c r="CX127" s="750"/>
      <c r="CY127" s="750"/>
      <c r="CZ127" s="750"/>
      <c r="DA127" s="750"/>
      <c r="DB127" s="750"/>
      <c r="DC127" s="750"/>
      <c r="DD127" s="750"/>
      <c r="DE127" s="750"/>
      <c r="DF127" s="751"/>
      <c r="DG127" s="817">
        <v>198697</v>
      </c>
      <c r="DH127" s="818"/>
      <c r="DI127" s="818"/>
      <c r="DJ127" s="818"/>
      <c r="DK127" s="818"/>
      <c r="DL127" s="818">
        <v>206529</v>
      </c>
      <c r="DM127" s="818"/>
      <c r="DN127" s="818"/>
      <c r="DO127" s="818"/>
      <c r="DP127" s="818"/>
      <c r="DQ127" s="818">
        <v>124500</v>
      </c>
      <c r="DR127" s="818"/>
      <c r="DS127" s="818"/>
      <c r="DT127" s="818"/>
      <c r="DU127" s="818"/>
      <c r="DV127" s="819">
        <v>0.6</v>
      </c>
      <c r="DW127" s="819"/>
      <c r="DX127" s="819"/>
      <c r="DY127" s="819"/>
      <c r="DZ127" s="820"/>
    </row>
    <row r="128" spans="1:130" s="197" customFormat="1" ht="26.25" customHeight="1">
      <c r="A128" s="793" t="s">
        <v>461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462</v>
      </c>
      <c r="X128" s="795"/>
      <c r="Y128" s="795"/>
      <c r="Z128" s="796"/>
      <c r="AA128" s="721">
        <v>386823</v>
      </c>
      <c r="AB128" s="722"/>
      <c r="AC128" s="722"/>
      <c r="AD128" s="722"/>
      <c r="AE128" s="723"/>
      <c r="AF128" s="724">
        <v>522296</v>
      </c>
      <c r="AG128" s="722"/>
      <c r="AH128" s="722"/>
      <c r="AI128" s="722"/>
      <c r="AJ128" s="723"/>
      <c r="AK128" s="724">
        <v>499512</v>
      </c>
      <c r="AL128" s="722"/>
      <c r="AM128" s="722"/>
      <c r="AN128" s="722"/>
      <c r="AO128" s="723"/>
      <c r="AP128" s="725"/>
      <c r="AQ128" s="726"/>
      <c r="AR128" s="726"/>
      <c r="AS128" s="726"/>
      <c r="AT128" s="727"/>
      <c r="AU128" s="235"/>
      <c r="AV128" s="235"/>
      <c r="AW128" s="235"/>
      <c r="AX128" s="770" t="s">
        <v>463</v>
      </c>
      <c r="AY128" s="766"/>
      <c r="AZ128" s="766"/>
      <c r="BA128" s="766"/>
      <c r="BB128" s="766"/>
      <c r="BC128" s="766"/>
      <c r="BD128" s="766"/>
      <c r="BE128" s="767"/>
      <c r="BF128" s="788" t="s">
        <v>112</v>
      </c>
      <c r="BG128" s="789"/>
      <c r="BH128" s="789"/>
      <c r="BI128" s="789"/>
      <c r="BJ128" s="789"/>
      <c r="BK128" s="789"/>
      <c r="BL128" s="790"/>
      <c r="BM128" s="788">
        <v>16.89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464</v>
      </c>
      <c r="X129" s="779"/>
      <c r="Y129" s="779"/>
      <c r="Z129" s="780"/>
      <c r="AA129" s="781">
        <v>28137823</v>
      </c>
      <c r="AB129" s="782"/>
      <c r="AC129" s="782"/>
      <c r="AD129" s="782"/>
      <c r="AE129" s="783"/>
      <c r="AF129" s="784">
        <v>27952567</v>
      </c>
      <c r="AG129" s="782"/>
      <c r="AH129" s="782"/>
      <c r="AI129" s="782"/>
      <c r="AJ129" s="783"/>
      <c r="AK129" s="784">
        <v>28248765</v>
      </c>
      <c r="AL129" s="782"/>
      <c r="AM129" s="782"/>
      <c r="AN129" s="782"/>
      <c r="AO129" s="783"/>
      <c r="AP129" s="785"/>
      <c r="AQ129" s="786"/>
      <c r="AR129" s="786"/>
      <c r="AS129" s="786"/>
      <c r="AT129" s="787"/>
      <c r="AU129" s="235"/>
      <c r="AV129" s="235"/>
      <c r="AW129" s="235"/>
      <c r="AX129" s="770" t="s">
        <v>465</v>
      </c>
      <c r="AY129" s="766"/>
      <c r="AZ129" s="766"/>
      <c r="BA129" s="766"/>
      <c r="BB129" s="766"/>
      <c r="BC129" s="766"/>
      <c r="BD129" s="766"/>
      <c r="BE129" s="767"/>
      <c r="BF129" s="771">
        <v>11.1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467</v>
      </c>
      <c r="X130" s="779"/>
      <c r="Y130" s="779"/>
      <c r="Z130" s="780"/>
      <c r="AA130" s="781">
        <v>6278815</v>
      </c>
      <c r="AB130" s="782"/>
      <c r="AC130" s="782"/>
      <c r="AD130" s="782"/>
      <c r="AE130" s="783"/>
      <c r="AF130" s="784">
        <v>6446140</v>
      </c>
      <c r="AG130" s="782"/>
      <c r="AH130" s="782"/>
      <c r="AI130" s="782"/>
      <c r="AJ130" s="783"/>
      <c r="AK130" s="784">
        <v>6561048</v>
      </c>
      <c r="AL130" s="782"/>
      <c r="AM130" s="782"/>
      <c r="AN130" s="782"/>
      <c r="AO130" s="783"/>
      <c r="AP130" s="785"/>
      <c r="AQ130" s="786"/>
      <c r="AR130" s="786"/>
      <c r="AS130" s="786"/>
      <c r="AT130" s="787"/>
      <c r="AU130" s="235"/>
      <c r="AV130" s="235"/>
      <c r="AW130" s="235"/>
      <c r="AX130" s="749" t="s">
        <v>468</v>
      </c>
      <c r="AY130" s="750"/>
      <c r="AZ130" s="750"/>
      <c r="BA130" s="750"/>
      <c r="BB130" s="750"/>
      <c r="BC130" s="750"/>
      <c r="BD130" s="750"/>
      <c r="BE130" s="751"/>
      <c r="BF130" s="703">
        <v>14.4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469</v>
      </c>
      <c r="X131" s="712"/>
      <c r="Y131" s="712"/>
      <c r="Z131" s="713"/>
      <c r="AA131" s="714">
        <v>21859008</v>
      </c>
      <c r="AB131" s="715"/>
      <c r="AC131" s="715"/>
      <c r="AD131" s="715"/>
      <c r="AE131" s="716"/>
      <c r="AF131" s="717">
        <v>21506427</v>
      </c>
      <c r="AG131" s="715"/>
      <c r="AH131" s="715"/>
      <c r="AI131" s="715"/>
      <c r="AJ131" s="716"/>
      <c r="AK131" s="717">
        <v>21687717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471</v>
      </c>
      <c r="W132" s="735"/>
      <c r="X132" s="735"/>
      <c r="Y132" s="735"/>
      <c r="Z132" s="736"/>
      <c r="AA132" s="737">
        <v>12.723473090000001</v>
      </c>
      <c r="AB132" s="738"/>
      <c r="AC132" s="738"/>
      <c r="AD132" s="738"/>
      <c r="AE132" s="739"/>
      <c r="AF132" s="740">
        <v>11.08236157</v>
      </c>
      <c r="AG132" s="738"/>
      <c r="AH132" s="738"/>
      <c r="AI132" s="738"/>
      <c r="AJ132" s="739"/>
      <c r="AK132" s="740">
        <v>9.6347531649999993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472</v>
      </c>
      <c r="W133" s="744"/>
      <c r="X133" s="744"/>
      <c r="Y133" s="744"/>
      <c r="Z133" s="745"/>
      <c r="AA133" s="746">
        <v>12.9</v>
      </c>
      <c r="AB133" s="747"/>
      <c r="AC133" s="747"/>
      <c r="AD133" s="747"/>
      <c r="AE133" s="748"/>
      <c r="AF133" s="746">
        <v>12</v>
      </c>
      <c r="AG133" s="747"/>
      <c r="AH133" s="747"/>
      <c r="AI133" s="747"/>
      <c r="AJ133" s="748"/>
      <c r="AK133" s="746">
        <v>11.1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6" t="s">
        <v>475</v>
      </c>
      <c r="L7" s="254"/>
      <c r="M7" s="255" t="s">
        <v>476</v>
      </c>
      <c r="N7" s="256"/>
    </row>
    <row r="8" spans="1:16">
      <c r="A8" s="248"/>
      <c r="B8" s="244"/>
      <c r="C8" s="244"/>
      <c r="D8" s="244"/>
      <c r="E8" s="244"/>
      <c r="F8" s="244"/>
      <c r="G8" s="257"/>
      <c r="H8" s="258"/>
      <c r="I8" s="258"/>
      <c r="J8" s="259"/>
      <c r="K8" s="1117"/>
      <c r="L8" s="260" t="s">
        <v>477</v>
      </c>
      <c r="M8" s="261" t="s">
        <v>478</v>
      </c>
      <c r="N8" s="262" t="s">
        <v>479</v>
      </c>
    </row>
    <row r="9" spans="1:16">
      <c r="A9" s="248"/>
      <c r="B9" s="244"/>
      <c r="C9" s="244"/>
      <c r="D9" s="244"/>
      <c r="E9" s="244"/>
      <c r="F9" s="244"/>
      <c r="G9" s="1130" t="s">
        <v>480</v>
      </c>
      <c r="H9" s="1131"/>
      <c r="I9" s="1131"/>
      <c r="J9" s="1132"/>
      <c r="K9" s="263">
        <v>8286739</v>
      </c>
      <c r="L9" s="264">
        <v>107400</v>
      </c>
      <c r="M9" s="265">
        <v>64737</v>
      </c>
      <c r="N9" s="266">
        <v>65.900000000000006</v>
      </c>
    </row>
    <row r="10" spans="1:16">
      <c r="A10" s="248"/>
      <c r="B10" s="244"/>
      <c r="C10" s="244"/>
      <c r="D10" s="244"/>
      <c r="E10" s="244"/>
      <c r="F10" s="244"/>
      <c r="G10" s="1130" t="s">
        <v>481</v>
      </c>
      <c r="H10" s="1131"/>
      <c r="I10" s="1131"/>
      <c r="J10" s="1132"/>
      <c r="K10" s="267">
        <v>421359</v>
      </c>
      <c r="L10" s="268">
        <v>5461</v>
      </c>
      <c r="M10" s="269">
        <v>4418</v>
      </c>
      <c r="N10" s="270">
        <v>23.6</v>
      </c>
    </row>
    <row r="11" spans="1:16" ht="13.5" customHeight="1">
      <c r="A11" s="248"/>
      <c r="B11" s="244"/>
      <c r="C11" s="244"/>
      <c r="D11" s="244"/>
      <c r="E11" s="244"/>
      <c r="F11" s="244"/>
      <c r="G11" s="1130" t="s">
        <v>482</v>
      </c>
      <c r="H11" s="1131"/>
      <c r="I11" s="1131"/>
      <c r="J11" s="1132"/>
      <c r="K11" s="267">
        <v>1096</v>
      </c>
      <c r="L11" s="268">
        <v>14</v>
      </c>
      <c r="M11" s="269">
        <v>5597</v>
      </c>
      <c r="N11" s="270">
        <v>-99.7</v>
      </c>
    </row>
    <row r="12" spans="1:16" ht="13.5" customHeight="1">
      <c r="A12" s="248"/>
      <c r="B12" s="244"/>
      <c r="C12" s="244"/>
      <c r="D12" s="244"/>
      <c r="E12" s="244"/>
      <c r="F12" s="244"/>
      <c r="G12" s="1130" t="s">
        <v>483</v>
      </c>
      <c r="H12" s="1131"/>
      <c r="I12" s="1131"/>
      <c r="J12" s="1132"/>
      <c r="K12" s="267">
        <v>11070</v>
      </c>
      <c r="L12" s="268">
        <v>143</v>
      </c>
      <c r="M12" s="269">
        <v>967</v>
      </c>
      <c r="N12" s="270">
        <v>-85.2</v>
      </c>
    </row>
    <row r="13" spans="1:16" ht="13.5" customHeight="1">
      <c r="A13" s="248"/>
      <c r="B13" s="244"/>
      <c r="C13" s="244"/>
      <c r="D13" s="244"/>
      <c r="E13" s="244"/>
      <c r="F13" s="244"/>
      <c r="G13" s="1130" t="s">
        <v>484</v>
      </c>
      <c r="H13" s="1131"/>
      <c r="I13" s="1131"/>
      <c r="J13" s="1132"/>
      <c r="K13" s="267" t="s">
        <v>485</v>
      </c>
      <c r="L13" s="268" t="s">
        <v>485</v>
      </c>
      <c r="M13" s="269">
        <v>2</v>
      </c>
      <c r="N13" s="270" t="s">
        <v>485</v>
      </c>
    </row>
    <row r="14" spans="1:16" ht="13.5" customHeight="1">
      <c r="A14" s="248"/>
      <c r="B14" s="244"/>
      <c r="C14" s="244"/>
      <c r="D14" s="244"/>
      <c r="E14" s="244"/>
      <c r="F14" s="244"/>
      <c r="G14" s="1130" t="s">
        <v>486</v>
      </c>
      <c r="H14" s="1131"/>
      <c r="I14" s="1131"/>
      <c r="J14" s="1132"/>
      <c r="K14" s="267">
        <v>120119</v>
      </c>
      <c r="L14" s="268">
        <v>1557</v>
      </c>
      <c r="M14" s="269">
        <v>2800</v>
      </c>
      <c r="N14" s="270">
        <v>-44.4</v>
      </c>
    </row>
    <row r="15" spans="1:16" ht="13.5" customHeight="1">
      <c r="A15" s="248"/>
      <c r="B15" s="244"/>
      <c r="C15" s="244"/>
      <c r="D15" s="244"/>
      <c r="E15" s="244"/>
      <c r="F15" s="244"/>
      <c r="G15" s="1130" t="s">
        <v>487</v>
      </c>
      <c r="H15" s="1131"/>
      <c r="I15" s="1131"/>
      <c r="J15" s="1132"/>
      <c r="K15" s="267">
        <v>106747</v>
      </c>
      <c r="L15" s="268">
        <v>1383</v>
      </c>
      <c r="M15" s="269">
        <v>1482</v>
      </c>
      <c r="N15" s="270">
        <v>-6.7</v>
      </c>
    </row>
    <row r="16" spans="1:16">
      <c r="A16" s="248"/>
      <c r="B16" s="244"/>
      <c r="C16" s="244"/>
      <c r="D16" s="244"/>
      <c r="E16" s="244"/>
      <c r="F16" s="244"/>
      <c r="G16" s="1133" t="s">
        <v>488</v>
      </c>
      <c r="H16" s="1134"/>
      <c r="I16" s="1134"/>
      <c r="J16" s="1135"/>
      <c r="K16" s="268">
        <v>-1150254</v>
      </c>
      <c r="L16" s="268">
        <v>-14908</v>
      </c>
      <c r="M16" s="269">
        <v>-7690</v>
      </c>
      <c r="N16" s="270">
        <v>93.9</v>
      </c>
    </row>
    <row r="17" spans="1:16">
      <c r="A17" s="248"/>
      <c r="B17" s="244"/>
      <c r="C17" s="244"/>
      <c r="D17" s="244"/>
      <c r="E17" s="244"/>
      <c r="F17" s="244"/>
      <c r="G17" s="1133" t="s">
        <v>168</v>
      </c>
      <c r="H17" s="1134"/>
      <c r="I17" s="1134"/>
      <c r="J17" s="1135"/>
      <c r="K17" s="268">
        <v>7796876</v>
      </c>
      <c r="L17" s="268">
        <v>101051</v>
      </c>
      <c r="M17" s="269">
        <v>72313</v>
      </c>
      <c r="N17" s="270">
        <v>39.700000000000003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27" t="s">
        <v>493</v>
      </c>
      <c r="H21" s="1128"/>
      <c r="I21" s="1128"/>
      <c r="J21" s="1129"/>
      <c r="K21" s="280">
        <v>10.8</v>
      </c>
      <c r="L21" s="281">
        <v>7.17</v>
      </c>
      <c r="M21" s="282">
        <v>3.63</v>
      </c>
      <c r="N21" s="249"/>
      <c r="O21" s="283"/>
      <c r="P21" s="279"/>
    </row>
    <row r="22" spans="1:16" s="284" customFormat="1">
      <c r="A22" s="279"/>
      <c r="B22" s="249"/>
      <c r="C22" s="249"/>
      <c r="D22" s="249"/>
      <c r="E22" s="249"/>
      <c r="F22" s="249"/>
      <c r="G22" s="1127" t="s">
        <v>494</v>
      </c>
      <c r="H22" s="1128"/>
      <c r="I22" s="1128"/>
      <c r="J22" s="1129"/>
      <c r="K22" s="285">
        <v>95.7</v>
      </c>
      <c r="L22" s="286">
        <v>98.1</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6" t="s">
        <v>475</v>
      </c>
      <c r="L30" s="254"/>
      <c r="M30" s="255" t="s">
        <v>476</v>
      </c>
      <c r="N30" s="256"/>
    </row>
    <row r="31" spans="1:16">
      <c r="A31" s="248"/>
      <c r="B31" s="244"/>
      <c r="C31" s="244"/>
      <c r="D31" s="244"/>
      <c r="E31" s="244"/>
      <c r="F31" s="244"/>
      <c r="G31" s="257"/>
      <c r="H31" s="258"/>
      <c r="I31" s="258"/>
      <c r="J31" s="259"/>
      <c r="K31" s="1117"/>
      <c r="L31" s="260" t="s">
        <v>477</v>
      </c>
      <c r="M31" s="261" t="s">
        <v>478</v>
      </c>
      <c r="N31" s="262" t="s">
        <v>479</v>
      </c>
    </row>
    <row r="32" spans="1:16" ht="27" customHeight="1">
      <c r="A32" s="248"/>
      <c r="B32" s="244"/>
      <c r="C32" s="244"/>
      <c r="D32" s="244"/>
      <c r="E32" s="244"/>
      <c r="F32" s="244"/>
      <c r="G32" s="1118" t="s">
        <v>498</v>
      </c>
      <c r="H32" s="1119"/>
      <c r="I32" s="1119"/>
      <c r="J32" s="1120"/>
      <c r="K32" s="294">
        <v>7965896</v>
      </c>
      <c r="L32" s="294">
        <v>103241</v>
      </c>
      <c r="M32" s="295">
        <v>43357</v>
      </c>
      <c r="N32" s="296">
        <v>138.1</v>
      </c>
    </row>
    <row r="33" spans="1:16" ht="13.5" customHeight="1">
      <c r="A33" s="248"/>
      <c r="B33" s="244"/>
      <c r="C33" s="244"/>
      <c r="D33" s="244"/>
      <c r="E33" s="244"/>
      <c r="F33" s="244"/>
      <c r="G33" s="1118" t="s">
        <v>499</v>
      </c>
      <c r="H33" s="1119"/>
      <c r="I33" s="1119"/>
      <c r="J33" s="1120"/>
      <c r="K33" s="294" t="s">
        <v>485</v>
      </c>
      <c r="L33" s="294" t="s">
        <v>485</v>
      </c>
      <c r="M33" s="295">
        <v>5</v>
      </c>
      <c r="N33" s="296" t="s">
        <v>485</v>
      </c>
    </row>
    <row r="34" spans="1:16" ht="27" customHeight="1">
      <c r="A34" s="248"/>
      <c r="B34" s="244"/>
      <c r="C34" s="244"/>
      <c r="D34" s="244"/>
      <c r="E34" s="244"/>
      <c r="F34" s="244"/>
      <c r="G34" s="1118" t="s">
        <v>500</v>
      </c>
      <c r="H34" s="1119"/>
      <c r="I34" s="1119"/>
      <c r="J34" s="1120"/>
      <c r="K34" s="294" t="s">
        <v>485</v>
      </c>
      <c r="L34" s="294" t="s">
        <v>485</v>
      </c>
      <c r="M34" s="295">
        <v>40</v>
      </c>
      <c r="N34" s="296" t="s">
        <v>485</v>
      </c>
    </row>
    <row r="35" spans="1:16" ht="27" customHeight="1">
      <c r="A35" s="248"/>
      <c r="B35" s="244"/>
      <c r="C35" s="244"/>
      <c r="D35" s="244"/>
      <c r="E35" s="244"/>
      <c r="F35" s="244"/>
      <c r="G35" s="1118" t="s">
        <v>501</v>
      </c>
      <c r="H35" s="1119"/>
      <c r="I35" s="1119"/>
      <c r="J35" s="1120"/>
      <c r="K35" s="294">
        <v>1176216</v>
      </c>
      <c r="L35" s="294">
        <v>15244</v>
      </c>
      <c r="M35" s="295">
        <v>11850</v>
      </c>
      <c r="N35" s="296">
        <v>28.6</v>
      </c>
    </row>
    <row r="36" spans="1:16" ht="27" customHeight="1">
      <c r="A36" s="248"/>
      <c r="B36" s="244"/>
      <c r="C36" s="244"/>
      <c r="D36" s="244"/>
      <c r="E36" s="244"/>
      <c r="F36" s="244"/>
      <c r="G36" s="1118" t="s">
        <v>502</v>
      </c>
      <c r="H36" s="1119"/>
      <c r="I36" s="1119"/>
      <c r="J36" s="1120"/>
      <c r="K36" s="294" t="s">
        <v>485</v>
      </c>
      <c r="L36" s="294" t="s">
        <v>485</v>
      </c>
      <c r="M36" s="295">
        <v>2171</v>
      </c>
      <c r="N36" s="296" t="s">
        <v>485</v>
      </c>
    </row>
    <row r="37" spans="1:16" ht="13.5" customHeight="1">
      <c r="A37" s="248"/>
      <c r="B37" s="244"/>
      <c r="C37" s="244"/>
      <c r="D37" s="244"/>
      <c r="E37" s="244"/>
      <c r="F37" s="244"/>
      <c r="G37" s="1118" t="s">
        <v>503</v>
      </c>
      <c r="H37" s="1119"/>
      <c r="I37" s="1119"/>
      <c r="J37" s="1120"/>
      <c r="K37" s="294">
        <v>7975</v>
      </c>
      <c r="L37" s="294">
        <v>103</v>
      </c>
      <c r="M37" s="295">
        <v>1425</v>
      </c>
      <c r="N37" s="296">
        <v>-92.8</v>
      </c>
    </row>
    <row r="38" spans="1:16" ht="27" customHeight="1">
      <c r="A38" s="248"/>
      <c r="B38" s="244"/>
      <c r="C38" s="244"/>
      <c r="D38" s="244"/>
      <c r="E38" s="244"/>
      <c r="F38" s="244"/>
      <c r="G38" s="1121" t="s">
        <v>504</v>
      </c>
      <c r="H38" s="1122"/>
      <c r="I38" s="1122"/>
      <c r="J38" s="1123"/>
      <c r="K38" s="297">
        <v>31</v>
      </c>
      <c r="L38" s="297">
        <v>0</v>
      </c>
      <c r="M38" s="298">
        <v>6</v>
      </c>
      <c r="N38" s="299">
        <v>-100</v>
      </c>
      <c r="O38" s="293"/>
    </row>
    <row r="39" spans="1:16">
      <c r="A39" s="248"/>
      <c r="B39" s="244"/>
      <c r="C39" s="244"/>
      <c r="D39" s="244"/>
      <c r="E39" s="244"/>
      <c r="F39" s="244"/>
      <c r="G39" s="1121" t="s">
        <v>505</v>
      </c>
      <c r="H39" s="1122"/>
      <c r="I39" s="1122"/>
      <c r="J39" s="1123"/>
      <c r="K39" s="300">
        <v>-499512</v>
      </c>
      <c r="L39" s="300">
        <v>-6474</v>
      </c>
      <c r="M39" s="301">
        <v>-5332</v>
      </c>
      <c r="N39" s="302">
        <v>21.4</v>
      </c>
      <c r="O39" s="293"/>
    </row>
    <row r="40" spans="1:16" ht="27" customHeight="1">
      <c r="A40" s="248"/>
      <c r="B40" s="244"/>
      <c r="C40" s="244"/>
      <c r="D40" s="244"/>
      <c r="E40" s="244"/>
      <c r="F40" s="244"/>
      <c r="G40" s="1118" t="s">
        <v>506</v>
      </c>
      <c r="H40" s="1119"/>
      <c r="I40" s="1119"/>
      <c r="J40" s="1120"/>
      <c r="K40" s="300">
        <v>-6561048</v>
      </c>
      <c r="L40" s="300">
        <v>-85034</v>
      </c>
      <c r="M40" s="301">
        <v>-35626</v>
      </c>
      <c r="N40" s="302">
        <v>138.69999999999999</v>
      </c>
      <c r="O40" s="293"/>
    </row>
    <row r="41" spans="1:16">
      <c r="A41" s="248"/>
      <c r="B41" s="244"/>
      <c r="C41" s="244"/>
      <c r="D41" s="244"/>
      <c r="E41" s="244"/>
      <c r="F41" s="244"/>
      <c r="G41" s="1124" t="s">
        <v>278</v>
      </c>
      <c r="H41" s="1125"/>
      <c r="I41" s="1125"/>
      <c r="J41" s="1126"/>
      <c r="K41" s="294">
        <v>2089558</v>
      </c>
      <c r="L41" s="300">
        <v>27082</v>
      </c>
      <c r="M41" s="301">
        <v>17897</v>
      </c>
      <c r="N41" s="302">
        <v>51.3</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1" t="s">
        <v>475</v>
      </c>
      <c r="J49" s="1113" t="s">
        <v>510</v>
      </c>
      <c r="K49" s="1114"/>
      <c r="L49" s="1114"/>
      <c r="M49" s="1114"/>
      <c r="N49" s="1115"/>
    </row>
    <row r="50" spans="1:14">
      <c r="A50" s="248"/>
      <c r="B50" s="244"/>
      <c r="C50" s="244"/>
      <c r="D50" s="244"/>
      <c r="E50" s="244"/>
      <c r="F50" s="244"/>
      <c r="G50" s="312"/>
      <c r="H50" s="313"/>
      <c r="I50" s="1112"/>
      <c r="J50" s="314" t="s">
        <v>511</v>
      </c>
      <c r="K50" s="315" t="s">
        <v>512</v>
      </c>
      <c r="L50" s="316" t="s">
        <v>513</v>
      </c>
      <c r="M50" s="317" t="s">
        <v>514</v>
      </c>
      <c r="N50" s="318" t="s">
        <v>515</v>
      </c>
    </row>
    <row r="51" spans="1:14">
      <c r="A51" s="248"/>
      <c r="B51" s="244"/>
      <c r="C51" s="244"/>
      <c r="D51" s="244"/>
      <c r="E51" s="244"/>
      <c r="F51" s="244"/>
      <c r="G51" s="310" t="s">
        <v>516</v>
      </c>
      <c r="H51" s="311"/>
      <c r="I51" s="319">
        <v>8704969</v>
      </c>
      <c r="J51" s="320">
        <v>108495</v>
      </c>
      <c r="K51" s="321">
        <v>-1.1000000000000001</v>
      </c>
      <c r="L51" s="322">
        <v>58009</v>
      </c>
      <c r="M51" s="323">
        <v>16.5</v>
      </c>
      <c r="N51" s="324">
        <v>-17.600000000000001</v>
      </c>
    </row>
    <row r="52" spans="1:14">
      <c r="A52" s="248"/>
      <c r="B52" s="244"/>
      <c r="C52" s="244"/>
      <c r="D52" s="244"/>
      <c r="E52" s="244"/>
      <c r="F52" s="244"/>
      <c r="G52" s="325"/>
      <c r="H52" s="326" t="s">
        <v>517</v>
      </c>
      <c r="I52" s="327">
        <v>4818491</v>
      </c>
      <c r="J52" s="328">
        <v>60055</v>
      </c>
      <c r="K52" s="329">
        <v>37.9</v>
      </c>
      <c r="L52" s="330">
        <v>32190</v>
      </c>
      <c r="M52" s="331">
        <v>20.399999999999999</v>
      </c>
      <c r="N52" s="332">
        <v>17.5</v>
      </c>
    </row>
    <row r="53" spans="1:14">
      <c r="A53" s="248"/>
      <c r="B53" s="244"/>
      <c r="C53" s="244"/>
      <c r="D53" s="244"/>
      <c r="E53" s="244"/>
      <c r="F53" s="244"/>
      <c r="G53" s="310" t="s">
        <v>518</v>
      </c>
      <c r="H53" s="311"/>
      <c r="I53" s="319">
        <v>7160504</v>
      </c>
      <c r="J53" s="320">
        <v>90355</v>
      </c>
      <c r="K53" s="321">
        <v>-16.7</v>
      </c>
      <c r="L53" s="322">
        <v>61882</v>
      </c>
      <c r="M53" s="323">
        <v>6.7</v>
      </c>
      <c r="N53" s="324">
        <v>-23.4</v>
      </c>
    </row>
    <row r="54" spans="1:14">
      <c r="A54" s="248"/>
      <c r="B54" s="244"/>
      <c r="C54" s="244"/>
      <c r="D54" s="244"/>
      <c r="E54" s="244"/>
      <c r="F54" s="244"/>
      <c r="G54" s="325"/>
      <c r="H54" s="326" t="s">
        <v>517</v>
      </c>
      <c r="I54" s="327">
        <v>3661331</v>
      </c>
      <c r="J54" s="328">
        <v>46200</v>
      </c>
      <c r="K54" s="329">
        <v>-23.1</v>
      </c>
      <c r="L54" s="330">
        <v>32175</v>
      </c>
      <c r="M54" s="331">
        <v>0</v>
      </c>
      <c r="N54" s="332">
        <v>-23.1</v>
      </c>
    </row>
    <row r="55" spans="1:14">
      <c r="A55" s="248"/>
      <c r="B55" s="244"/>
      <c r="C55" s="244"/>
      <c r="D55" s="244"/>
      <c r="E55" s="244"/>
      <c r="F55" s="244"/>
      <c r="G55" s="310" t="s">
        <v>519</v>
      </c>
      <c r="H55" s="311"/>
      <c r="I55" s="319">
        <v>5421657</v>
      </c>
      <c r="J55" s="320">
        <v>69161</v>
      </c>
      <c r="K55" s="321">
        <v>-23.5</v>
      </c>
      <c r="L55" s="322">
        <v>47569</v>
      </c>
      <c r="M55" s="323">
        <v>-23.1</v>
      </c>
      <c r="N55" s="324">
        <v>-0.4</v>
      </c>
    </row>
    <row r="56" spans="1:14">
      <c r="A56" s="248"/>
      <c r="B56" s="244"/>
      <c r="C56" s="244"/>
      <c r="D56" s="244"/>
      <c r="E56" s="244"/>
      <c r="F56" s="244"/>
      <c r="G56" s="325"/>
      <c r="H56" s="326" t="s">
        <v>517</v>
      </c>
      <c r="I56" s="327">
        <v>2689780</v>
      </c>
      <c r="J56" s="328">
        <v>34312</v>
      </c>
      <c r="K56" s="329">
        <v>-25.7</v>
      </c>
      <c r="L56" s="330">
        <v>26255</v>
      </c>
      <c r="M56" s="331">
        <v>-18.399999999999999</v>
      </c>
      <c r="N56" s="332">
        <v>-7.3</v>
      </c>
    </row>
    <row r="57" spans="1:14">
      <c r="A57" s="248"/>
      <c r="B57" s="244"/>
      <c r="C57" s="244"/>
      <c r="D57" s="244"/>
      <c r="E57" s="244"/>
      <c r="F57" s="244"/>
      <c r="G57" s="310" t="s">
        <v>520</v>
      </c>
      <c r="H57" s="311"/>
      <c r="I57" s="319">
        <v>5703644</v>
      </c>
      <c r="J57" s="320">
        <v>73378</v>
      </c>
      <c r="K57" s="321">
        <v>6.1</v>
      </c>
      <c r="L57" s="322">
        <v>50880</v>
      </c>
      <c r="M57" s="323">
        <v>7</v>
      </c>
      <c r="N57" s="324">
        <v>-0.9</v>
      </c>
    </row>
    <row r="58" spans="1:14">
      <c r="A58" s="248"/>
      <c r="B58" s="244"/>
      <c r="C58" s="244"/>
      <c r="D58" s="244"/>
      <c r="E58" s="244"/>
      <c r="F58" s="244"/>
      <c r="G58" s="325"/>
      <c r="H58" s="326" t="s">
        <v>517</v>
      </c>
      <c r="I58" s="327">
        <v>3031960</v>
      </c>
      <c r="J58" s="328">
        <v>39006</v>
      </c>
      <c r="K58" s="329">
        <v>13.7</v>
      </c>
      <c r="L58" s="330">
        <v>26879</v>
      </c>
      <c r="M58" s="331">
        <v>2.4</v>
      </c>
      <c r="N58" s="332">
        <v>11.3</v>
      </c>
    </row>
    <row r="59" spans="1:14">
      <c r="A59" s="248"/>
      <c r="B59" s="244"/>
      <c r="C59" s="244"/>
      <c r="D59" s="244"/>
      <c r="E59" s="244"/>
      <c r="F59" s="244"/>
      <c r="G59" s="310" t="s">
        <v>521</v>
      </c>
      <c r="H59" s="311"/>
      <c r="I59" s="319">
        <v>7806065</v>
      </c>
      <c r="J59" s="320">
        <v>101170</v>
      </c>
      <c r="K59" s="321">
        <v>37.9</v>
      </c>
      <c r="L59" s="322">
        <v>63956</v>
      </c>
      <c r="M59" s="323">
        <v>25.7</v>
      </c>
      <c r="N59" s="324">
        <v>12.2</v>
      </c>
    </row>
    <row r="60" spans="1:14">
      <c r="A60" s="248"/>
      <c r="B60" s="244"/>
      <c r="C60" s="244"/>
      <c r="D60" s="244"/>
      <c r="E60" s="244"/>
      <c r="F60" s="244"/>
      <c r="G60" s="325"/>
      <c r="H60" s="326" t="s">
        <v>517</v>
      </c>
      <c r="I60" s="333">
        <v>5068888</v>
      </c>
      <c r="J60" s="328">
        <v>65695</v>
      </c>
      <c r="K60" s="329">
        <v>68.400000000000006</v>
      </c>
      <c r="L60" s="330">
        <v>29239</v>
      </c>
      <c r="M60" s="331">
        <v>8.8000000000000007</v>
      </c>
      <c r="N60" s="332">
        <v>59.6</v>
      </c>
    </row>
    <row r="61" spans="1:14">
      <c r="A61" s="248"/>
      <c r="B61" s="244"/>
      <c r="C61" s="244"/>
      <c r="D61" s="244"/>
      <c r="E61" s="244"/>
      <c r="F61" s="244"/>
      <c r="G61" s="310" t="s">
        <v>522</v>
      </c>
      <c r="H61" s="334"/>
      <c r="I61" s="335">
        <v>6959368</v>
      </c>
      <c r="J61" s="336">
        <v>88512</v>
      </c>
      <c r="K61" s="337">
        <v>0.5</v>
      </c>
      <c r="L61" s="338">
        <v>56459</v>
      </c>
      <c r="M61" s="339">
        <v>6.6</v>
      </c>
      <c r="N61" s="324">
        <v>-6.1</v>
      </c>
    </row>
    <row r="62" spans="1:14">
      <c r="A62" s="248"/>
      <c r="B62" s="244"/>
      <c r="C62" s="244"/>
      <c r="D62" s="244"/>
      <c r="E62" s="244"/>
      <c r="F62" s="244"/>
      <c r="G62" s="325"/>
      <c r="H62" s="326" t="s">
        <v>517</v>
      </c>
      <c r="I62" s="327">
        <v>3854090</v>
      </c>
      <c r="J62" s="328">
        <v>49054</v>
      </c>
      <c r="K62" s="329">
        <v>14.2</v>
      </c>
      <c r="L62" s="330">
        <v>29348</v>
      </c>
      <c r="M62" s="331">
        <v>2.6</v>
      </c>
      <c r="N62" s="332">
        <v>11.6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6" t="s">
        <v>3</v>
      </c>
      <c r="D47" s="1136"/>
      <c r="E47" s="1137"/>
      <c r="F47" s="11">
        <v>16.22</v>
      </c>
      <c r="G47" s="12">
        <v>17.239999999999998</v>
      </c>
      <c r="H47" s="12">
        <v>18.68</v>
      </c>
      <c r="I47" s="12">
        <v>19.809999999999999</v>
      </c>
      <c r="J47" s="13">
        <v>22.81</v>
      </c>
    </row>
    <row r="48" spans="2:10" ht="57.75" customHeight="1">
      <c r="B48" s="14"/>
      <c r="C48" s="1138" t="s">
        <v>4</v>
      </c>
      <c r="D48" s="1138"/>
      <c r="E48" s="1139"/>
      <c r="F48" s="15">
        <v>2.79</v>
      </c>
      <c r="G48" s="16">
        <v>2.91</v>
      </c>
      <c r="H48" s="16">
        <v>1.99</v>
      </c>
      <c r="I48" s="16">
        <v>2.1800000000000002</v>
      </c>
      <c r="J48" s="17">
        <v>1.92</v>
      </c>
    </row>
    <row r="49" spans="2:10" ht="57.75" customHeight="1" thickBot="1">
      <c r="B49" s="18"/>
      <c r="C49" s="1140" t="s">
        <v>5</v>
      </c>
      <c r="D49" s="1140"/>
      <c r="E49" s="1141"/>
      <c r="F49" s="19">
        <v>2.69</v>
      </c>
      <c r="G49" s="20">
        <v>3.49</v>
      </c>
      <c r="H49" s="20">
        <v>2.2799999999999998</v>
      </c>
      <c r="I49" s="20">
        <v>2.44</v>
      </c>
      <c r="J49" s="21">
        <v>3.84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48" t="s">
        <v>529</v>
      </c>
      <c r="D34" s="1148"/>
      <c r="E34" s="1149"/>
      <c r="F34" s="32">
        <v>2.74</v>
      </c>
      <c r="G34" s="33">
        <v>2.82</v>
      </c>
      <c r="H34" s="33">
        <v>2.54</v>
      </c>
      <c r="I34" s="33">
        <v>2.31</v>
      </c>
      <c r="J34" s="34">
        <v>2.27</v>
      </c>
      <c r="K34" s="22"/>
      <c r="L34" s="22"/>
      <c r="M34" s="22"/>
      <c r="N34" s="22"/>
      <c r="O34" s="22"/>
      <c r="P34" s="22"/>
    </row>
    <row r="35" spans="1:16" ht="39" customHeight="1">
      <c r="A35" s="22"/>
      <c r="B35" s="35"/>
      <c r="C35" s="1142" t="s">
        <v>530</v>
      </c>
      <c r="D35" s="1143"/>
      <c r="E35" s="1144"/>
      <c r="F35" s="36">
        <v>2.79</v>
      </c>
      <c r="G35" s="37">
        <v>2.91</v>
      </c>
      <c r="H35" s="37">
        <v>1.99</v>
      </c>
      <c r="I35" s="37">
        <v>2.1800000000000002</v>
      </c>
      <c r="J35" s="38">
        <v>1.92</v>
      </c>
      <c r="K35" s="22"/>
      <c r="L35" s="22"/>
      <c r="M35" s="22"/>
      <c r="N35" s="22"/>
      <c r="O35" s="22"/>
      <c r="P35" s="22"/>
    </row>
    <row r="36" spans="1:16" ht="39" customHeight="1">
      <c r="A36" s="22"/>
      <c r="B36" s="35"/>
      <c r="C36" s="1142" t="s">
        <v>531</v>
      </c>
      <c r="D36" s="1143"/>
      <c r="E36" s="1144"/>
      <c r="F36" s="36">
        <v>1.47</v>
      </c>
      <c r="G36" s="37">
        <v>1.48</v>
      </c>
      <c r="H36" s="37">
        <v>1.55</v>
      </c>
      <c r="I36" s="37">
        <v>1.62</v>
      </c>
      <c r="J36" s="38">
        <v>1.49</v>
      </c>
      <c r="K36" s="22"/>
      <c r="L36" s="22"/>
      <c r="M36" s="22"/>
      <c r="N36" s="22"/>
      <c r="O36" s="22"/>
      <c r="P36" s="22"/>
    </row>
    <row r="37" spans="1:16" ht="39" customHeight="1">
      <c r="A37" s="22"/>
      <c r="B37" s="35"/>
      <c r="C37" s="1142" t="s">
        <v>532</v>
      </c>
      <c r="D37" s="1143"/>
      <c r="E37" s="1144"/>
      <c r="F37" s="36">
        <v>0.01</v>
      </c>
      <c r="G37" s="37">
        <v>0.03</v>
      </c>
      <c r="H37" s="37">
        <v>0.05</v>
      </c>
      <c r="I37" s="37">
        <v>0.38</v>
      </c>
      <c r="J37" s="38">
        <v>0.56000000000000005</v>
      </c>
      <c r="K37" s="22"/>
      <c r="L37" s="22"/>
      <c r="M37" s="22"/>
      <c r="N37" s="22"/>
      <c r="O37" s="22"/>
      <c r="P37" s="22"/>
    </row>
    <row r="38" spans="1:16" ht="39" customHeight="1">
      <c r="A38" s="22"/>
      <c r="B38" s="35"/>
      <c r="C38" s="1142" t="s">
        <v>533</v>
      </c>
      <c r="D38" s="1143"/>
      <c r="E38" s="1144"/>
      <c r="F38" s="36">
        <v>0.14000000000000001</v>
      </c>
      <c r="G38" s="37">
        <v>0.08</v>
      </c>
      <c r="H38" s="37">
        <v>0.04</v>
      </c>
      <c r="I38" s="37">
        <v>0.11</v>
      </c>
      <c r="J38" s="38">
        <v>0.08</v>
      </c>
      <c r="K38" s="22"/>
      <c r="L38" s="22"/>
      <c r="M38" s="22"/>
      <c r="N38" s="22"/>
      <c r="O38" s="22"/>
      <c r="P38" s="22"/>
    </row>
    <row r="39" spans="1:16" ht="39" customHeight="1">
      <c r="A39" s="22"/>
      <c r="B39" s="35"/>
      <c r="C39" s="1142" t="s">
        <v>534</v>
      </c>
      <c r="D39" s="1143"/>
      <c r="E39" s="1144"/>
      <c r="F39" s="36">
        <v>0.86</v>
      </c>
      <c r="G39" s="37">
        <v>1.54</v>
      </c>
      <c r="H39" s="37">
        <v>0.03</v>
      </c>
      <c r="I39" s="37">
        <v>0.1</v>
      </c>
      <c r="J39" s="38">
        <v>0.05</v>
      </c>
      <c r="K39" s="22"/>
      <c r="L39" s="22"/>
      <c r="M39" s="22"/>
      <c r="N39" s="22"/>
      <c r="O39" s="22"/>
      <c r="P39" s="22"/>
    </row>
    <row r="40" spans="1:16" ht="39" customHeight="1">
      <c r="A40" s="22"/>
      <c r="B40" s="35"/>
      <c r="C40" s="1142" t="s">
        <v>535</v>
      </c>
      <c r="D40" s="1143"/>
      <c r="E40" s="1144"/>
      <c r="F40" s="36">
        <v>0.01</v>
      </c>
      <c r="G40" s="37">
        <v>0.01</v>
      </c>
      <c r="H40" s="37">
        <v>0.02</v>
      </c>
      <c r="I40" s="37">
        <v>0.02</v>
      </c>
      <c r="J40" s="38">
        <v>0.02</v>
      </c>
      <c r="K40" s="22"/>
      <c r="L40" s="22"/>
      <c r="M40" s="22"/>
      <c r="N40" s="22"/>
      <c r="O40" s="22"/>
      <c r="P40" s="22"/>
    </row>
    <row r="41" spans="1:16" ht="39" customHeight="1">
      <c r="A41" s="22"/>
      <c r="B41" s="35"/>
      <c r="C41" s="1142" t="s">
        <v>536</v>
      </c>
      <c r="D41" s="1143"/>
      <c r="E41" s="1144"/>
      <c r="F41" s="36">
        <v>0.01</v>
      </c>
      <c r="G41" s="37">
        <v>0.01</v>
      </c>
      <c r="H41" s="37">
        <v>0.01</v>
      </c>
      <c r="I41" s="37">
        <v>0.01</v>
      </c>
      <c r="J41" s="38">
        <v>0</v>
      </c>
      <c r="K41" s="22"/>
      <c r="L41" s="22"/>
      <c r="M41" s="22"/>
      <c r="N41" s="22"/>
      <c r="O41" s="22"/>
      <c r="P41" s="22"/>
    </row>
    <row r="42" spans="1:16" ht="39" customHeight="1">
      <c r="A42" s="22"/>
      <c r="B42" s="39"/>
      <c r="C42" s="1142" t="s">
        <v>537</v>
      </c>
      <c r="D42" s="1143"/>
      <c r="E42" s="1144"/>
      <c r="F42" s="36" t="s">
        <v>485</v>
      </c>
      <c r="G42" s="37" t="s">
        <v>485</v>
      </c>
      <c r="H42" s="37" t="s">
        <v>485</v>
      </c>
      <c r="I42" s="37" t="s">
        <v>485</v>
      </c>
      <c r="J42" s="38" t="s">
        <v>485</v>
      </c>
      <c r="K42" s="22"/>
      <c r="L42" s="22"/>
      <c r="M42" s="22"/>
      <c r="N42" s="22"/>
      <c r="O42" s="22"/>
      <c r="P42" s="22"/>
    </row>
    <row r="43" spans="1:16" ht="39" customHeight="1" thickBot="1">
      <c r="A43" s="22"/>
      <c r="B43" s="40"/>
      <c r="C43" s="1145" t="s">
        <v>538</v>
      </c>
      <c r="D43" s="1146"/>
      <c r="E43" s="1147"/>
      <c r="F43" s="41">
        <v>0.11</v>
      </c>
      <c r="G43" s="42">
        <v>0.06</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58" t="s">
        <v>10</v>
      </c>
      <c r="C45" s="1159"/>
      <c r="D45" s="58"/>
      <c r="E45" s="1164" t="s">
        <v>11</v>
      </c>
      <c r="F45" s="1164"/>
      <c r="G45" s="1164"/>
      <c r="H45" s="1164"/>
      <c r="I45" s="1164"/>
      <c r="J45" s="1165"/>
      <c r="K45" s="59">
        <v>8280</v>
      </c>
      <c r="L45" s="60">
        <v>8069</v>
      </c>
      <c r="M45" s="60">
        <v>8208</v>
      </c>
      <c r="N45" s="60">
        <v>8112</v>
      </c>
      <c r="O45" s="61">
        <v>7966</v>
      </c>
      <c r="P45" s="48"/>
      <c r="Q45" s="48"/>
      <c r="R45" s="48"/>
      <c r="S45" s="48"/>
      <c r="T45" s="48"/>
      <c r="U45" s="48"/>
    </row>
    <row r="46" spans="1:21" ht="30.75" customHeight="1">
      <c r="A46" s="48"/>
      <c r="B46" s="1160"/>
      <c r="C46" s="1161"/>
      <c r="D46" s="62"/>
      <c r="E46" s="1152" t="s">
        <v>12</v>
      </c>
      <c r="F46" s="1152"/>
      <c r="G46" s="1152"/>
      <c r="H46" s="1152"/>
      <c r="I46" s="1152"/>
      <c r="J46" s="1153"/>
      <c r="K46" s="63" t="s">
        <v>485</v>
      </c>
      <c r="L46" s="64" t="s">
        <v>485</v>
      </c>
      <c r="M46" s="64" t="s">
        <v>485</v>
      </c>
      <c r="N46" s="64" t="s">
        <v>485</v>
      </c>
      <c r="O46" s="65" t="s">
        <v>485</v>
      </c>
      <c r="P46" s="48"/>
      <c r="Q46" s="48"/>
      <c r="R46" s="48"/>
      <c r="S46" s="48"/>
      <c r="T46" s="48"/>
      <c r="U46" s="48"/>
    </row>
    <row r="47" spans="1:21" ht="30.75" customHeight="1">
      <c r="A47" s="48"/>
      <c r="B47" s="1160"/>
      <c r="C47" s="1161"/>
      <c r="D47" s="62"/>
      <c r="E47" s="1152" t="s">
        <v>13</v>
      </c>
      <c r="F47" s="1152"/>
      <c r="G47" s="1152"/>
      <c r="H47" s="1152"/>
      <c r="I47" s="1152"/>
      <c r="J47" s="1153"/>
      <c r="K47" s="63" t="s">
        <v>485</v>
      </c>
      <c r="L47" s="64" t="s">
        <v>485</v>
      </c>
      <c r="M47" s="64" t="s">
        <v>485</v>
      </c>
      <c r="N47" s="64" t="s">
        <v>485</v>
      </c>
      <c r="O47" s="65" t="s">
        <v>485</v>
      </c>
      <c r="P47" s="48"/>
      <c r="Q47" s="48"/>
      <c r="R47" s="48"/>
      <c r="S47" s="48"/>
      <c r="T47" s="48"/>
      <c r="U47" s="48"/>
    </row>
    <row r="48" spans="1:21" ht="30.75" customHeight="1">
      <c r="A48" s="48"/>
      <c r="B48" s="1160"/>
      <c r="C48" s="1161"/>
      <c r="D48" s="62"/>
      <c r="E48" s="1152" t="s">
        <v>14</v>
      </c>
      <c r="F48" s="1152"/>
      <c r="G48" s="1152"/>
      <c r="H48" s="1152"/>
      <c r="I48" s="1152"/>
      <c r="J48" s="1153"/>
      <c r="K48" s="63">
        <v>1176</v>
      </c>
      <c r="L48" s="64">
        <v>1146</v>
      </c>
      <c r="M48" s="64">
        <v>1239</v>
      </c>
      <c r="N48" s="64">
        <v>1231</v>
      </c>
      <c r="O48" s="65">
        <v>1176</v>
      </c>
      <c r="P48" s="48"/>
      <c r="Q48" s="48"/>
      <c r="R48" s="48"/>
      <c r="S48" s="48"/>
      <c r="T48" s="48"/>
      <c r="U48" s="48"/>
    </row>
    <row r="49" spans="1:21" ht="30.75" customHeight="1">
      <c r="A49" s="48"/>
      <c r="B49" s="1160"/>
      <c r="C49" s="1161"/>
      <c r="D49" s="62"/>
      <c r="E49" s="1152" t="s">
        <v>15</v>
      </c>
      <c r="F49" s="1152"/>
      <c r="G49" s="1152"/>
      <c r="H49" s="1152"/>
      <c r="I49" s="1152"/>
      <c r="J49" s="1153"/>
      <c r="K49" s="63" t="s">
        <v>485</v>
      </c>
      <c r="L49" s="64" t="s">
        <v>485</v>
      </c>
      <c r="M49" s="64" t="s">
        <v>485</v>
      </c>
      <c r="N49" s="64" t="s">
        <v>485</v>
      </c>
      <c r="O49" s="65" t="s">
        <v>485</v>
      </c>
      <c r="P49" s="48"/>
      <c r="Q49" s="48"/>
      <c r="R49" s="48"/>
      <c r="S49" s="48"/>
      <c r="T49" s="48"/>
      <c r="U49" s="48"/>
    </row>
    <row r="50" spans="1:21" ht="30.75" customHeight="1">
      <c r="A50" s="48"/>
      <c r="B50" s="1160"/>
      <c r="C50" s="1161"/>
      <c r="D50" s="62"/>
      <c r="E50" s="1152" t="s">
        <v>16</v>
      </c>
      <c r="F50" s="1152"/>
      <c r="G50" s="1152"/>
      <c r="H50" s="1152"/>
      <c r="I50" s="1152"/>
      <c r="J50" s="1153"/>
      <c r="K50" s="63" t="s">
        <v>485</v>
      </c>
      <c r="L50" s="64" t="s">
        <v>485</v>
      </c>
      <c r="M50" s="64" t="s">
        <v>485</v>
      </c>
      <c r="N50" s="64">
        <v>9</v>
      </c>
      <c r="O50" s="65">
        <v>8</v>
      </c>
      <c r="P50" s="48"/>
      <c r="Q50" s="48"/>
      <c r="R50" s="48"/>
      <c r="S50" s="48"/>
      <c r="T50" s="48"/>
      <c r="U50" s="48"/>
    </row>
    <row r="51" spans="1:21" ht="30.75" customHeight="1">
      <c r="A51" s="48"/>
      <c r="B51" s="1162"/>
      <c r="C51" s="1163"/>
      <c r="D51" s="66"/>
      <c r="E51" s="1152" t="s">
        <v>17</v>
      </c>
      <c r="F51" s="1152"/>
      <c r="G51" s="1152"/>
      <c r="H51" s="1152"/>
      <c r="I51" s="1152"/>
      <c r="J51" s="1153"/>
      <c r="K51" s="63">
        <v>1</v>
      </c>
      <c r="L51" s="64">
        <v>0</v>
      </c>
      <c r="M51" s="64">
        <v>0</v>
      </c>
      <c r="N51" s="64">
        <v>0</v>
      </c>
      <c r="O51" s="65">
        <v>0</v>
      </c>
      <c r="P51" s="48"/>
      <c r="Q51" s="48"/>
      <c r="R51" s="48"/>
      <c r="S51" s="48"/>
      <c r="T51" s="48"/>
      <c r="U51" s="48"/>
    </row>
    <row r="52" spans="1:21" ht="30.75" customHeight="1">
      <c r="A52" s="48"/>
      <c r="B52" s="1150" t="s">
        <v>18</v>
      </c>
      <c r="C52" s="1151"/>
      <c r="D52" s="66"/>
      <c r="E52" s="1152" t="s">
        <v>19</v>
      </c>
      <c r="F52" s="1152"/>
      <c r="G52" s="1152"/>
      <c r="H52" s="1152"/>
      <c r="I52" s="1152"/>
      <c r="J52" s="1153"/>
      <c r="K52" s="63">
        <v>6506</v>
      </c>
      <c r="L52" s="64">
        <v>6497</v>
      </c>
      <c r="M52" s="64">
        <v>6666</v>
      </c>
      <c r="N52" s="64">
        <v>6969</v>
      </c>
      <c r="O52" s="65">
        <v>7061</v>
      </c>
      <c r="P52" s="48"/>
      <c r="Q52" s="48"/>
      <c r="R52" s="48"/>
      <c r="S52" s="48"/>
      <c r="T52" s="48"/>
      <c r="U52" s="48"/>
    </row>
    <row r="53" spans="1:21" ht="30.75" customHeight="1" thickBot="1">
      <c r="A53" s="48"/>
      <c r="B53" s="1154" t="s">
        <v>20</v>
      </c>
      <c r="C53" s="1155"/>
      <c r="D53" s="67"/>
      <c r="E53" s="1156" t="s">
        <v>21</v>
      </c>
      <c r="F53" s="1156"/>
      <c r="G53" s="1156"/>
      <c r="H53" s="1156"/>
      <c r="I53" s="1156"/>
      <c r="J53" s="1157"/>
      <c r="K53" s="68">
        <v>2951</v>
      </c>
      <c r="L53" s="69">
        <v>2718</v>
      </c>
      <c r="M53" s="69">
        <v>2781</v>
      </c>
      <c r="N53" s="69">
        <v>2383</v>
      </c>
      <c r="O53" s="70">
        <v>2089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2015-04-21T01:16:10Z</cp:lastPrinted>
  <dcterms:created xsi:type="dcterms:W3CDTF">2015-02-17T07:51:12Z</dcterms:created>
  <dcterms:modified xsi:type="dcterms:W3CDTF">2015-05-04T05:16:57Z</dcterms:modified>
  <cp:category/>
</cp:coreProperties>
</file>