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4505" yWindow="-15" windowWidth="14340" windowHeight="124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C37" i="9"/>
  <c r="C36" i="9"/>
  <c r="BW35" i="9"/>
  <c r="BW36" i="9" s="1"/>
  <c r="BW37" i="9" s="1"/>
  <c r="BW38" i="9" s="1"/>
  <c r="BW39" i="9" s="1"/>
  <c r="BW40" i="9" s="1"/>
  <c r="BW41" i="9" s="1"/>
  <c r="BW42" i="9" s="1"/>
  <c r="BW43" i="9" s="1"/>
  <c r="C35" i="9"/>
  <c r="CO34" i="9"/>
  <c r="CO35" i="9" s="1"/>
  <c r="CO36" i="9" s="1"/>
  <c r="CO37" i="9" s="1"/>
  <c r="BW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<sst xmlns="http://schemas.openxmlformats.org/spreadsheetml/2006/main" count="1036" uniqueCount="554">
  <si>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</si>
  <si>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</si>
  <si>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</si>
  <si>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</si>
  <si>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</si>
  <si>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</si>
  <si>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</si>
  <si>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</si>
  <si>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</si>
  <si>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</si>
  <si>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</si>
  <si>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</si>
  <si>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</si>
  <si>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</si>
  <si>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</si>
  <si>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</si>
  <si>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</si>
  <si>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</si>
  <si>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</si>
  <si>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</si>
  <si>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</si>
  <si>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</si>
  <si>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</si>
  <si>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</si>
  <si>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</si>
  <si>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</si>
  <si>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</si>
  <si>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</si>
  <si>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</si>
  <si>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</si>
  <si>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</si>
  <si>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</si>
  <si>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</si>
  <si>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</si>
  <si>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</si>
  <si>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</si>
  <si>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</si>
  <si>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</si>
  <si>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</si>
  <si>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</si>
  <si>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</si>
  <si>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</si>
  <si>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</si>
  <si>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</si>
  <si>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</si>
  <si>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</si>
  <si>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</si>
  <si>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</si>
  <si>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</si>
  <si>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</si>
  <si>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</si>
  <si>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</si>
  <si>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</si>
  <si>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</si>
  <si>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</si>
  <si>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</si>
  <si>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</si>
  <si>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</si>
  <si>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</si>
  <si>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</si>
  <si>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</si>
  <si>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</si>
  <si>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</si>
  <si>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</si>
  <si>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</si>
  <si>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</si>
  <si>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</si>
  <si>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</si>
  <si>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</si>
  <si>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</si>
  <si>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</si>
  <si>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</si>
  <si>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</si>
  <si>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</si>
  <si>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</si>
  <si>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</si>
  <si>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</si>
  <si>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</si>
  <si>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</si>
  <si>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</si>
  <si>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</si>
  <si>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</si>
  <si>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</si>
  <si>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</si>
  <si>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</si>
  <si>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</si>
  <si>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</si>
  <si>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</si>
  <si>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</si>
  <si>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</si>
  <si>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</si>
  <si>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</si>
  <si>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</si>
  <si>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</si>
  <si>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</si>
  <si>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</si>
  <si>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</si>
  <si>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</si>
  <si>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</si>
  <si>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</si>
  <si>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</si>
  <si>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</si>
  <si>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</si>
  <si>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</si>
  <si>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</si>
  <si>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</si>
  <si>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</si>
  <si>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</si>
  <si>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</si>
  <si>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</si>
  <si>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</si>
  <si>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</si>
  <si>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</si>
  <si>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</si>
  <si>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</si>
  <si>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</si>
  <si>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</si>
  <si>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</si>
  <si>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</si>
  <si>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</si>
  <si>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</si>
  <si>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</si>
  <si>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</si>
  <si>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</si>
  <si>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</si>
  <si>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</si>
  <si>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</si>
  <si>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</si>
  <si>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</si>
  <si>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</si>
  <si>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</si>
  <si>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</si>
  <si>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</si>
  <si>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</si>
  <si>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</si>
  <si>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</si>
  <si>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</si>
  <si>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</si>
  <si>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</si>
  <si>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</si>
  <si>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</si>
  <si>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</si>
  <si>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</si>
  <si>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</si>
  <si>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</si>
  <si>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</si>
  <si>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</si>
  <si>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</si>
  <si>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</si>
  <si>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</si>
  <si>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</si>
  <si>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</si>
  <si>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</si>
  <si>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</si>
  <si>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</si>
  <si>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</si>
  <si>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</si>
  <si>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</si>
  <si>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</si>
  <si>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</si>
  <si>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</si>
  <si>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</si>
  <si>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</si>
  <si>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</si>
  <si>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</si>
  <si>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</si>
  <si>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</si>
  <si>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</si>
  <si>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</si>
  <si>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</si>
  <si>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</si>
  <si>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</si>
  <si>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</si>
  <si>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</si>
  <si>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</si>
  <si>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</si>
  <si>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</si>
  <si>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</si>
  <si>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</si>
  <si>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</si>
  <si>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</si>
  <si>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</si>
  <si>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</si>
  <si>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</si>
  <si>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</si>
  <si>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</si>
  <si>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</si>
  <si>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</si>
  <si>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</si>
  <si>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</si>
  <si>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</si>
  <si>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</si>
  <si>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</si>
  <si>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大分県杵築市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</si>
  <si>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</si>
  <si>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</si>
  <si>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</si>
  <si>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</si>
  <si>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</si>
  <si>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</si>
  <si>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</si>
  <si>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</si>
  <si>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</si>
  <si>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</si>
  <si>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</si>
  <si>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</si>
  <si>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</si>
  <si>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</si>
  <si>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</si>
  <si>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</si>
  <si>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</si>
  <si>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</si>
  <si>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</si>
  <si>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</si>
  <si>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</si>
  <si>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</si>
  <si>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</si>
  <si>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</si>
  <si>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</si>
  <si>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</si>
  <si>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</si>
  <si>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</si>
  <si>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</si>
  <si>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</si>
  <si>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</si>
  <si>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</si>
  <si>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</si>
  <si>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</si>
  <si>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</si>
  <si>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</si>
  <si>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</si>
  <si>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</si>
  <si>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</si>
  <si>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</si>
  <si>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</si>
  <si>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</si>
  <si>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</si>
  <si>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</si>
  <si>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</si>
  <si>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</si>
  <si>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</si>
  <si>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</si>
  <si>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</si>
  <si>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</si>
  <si>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</si>
  <si>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</si>
  <si>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</si>
  <si>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</si>
  <si>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</si>
  <si>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</si>
  <si>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</si>
  <si>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</si>
  <si>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</si>
  <si>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</si>
  <si>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</si>
  <si>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</si>
  <si>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</si>
  <si>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</si>
  <si>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</si>
  <si>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</si>
  <si>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</si>
  <si>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</si>
  <si>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</si>
  <si>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</si>
  <si>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</si>
  <si>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</si>
  <si>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</si>
  <si>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</si>
  <si>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</si>
  <si>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</si>
  <si>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</si>
  <si>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</si>
  <si>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</si>
  <si>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</si>
  <si>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</si>
  <si>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</si>
  <si>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</si>
  <si>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</si>
  <si>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</si>
  <si>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</si>
  <si>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</si>
  <si>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</si>
  <si>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</si>
  <si>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</si>
  <si>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</si>
  <si>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</si>
  <si>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</si>
  <si>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</si>
  <si>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</si>
  <si>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</si>
  <si>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</si>
  <si>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</si>
  <si>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</si>
  <si>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</si>
  <si>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</si>
  <si>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</si>
  <si>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</si>
  <si>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</si>
  <si>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</si>
  <si>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</si>
  <si>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</si>
  <si>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</si>
  <si>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</si>
  <si>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</si>
  <si>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</si>
  <si>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</si>
  <si>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</si>
  <si>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</si>
  <si>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</si>
  <si>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</si>
  <si>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</si>
  <si>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</si>
  <si>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</si>
  <si>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</si>
  <si>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</si>
  <si>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</si>
  <si>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</si>
  <si>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</si>
  <si>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</si>
  <si>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</si>
  <si>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</si>
  <si>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</si>
  <si>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</si>
  <si>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</si>
  <si>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</si>
  <si>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</si>
  <si>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</si>
  <si>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</si>
  <si>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</si>
  <si>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</si>
  <si>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</si>
  <si>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</si>
  <si>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</si>
  <si>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</si>
  <si>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</si>
  <si>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</si>
  <si>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</si>
  <si>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</si>
  <si>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</si>
  <si>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</si>
  <si>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</si>
  <si>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</si>
  <si>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</si>
  <si>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</si>
  <si>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大分県杵築市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</si>
  <si>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</si>
  <si>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</si>
  <si>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</si>
  <si>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</si>
  <si>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</si>
  <si>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</si>
  <si>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</si>
  <si>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</si>
  <si>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</si>
  <si>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</si>
  <si>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</si>
  <si>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</si>
  <si>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</si>
  <si>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</si>
  <si>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</si>
  <si>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</si>
  <si>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</si>
  <si>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</si>
  <si>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</si>
  <si>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</si>
  <si>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</si>
  <si>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</si>
  <si>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</si>
  <si>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</si>
  <si>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</si>
  <si>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</si>
  <si>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</si>
  <si>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</si>
  <si>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</si>
  <si>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</si>
  <si>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</si>
  <si>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</si>
  <si>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</si>
  <si>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</si>
  <si>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</si>
  <si>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地域包括支援センター事業特別会計</t>
    <phoneticPr fontId="5"/>
  </si>
  <si>
    <t>後期高齢者医療特別会計</t>
    <phoneticPr fontId="5"/>
  </si>
  <si>
    <t>水道事業会計</t>
    <phoneticPr fontId="5"/>
  </si>
  <si>
    <t>法適用企業</t>
    <phoneticPr fontId="5"/>
  </si>
  <si>
    <t>工業用水道事業会計</t>
    <phoneticPr fontId="5"/>
  </si>
  <si>
    <t>山香病院事業会計</t>
    <phoneticPr fontId="5"/>
  </si>
  <si>
    <t>簡易水道事業特別会計</t>
    <phoneticPr fontId="5"/>
  </si>
  <si>
    <t>法非適用企業</t>
    <phoneticPr fontId="5"/>
  </si>
  <si>
    <t>農業集落排水事業特別会計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</si>
  <si>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</si>
  <si>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</si>
  <si>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</si>
  <si>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</si>
  <si>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</si>
  <si>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</si>
  <si>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</si>
  <si>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</si>
  <si>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</si>
  <si>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</si>
  <si>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</si>
  <si>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</si>
  <si>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</si>
  <si>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</si>
  <si>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</si>
  <si>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</si>
  <si>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</si>
  <si>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</si>
  <si>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</si>
  <si>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</si>
  <si>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</si>
  <si>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</si>
  <si>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</si>
  <si>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</si>
  <si>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</si>
  <si>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</si>
  <si>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</si>
  <si>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</si>
  <si>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</si>
  <si>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</si>
  <si>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</si>
  <si>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</si>
  <si>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</si>
  <si>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</si>
  <si>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</si>
  <si>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</si>
  <si>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</si>
  <si>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</si>
  <si>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</si>
  <si>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</si>
  <si>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</si>
  <si>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</si>
  <si>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</si>
  <si>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</si>
  <si>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</si>
  <si>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</si>
  <si>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</si>
  <si>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</si>
  <si>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</si>
  <si>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</si>
  <si>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</si>
  <si>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</si>
  <si>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</si>
  <si>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</si>
  <si>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</si>
  <si>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</si>
  <si>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</si>
  <si>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</si>
  <si>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</si>
  <si>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</si>
  <si>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</si>
  <si>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</si>
  <si>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</si>
  <si>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</si>
  <si>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</si>
  <si>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</si>
  <si>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</si>
  <si>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</si>
  <si>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</si>
  <si>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</si>
  <si>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</si>
  <si>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</si>
  <si>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</si>
  <si>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</si>
  <si>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</si>
  <si>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</si>
  <si>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</si>
  <si>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</si>
  <si>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</si>
  <si>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</si>
  <si>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</si>
  <si>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</si>
  <si>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</si>
  <si>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</si>
  <si>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</si>
  <si>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</si>
  <si>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</si>
  <si>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</si>
  <si>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</si>
  <si>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</si>
  <si>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</si>
  <si>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</si>
  <si>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</si>
  <si>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</si>
  <si>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</si>
  <si>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</si>
  <si>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</si>
  <si>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</si>
  <si>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</si>
  <si>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</si>
  <si>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</si>
  <si>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</si>
  <si>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</si>
  <si>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</si>
  <si>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</si>
  <si>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</si>
  <si>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</si>
  <si>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</si>
  <si>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</si>
  <si>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</si>
  <si>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</si>
  <si>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</si>
  <si>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</si>
  <si>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</si>
  <si>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</si>
  <si>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</si>
  <si>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</si>
  <si>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</si>
  <si>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</si>
  <si>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</si>
  <si>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</si>
  <si>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</si>
  <si>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</si>
  <si>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</si>
  <si>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</si>
  <si>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</si>
  <si>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</si>
  <si>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</si>
  <si>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</si>
  <si>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</si>
  <si>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</si>
  <si>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</si>
  <si>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</si>
  <si>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</si>
  <si>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</si>
  <si>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山香病院事業会計</t>
  </si>
  <si>
    <t>一般会計</t>
  </si>
  <si>
    <t>水道事業会計</t>
  </si>
  <si>
    <t>介護保険特別会計</t>
  </si>
  <si>
    <t>工業用水道事業会計</t>
  </si>
  <si>
    <t>国民健康保険特別会計</t>
  </si>
  <si>
    <t>後期高齢者医療特別会計</t>
  </si>
  <si>
    <t>簡易水道事業特別会計</t>
  </si>
  <si>
    <t>その他会計（赤字）</t>
  </si>
  <si>
    <t>▲ 0.03</t>
  </si>
  <si>
    <t>その他会計（黒字）</t>
  </si>
  <si>
    <t>‐</t>
  </si>
  <si>
    <t>杵築速見環境浄化組合</t>
    <rPh sb="0" eb="2">
      <t>キツキ</t>
    </rPh>
    <rPh sb="2" eb="4">
      <t>ハヤミ</t>
    </rPh>
    <rPh sb="4" eb="6">
      <t>カンキョウ</t>
    </rPh>
    <rPh sb="6" eb="8">
      <t>ジョウカ</t>
    </rPh>
    <rPh sb="8" eb="10">
      <t>クミアイ</t>
    </rPh>
    <phoneticPr fontId="5"/>
  </si>
  <si>
    <t>別杵速見地域広域市町村圏事務組合（一般会計）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イッパン</t>
    </rPh>
    <rPh sb="19" eb="21">
      <t>カイケイ</t>
    </rPh>
    <phoneticPr fontId="5"/>
  </si>
  <si>
    <t>‐</t>
    <phoneticPr fontId="5"/>
  </si>
  <si>
    <t>別杵速見地域広域市町村圏事務組合（秋草葬斎場事業特別会計）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</si>
  <si>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
      <t>ベツ</t>
    </rPh>
    <rPh sb="1" eb="2">
      <t>キネ</t>
    </rPh>
    <rPh sb="2" eb="4">
      <t>ハヤミ</t>
    </rPh>
    <rPh sb="4" eb="6">
      <t>チイキ</t>
    </rPh>
    <rPh sb="6" eb="8">
      <t>コウイキ</t>
    </rPh>
    <rPh sb="8" eb="11">
      <t>シチョウソン</t>
    </rPh>
    <rPh sb="11" eb="12">
      <t>ケン</t>
    </rPh>
    <rPh sb="12" eb="14">
      <t>ジム</t>
    </rPh>
    <rPh sb="14" eb="16">
      <t>クミアイ</t>
    </rPh>
    <rPh sb="17" eb="20">
      <t>フジガヤ</t>
    </rPh>
    <rPh sb="20" eb="22">
      <t>セイソウ</t>
    </rPh>
    <rPh sb="26" eb="28">
      <t>ジギョウ</t>
    </rPh>
    <rPh sb="28" eb="30">
      <t>トクベツ</t>
    </rPh>
    <rPh sb="30" eb="32">
      <t>カイケイ</t>
    </rPh>
    <phoneticPr fontId="5"/>
  </si>
  <si>
    <t>別杵速見地域広域市町村圏事務組合（介護認定審査会事業特別会計）</t>
    <phoneticPr fontId="5"/>
  </si>
  <si>
    <t>別杵速見地域広域市町村圏事務組合（普通会計）</t>
    <phoneticPr fontId="5"/>
  </si>
  <si>
    <t>杵築速見消防組合</t>
    <rPh sb="0" eb="2">
      <t>キツキ</t>
    </rPh>
    <rPh sb="2" eb="4">
      <t>ハヤミ</t>
    </rPh>
    <rPh sb="4" eb="6">
      <t>ショウボウ</t>
    </rPh>
    <rPh sb="6" eb="8">
      <t>クミアイ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</si>
  <si>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</si>
  <si>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</si>
  <si>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</si>
  <si>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</si>
  <si>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一般財団法人　杵築市総合振興センター</t>
    <rPh sb="0" eb="2">
      <t>イッパン</t>
    </rPh>
    <rPh sb="2" eb="4">
      <t>ザイダン</t>
    </rPh>
    <rPh sb="4" eb="6">
      <t>ホウジン</t>
    </rPh>
    <rPh sb="7" eb="10">
      <t>キツキシ</t>
    </rPh>
    <rPh sb="10" eb="12">
      <t>ソウゴウ</t>
    </rPh>
    <rPh sb="12" eb="14">
      <t>シンコウ</t>
    </rPh>
    <phoneticPr fontId="5"/>
  </si>
  <si>
    <t>○</t>
    <phoneticPr fontId="5"/>
  </si>
  <si>
    <t>杵築市土地開発公社</t>
    <rPh sb="0" eb="3">
      <t>キツキシ</t>
    </rPh>
    <rPh sb="3" eb="5">
      <t>トチ</t>
    </rPh>
    <rPh sb="5" eb="7">
      <t>カイハツ</t>
    </rPh>
    <rPh sb="7" eb="9">
      <t>コウシャ</t>
    </rPh>
    <phoneticPr fontId="5"/>
  </si>
  <si>
    <t>社団法人　杵築市大田畜産公社</t>
    <rPh sb="0" eb="2">
      <t>シャダン</t>
    </rPh>
    <rPh sb="2" eb="4">
      <t>ホウジン</t>
    </rPh>
    <rPh sb="5" eb="8">
      <t>キツキシ</t>
    </rPh>
    <rPh sb="8" eb="10">
      <t>オオタ</t>
    </rPh>
    <rPh sb="10" eb="12">
      <t>チクサン</t>
    </rPh>
    <rPh sb="12" eb="14">
      <t>コウシャ</t>
    </rPh>
    <phoneticPr fontId="5"/>
  </si>
  <si>
    <t>▲0</t>
    <phoneticPr fontId="5"/>
  </si>
  <si>
    <t>公益社団法人　杵築市地域活性化センター</t>
    <rPh sb="0" eb="2">
      <t>コウエキ</t>
    </rPh>
    <rPh sb="2" eb="4">
      <t>シャダン</t>
    </rPh>
    <rPh sb="4" eb="6">
      <t>ホウジン</t>
    </rPh>
    <rPh sb="7" eb="10">
      <t>キツキシ</t>
    </rPh>
    <rPh sb="10" eb="12">
      <t>チイキ</t>
    </rPh>
    <rPh sb="12" eb="15">
      <t>カッセイカ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</si>
</sst>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77947</c:v>
                </c:pt>
                <c:pt idx="1">
                  <c:v>105734</c:v>
                </c:pt>
                <c:pt idx="2">
                  <c:v>113650</c:v>
                </c:pt>
                <c:pt idx="3">
                  <c:v>116949</c:v>
                </c:pt>
                <c:pt idx="4">
                  <c:v>97919</c:v>
                </c:pt>
              </c:numCache>
            </c:numRef>
          </c:val>
          <c:smooth val="0"/>
        </c:ser>
        <c:dLbls>
          <c:showLegendKey val="0"/>
          <c:showVal val="0"/>
          <c:showCatName val="0"/>
          <c:showSerName val="0"/>
          <c:showPercent val="0"/>
          <c:showBubbleSize val="0"/>
        </c:dLbls>
        <c:marker val="1"/>
        <c:smooth val="0"/>
        <c:axId val="130499328"/>
        <c:axId val="130501248"/>
      </c:lineChart>
      <c:catAx>
        <c:axId val="130499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501248"/>
        <c:crosses val="autoZero"/>
        <c:auto val="1"/>
        <c:lblAlgn val="ctr"/>
        <c:lblOffset val="100"/>
        <c:tickLblSkip val="1"/>
        <c:tickMarkSkip val="1"/>
        <c:noMultiLvlLbl val="0"/>
      </c:catAx>
      <c:valAx>
        <c:axId val="1305012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499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6.99</c:v>
                </c:pt>
                <c:pt idx="1">
                  <c:v>5.74</c:v>
                </c:pt>
                <c:pt idx="2">
                  <c:v>7.91</c:v>
                </c:pt>
                <c:pt idx="3">
                  <c:v>6.92</c:v>
                </c:pt>
                <c:pt idx="4">
                  <c:v>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17.03</c:v>
                </c:pt>
                <c:pt idx="1">
                  <c:v>22.86</c:v>
                </c:pt>
                <c:pt idx="2">
                  <c:v>28.33</c:v>
                </c:pt>
                <c:pt idx="3">
                  <c:v>31.26</c:v>
                </c:pt>
                <c:pt idx="4">
                  <c:v>35.549999999999997</c:v>
                </c:pt>
              </c:numCache>
            </c:numRef>
          </c:val>
        </c:ser>
        <c:dLbls>
          <c:showLegendKey val="0"/>
          <c:showVal val="0"/>
          <c:showCatName val="0"/>
          <c:showSerName val="0"/>
          <c:showPercent val="0"/>
          <c:showBubbleSize val="0"/>
        </c:dLbls>
        <c:gapWidth val="250"/>
        <c:overlap val="100"/>
        <c:axId val="133273472"/>
        <c:axId val="13327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5.43</c:v>
                </c:pt>
                <c:pt idx="1">
                  <c:v>5.77</c:v>
                </c:pt>
                <c:pt idx="2">
                  <c:v>7</c:v>
                </c:pt>
                <c:pt idx="3">
                  <c:v>1.3</c:v>
                </c:pt>
                <c:pt idx="4">
                  <c:v>4.46</c:v>
                </c:pt>
              </c:numCache>
            </c:numRef>
          </c:val>
          <c:smooth val="0"/>
        </c:ser>
        <c:dLbls>
          <c:showLegendKey val="0"/>
          <c:showVal val="0"/>
          <c:showCatName val="0"/>
          <c:showSerName val="0"/>
          <c:showPercent val="0"/>
          <c:showBubbleSize val="0"/>
        </c:dLbls>
        <c:marker val="1"/>
        <c:smooth val="0"/>
        <c:axId val="133273472"/>
        <c:axId val="133279744"/>
      </c:lineChart>
      <c:catAx>
        <c:axId val="13327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279744"/>
        <c:crosses val="autoZero"/>
        <c:auto val="1"/>
        <c:lblAlgn val="ctr"/>
        <c:lblOffset val="100"/>
        <c:tickLblSkip val="1"/>
        <c:tickMarkSkip val="1"/>
        <c:noMultiLvlLbl val="0"/>
      </c:catAx>
      <c:valAx>
        <c:axId val="13327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27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0.39</c:v>
                </c:pt>
                <c:pt idx="2">
                  <c:v>#N/A</c:v>
                </c:pt>
                <c:pt idx="3">
                  <c:v>0.34</c:v>
                </c:pt>
                <c:pt idx="4">
                  <c:v>#N/A</c:v>
                </c:pt>
                <c:pt idx="5">
                  <c:v>0.21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0.68</c:v>
                </c:pt>
                <c:pt idx="4">
                  <c:v>#N/A</c:v>
                </c:pt>
                <c:pt idx="5">
                  <c:v>0.65</c:v>
                </c:pt>
                <c:pt idx="6">
                  <c:v>#N/A</c:v>
                </c:pt>
                <c:pt idx="7">
                  <c:v>0.86</c:v>
                </c:pt>
                <c:pt idx="8">
                  <c:v>#N/A</c:v>
                </c:pt>
                <c:pt idx="9">
                  <c:v>0.04</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0.25</c:v>
                </c:pt>
                <c:pt idx="4">
                  <c:v>#N/A</c:v>
                </c:pt>
                <c:pt idx="5">
                  <c:v>0.24</c:v>
                </c:pt>
                <c:pt idx="6">
                  <c:v>#N/A</c:v>
                </c:pt>
                <c:pt idx="7">
                  <c:v>0.22</c:v>
                </c:pt>
                <c:pt idx="8">
                  <c:v>#N/A</c:v>
                </c:pt>
                <c:pt idx="9">
                  <c:v>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0.21</c:v>
                </c:pt>
                <c:pt idx="4">
                  <c:v>#N/A</c:v>
                </c:pt>
                <c:pt idx="5">
                  <c:v>0.02</c:v>
                </c:pt>
                <c:pt idx="6">
                  <c:v>#N/A</c:v>
                </c:pt>
                <c:pt idx="7">
                  <c:v>0.28000000000000003</c:v>
                </c:pt>
                <c:pt idx="8">
                  <c:v>#N/A</c:v>
                </c:pt>
                <c:pt idx="9">
                  <c:v>0.36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1.96</c:v>
                </c:pt>
                <c:pt idx="2">
                  <c:v>#N/A</c:v>
                </c:pt>
                <c:pt idx="3">
                  <c:v>2.04</c:v>
                </c:pt>
                <c:pt idx="4">
                  <c:v>#N/A</c:v>
                </c:pt>
                <c:pt idx="5">
                  <c:v>2.4900000000000002</c:v>
                </c:pt>
                <c:pt idx="6">
                  <c:v>#N/A</c:v>
                </c:pt>
                <c:pt idx="7">
                  <c:v>2.61</c:v>
                </c:pt>
                <c:pt idx="8">
                  <c:v>#N/A</c:v>
                </c:pt>
                <c:pt idx="9">
                  <c:v>2.79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c:v>
                </c:pt>
                <c:pt idx="2">
                  <c:v>#N/A</c:v>
                </c:pt>
                <c:pt idx="3">
                  <c:v>5.42</c:v>
                </c:pt>
                <c:pt idx="4">
                  <c:v>#N/A</c:v>
                </c:pt>
                <c:pt idx="5">
                  <c:v>7.7</c:v>
                </c:pt>
                <c:pt idx="6">
                  <c:v>#N/A</c:v>
                </c:pt>
                <c:pt idx="7">
                  <c:v>6.92</c:v>
                </c:pt>
                <c:pt idx="8">
                  <c:v>#N/A</c:v>
                </c:pt>
                <c:pt idx="9">
                  <c:v>7.4</c:v>
                </c:pt>
              </c:numCache>
            </c:numRef>
          </c:val>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10.06</c:v>
                </c:pt>
                <c:pt idx="2">
                  <c:v>#N/A</c:v>
                </c:pt>
                <c:pt idx="3">
                  <c:v>10.56</c:v>
                </c:pt>
                <c:pt idx="4">
                  <c:v>#N/A</c:v>
                </c:pt>
                <c:pt idx="5">
                  <c:v>12.48</c:v>
                </c:pt>
                <c:pt idx="6">
                  <c:v>#N/A</c:v>
                </c:pt>
                <c:pt idx="7">
                  <c:v>12.23</c:v>
                </c:pt>
                <c:pt idx="8">
                  <c:v>#N/A</c:v>
                </c:pt>
                <c:pt idx="9">
                  <c:v>10.29</c:v>
                </c:pt>
              </c:numCache>
            </c:numRef>
          </c:val>
        </c:ser>
        <c:dLbls>
          <c:showLegendKey val="0"/>
          <c:showVal val="0"/>
          <c:showCatName val="0"/>
          <c:showSerName val="0"/>
          <c:showPercent val="0"/>
          <c:showBubbleSize val="0"/>
        </c:dLbls>
        <c:gapWidth val="150"/>
        <c:overlap val="100"/>
        <c:axId val="134569984"/>
        <c:axId val="134571520"/>
      </c:barChart>
      <c:catAx>
        <c:axId val="13456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71520"/>
        <c:crosses val="autoZero"/>
        <c:auto val="1"/>
        <c:lblAlgn val="ctr"/>
        <c:lblOffset val="100"/>
        <c:tickLblSkip val="1"/>
        <c:tickMarkSkip val="1"/>
        <c:noMultiLvlLbl val="0"/>
      </c:catAx>
      <c:valAx>
        <c:axId val="13457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6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1962</c:v>
                </c:pt>
                <c:pt idx="5">
                  <c:v>2040</c:v>
                </c:pt>
                <c:pt idx="8">
                  <c:v>2075</c:v>
                </c:pt>
                <c:pt idx="11">
                  <c:v>2059</c:v>
                </c:pt>
                <c:pt idx="14">
                  <c:v>2017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84</c:v>
                </c:pt>
                <c:pt idx="3">
                  <c:v>80</c:v>
                </c:pt>
                <c:pt idx="6">
                  <c:v>45</c:v>
                </c:pt>
                <c:pt idx="9">
                  <c:v>9</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427</c:v>
                </c:pt>
                <c:pt idx="3">
                  <c:v>480</c:v>
                </c:pt>
                <c:pt idx="6">
                  <c:v>474</c:v>
                </c:pt>
                <c:pt idx="9">
                  <c:v>482</c:v>
                </c:pt>
                <c:pt idx="12">
                  <c:v>479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2403</c:v>
                </c:pt>
                <c:pt idx="3">
                  <c:v>2489</c:v>
                </c:pt>
                <c:pt idx="6">
                  <c:v>2551</c:v>
                </c:pt>
                <c:pt idx="9">
                  <c:v>2514</c:v>
                </c:pt>
                <c:pt idx="12">
                  <c:v>2405</c:v>
                </c:pt>
              </c:numCache>
            </c:numRef>
          </c:val>
        </c:ser>
        <c:dLbls>
          <c:showLegendKey val="0"/>
          <c:showVal val="0"/>
          <c:showCatName val="0"/>
          <c:showSerName val="0"/>
          <c:showPercent val="0"/>
          <c:showBubbleSize val="0"/>
        </c:dLbls>
        <c:gapWidth val="100"/>
        <c:overlap val="100"/>
        <c:axId val="134675456"/>
        <c:axId val="13475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952</c:v>
                </c:pt>
                <c:pt idx="2">
                  <c:v>#N/A</c:v>
                </c:pt>
                <c:pt idx="3">
                  <c:v>#N/A</c:v>
                </c:pt>
                <c:pt idx="4">
                  <c:v>1009</c:v>
                </c:pt>
                <c:pt idx="5">
                  <c:v>#N/A</c:v>
                </c:pt>
                <c:pt idx="6">
                  <c:v>#N/A</c:v>
                </c:pt>
                <c:pt idx="7">
                  <c:v>995</c:v>
                </c:pt>
                <c:pt idx="8">
                  <c:v>#N/A</c:v>
                </c:pt>
                <c:pt idx="9">
                  <c:v>#N/A</c:v>
                </c:pt>
                <c:pt idx="10">
                  <c:v>948</c:v>
                </c:pt>
                <c:pt idx="11">
                  <c:v>#N/A</c:v>
                </c:pt>
                <c:pt idx="12">
                  <c:v>#N/A</c:v>
                </c:pt>
                <c:pt idx="13">
                  <c:v>875</c:v>
                </c:pt>
                <c:pt idx="14">
                  <c:v>#N/A</c:v>
                </c:pt>
              </c:numCache>
            </c:numRef>
          </c:val>
          <c:smooth val="0"/>
        </c:ser>
        <c:dLbls>
          <c:showLegendKey val="0"/>
          <c:showVal val="0"/>
          <c:showCatName val="0"/>
          <c:showSerName val="0"/>
          <c:showPercent val="0"/>
          <c:showBubbleSize val="0"/>
        </c:dLbls>
        <c:marker val="1"/>
        <c:smooth val="0"/>
        <c:axId val="134675456"/>
        <c:axId val="134759552"/>
      </c:lineChart>
      <c:catAx>
        <c:axId val="1346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59552"/>
        <c:crosses val="autoZero"/>
        <c:auto val="1"/>
        <c:lblAlgn val="ctr"/>
        <c:lblOffset val="100"/>
        <c:tickLblSkip val="1"/>
        <c:tickMarkSkip val="1"/>
        <c:noMultiLvlLbl val="0"/>
      </c:catAx>
      <c:valAx>
        <c:axId val="13475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19971</c:v>
                </c:pt>
                <c:pt idx="5">
                  <c:v>20569</c:v>
                </c:pt>
                <c:pt idx="8">
                  <c:v>20991</c:v>
                </c:pt>
                <c:pt idx="11">
                  <c:v>21510</c:v>
                </c:pt>
                <c:pt idx="14">
                  <c:v>22145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233</c:v>
                </c:pt>
                <c:pt idx="5">
                  <c:v>199</c:v>
                </c:pt>
                <c:pt idx="8">
                  <c:v>174</c:v>
                </c:pt>
                <c:pt idx="11">
                  <c:v>176</c:v>
                </c:pt>
                <c:pt idx="14">
                  <c:v>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5087</c:v>
                </c:pt>
                <c:pt idx="5">
                  <c:v>6521</c:v>
                </c:pt>
                <c:pt idx="8">
                  <c:v>7077</c:v>
                </c:pt>
                <c:pt idx="11">
                  <c:v>7588</c:v>
                </c:pt>
                <c:pt idx="14">
                  <c:v>7869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344</c:v>
                </c:pt>
                <c:pt idx="3">
                  <c:v>352</c:v>
                </c:pt>
                <c:pt idx="6">
                  <c:v>469</c:v>
                </c:pt>
                <c:pt idx="9">
                  <c:v>388</c:v>
                </c:pt>
                <c:pt idx="12">
                  <c:v>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2901</c:v>
                </c:pt>
                <c:pt idx="3">
                  <c:v>2866</c:v>
                </c:pt>
                <c:pt idx="6">
                  <c:v>2848</c:v>
                </c:pt>
                <c:pt idx="9">
                  <c:v>2787</c:v>
                </c:pt>
                <c:pt idx="12">
                  <c:v>2908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179</c:v>
                </c:pt>
                <c:pt idx="3">
                  <c:v>99</c:v>
                </c:pt>
                <c:pt idx="6">
                  <c:v>141</c:v>
                </c:pt>
                <c:pt idx="9">
                  <c:v>337</c:v>
                </c:pt>
                <c:pt idx="12">
                  <c:v>552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7288</c:v>
                </c:pt>
                <c:pt idx="3">
                  <c:v>7632</c:v>
                </c:pt>
                <c:pt idx="6">
                  <c:v>7460</c:v>
                </c:pt>
                <c:pt idx="9">
                  <c:v>7582</c:v>
                </c:pt>
                <c:pt idx="12">
                  <c:v>7670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21569</c:v>
                </c:pt>
                <c:pt idx="3">
                  <c:v>22060</c:v>
                </c:pt>
                <c:pt idx="6">
                  <c:v>22584</c:v>
                </c:pt>
                <c:pt idx="9">
                  <c:v>23007</c:v>
                </c:pt>
                <c:pt idx="12">
                  <c:v>23183</c:v>
                </c:pt>
              </c:numCache>
            </c:numRef>
          </c:val>
        </c:ser>
        <c:dLbls>
          <c:showLegendKey val="0"/>
          <c:showVal val="0"/>
          <c:showCatName val="0"/>
          <c:showSerName val="0"/>
          <c:showPercent val="0"/>
          <c:showBubbleSize val="0"/>
        </c:dLbls>
        <c:gapWidth val="100"/>
        <c:overlap val="100"/>
        <c:axId val="41880960"/>
        <c:axId val="4189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6989</c:v>
                </c:pt>
                <c:pt idx="2">
                  <c:v>#N/A</c:v>
                </c:pt>
                <c:pt idx="3">
                  <c:v>#N/A</c:v>
                </c:pt>
                <c:pt idx="4">
                  <c:v>5720</c:v>
                </c:pt>
                <c:pt idx="5">
                  <c:v>#N/A</c:v>
                </c:pt>
                <c:pt idx="6">
                  <c:v>#N/A</c:v>
                </c:pt>
                <c:pt idx="7">
                  <c:v>5259</c:v>
                </c:pt>
                <c:pt idx="8">
                  <c:v>#N/A</c:v>
                </c:pt>
                <c:pt idx="9">
                  <c:v>#N/A</c:v>
                </c:pt>
                <c:pt idx="10">
                  <c:v>4826</c:v>
                </c:pt>
                <c:pt idx="11">
                  <c:v>#N/A</c:v>
                </c:pt>
                <c:pt idx="12">
                  <c:v>#N/A</c:v>
                </c:pt>
                <c:pt idx="13">
                  <c:v>4180</c:v>
                </c:pt>
                <c:pt idx="14">
                  <c:v>#N/A</c:v>
                </c:pt>
              </c:numCache>
            </c:numRef>
          </c:val>
          <c:smooth val="0"/>
        </c:ser>
        <c:dLbls>
          <c:showLegendKey val="0"/>
          <c:showVal val="0"/>
          <c:showCatName val="0"/>
          <c:showSerName val="0"/>
          <c:showPercent val="0"/>
          <c:showBubbleSize val="0"/>
        </c:dLbls>
        <c:marker val="1"/>
        <c:smooth val="0"/>
        <c:axId val="41880960"/>
        <c:axId val="41899520"/>
      </c:lineChart>
      <c:catAx>
        <c:axId val="418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99520"/>
        <c:crosses val="autoZero"/>
        <c:auto val="1"/>
        <c:lblAlgn val="ctr"/>
        <c:lblOffset val="100"/>
        <c:tickLblSkip val="1"/>
        <c:tickMarkSkip val="1"/>
        <c:noMultiLvlLbl val="0"/>
      </c:catAx>
      <c:valAx>
        <c:axId val="4189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31,182
31,074
280.03
19,424,734
18,504,433
800,890
10,819,078
23,182,683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前年度と横ばいの数字で低下は免れているものの、類似団体平均を</a:t>
          </a:r>
          <a:r>
            <a:rPr kumimoji="1" lang="en-US" altLang="ja-JP" sz="1300">
              <a:latin typeface="ＭＳ Ｐゴシック"/>
            </a:rPr>
            <a:t>0.12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baseline="0">
              <a:solidFill>
                <a:schemeClr val="dk1"/>
              </a:solidFill>
              <a:latin typeface="ＭＳ Ｐゴシック"/>
              <a:ea typeface="+mn-ea"/>
              <a:cs typeface="+mn-cs"/>
            </a:rPr>
            <a:t>　</a:t>
          </a:r>
          <a:r>
            <a:rPr lang="ja-JP" altLang="en-US" sz="1300" baseline="0" smtClean="0">
              <a:solidFill>
                <a:schemeClr val="dk1"/>
              </a:solidFill>
              <a:latin typeface="+mn-lt"/>
              <a:ea typeface="+mn-ea"/>
              <a:cs typeface="+mn-cs"/>
            </a:rPr>
            <a:t>基幹税である市民税及び固定資産税は、本市の産業構造や地価の動向からすると大幅な増加は見込めないため、今後も引き続き行財政改革を推進し歳出削減に取り組む。</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61685</xdr:rowOff>
    </xdr:to>
    <xdr:cxnSp macro="">
      <xdr:nvCxnSpPr>
        <xdr:cNvPr id="76" name="直線コネクタ 75"/>
        <xdr:cNvCxnSpPr/>
      </xdr:nvCxnSpPr>
      <xdr:spPr>
        <a:xfrm>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44</xdr:row>
      <xdr:rowOff>27215</xdr:rowOff>
    </xdr:to>
    <xdr:cxnSp macro="">
      <xdr:nvCxnSpPr>
        <xdr:cNvPr id="79" name="直線コネクタ 78"/>
        <xdr:cNvCxnSpPr/>
      </xdr:nvCxnSpPr>
      <xdr:spPr>
        <a:xfrm>
          <a:off x="1447800" y="75193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3" name="テキスト ボックス 82"/>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9" name="円/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90"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5" name="円/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7" name="円/楕円 96"/>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8" name="テキスト ボックス 97"/>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en-US" altLang="ja-JP" sz="1300">
              <a:latin typeface="ＭＳ Ｐゴシック"/>
            </a:rPr>
            <a:t>87.4</a:t>
          </a:r>
          <a:r>
            <a:rPr kumimoji="1" lang="ja-JP" altLang="en-US" sz="1300">
              <a:latin typeface="ＭＳ Ｐゴシック"/>
            </a:rPr>
            <a:t>％から</a:t>
          </a:r>
          <a:r>
            <a:rPr kumimoji="1" lang="en-US" altLang="ja-JP" sz="1300">
              <a:latin typeface="ＭＳ Ｐゴシック"/>
            </a:rPr>
            <a:t>1.7</a:t>
          </a:r>
          <a:r>
            <a:rPr kumimoji="1" lang="ja-JP" altLang="en-US" sz="1300">
              <a:latin typeface="ＭＳ Ｐゴシック"/>
            </a:rPr>
            <a:t>ポイント増加し、</a:t>
          </a:r>
          <a:r>
            <a:rPr kumimoji="1" lang="en-US" altLang="ja-JP" sz="1300">
              <a:latin typeface="ＭＳ Ｐゴシック"/>
            </a:rPr>
            <a:t>89.1</a:t>
          </a:r>
          <a:r>
            <a:rPr kumimoji="1" lang="ja-JP" altLang="en-US" sz="1300">
              <a:latin typeface="ＭＳ Ｐゴシック"/>
            </a:rPr>
            <a:t>％となった。歳入は地方税・地方譲与税・地方交付税の減等の要因により、前年度より</a:t>
          </a:r>
          <a:r>
            <a:rPr kumimoji="1" lang="en-US" altLang="ja-JP" sz="1300">
              <a:latin typeface="ＭＳ Ｐゴシック"/>
            </a:rPr>
            <a:t>228,065</a:t>
          </a:r>
          <a:r>
            <a:rPr kumimoji="1" lang="ja-JP" altLang="en-US" sz="1300">
              <a:latin typeface="ＭＳ Ｐゴシック"/>
            </a:rPr>
            <a:t>千円の減となった。歳出は人件費・物件費・特別会計への操出金が増となったものの、公債費・扶助費・投資及び出資金の減がそれを上回り、前年度より</a:t>
          </a:r>
          <a:r>
            <a:rPr kumimoji="1" lang="en-US" altLang="ja-JP" sz="1300">
              <a:latin typeface="ＭＳ Ｐゴシック"/>
            </a:rPr>
            <a:t>20,530</a:t>
          </a:r>
          <a:r>
            <a:rPr kumimoji="1" lang="ja-JP" altLang="en-US" sz="1300">
              <a:latin typeface="ＭＳ Ｐゴシック"/>
            </a:rPr>
            <a:t>千円の減となった。</a:t>
          </a:r>
          <a:endParaRPr kumimoji="1" lang="en-US" altLang="ja-JP" sz="1300">
            <a:latin typeface="ＭＳ Ｐゴシック"/>
          </a:endParaRPr>
        </a:p>
        <a:p>
          <a:r>
            <a:rPr kumimoji="1" lang="ja-JP" altLang="en-US" sz="1300" baseline="0">
              <a:solidFill>
                <a:schemeClr val="dk1"/>
              </a:solidFill>
              <a:latin typeface="ＭＳ Ｐゴシック"/>
              <a:ea typeface="+mn-ea"/>
              <a:cs typeface="+mn-cs"/>
            </a:rPr>
            <a:t>　</a:t>
          </a:r>
          <a:r>
            <a:rPr lang="ja-JP" altLang="en-US" sz="1300" baseline="0" smtClean="0">
              <a:solidFill>
                <a:schemeClr val="dk1"/>
              </a:solidFill>
              <a:latin typeface="+mn-lt"/>
              <a:ea typeface="+mn-ea"/>
              <a:cs typeface="+mn-cs"/>
            </a:rPr>
            <a:t>今後も経常経費の増加が懸念されることから、事務事業の見直し等により財政構造の弾力性を高め、経費の抑制に努める。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63</xdr:row>
      <xdr:rowOff>148082</xdr:rowOff>
    </xdr:to>
    <xdr:cxnSp macro="">
      <xdr:nvCxnSpPr>
        <xdr:cNvPr id="131" name="直線コネクタ 130"/>
        <xdr:cNvCxnSpPr/>
      </xdr:nvCxnSpPr>
      <xdr:spPr>
        <a:xfrm>
          <a:off x="4114800" y="1078534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62</xdr:row>
      <xdr:rowOff>155448</xdr:rowOff>
    </xdr:to>
    <xdr:cxnSp macro="">
      <xdr:nvCxnSpPr>
        <xdr:cNvPr id="134" name="直線コネクタ 133"/>
        <xdr:cNvCxnSpPr/>
      </xdr:nvCxnSpPr>
      <xdr:spPr>
        <a:xfrm>
          <a:off x="3225800" y="106598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62</xdr:row>
      <xdr:rowOff>29972</xdr:rowOff>
    </xdr:to>
    <xdr:cxnSp macro="">
      <xdr:nvCxnSpPr>
        <xdr:cNvPr id="137" name="直線コネクタ 136"/>
        <xdr:cNvCxnSpPr/>
      </xdr:nvCxnSpPr>
      <xdr:spPr>
        <a:xfrm>
          <a:off x="2336800" y="1036066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62</xdr:row>
      <xdr:rowOff>145796</xdr:rowOff>
    </xdr:to>
    <xdr:cxnSp macro="">
      <xdr:nvCxnSpPr>
        <xdr:cNvPr id="140" name="直線コネクタ 139"/>
        <xdr:cNvCxnSpPr/>
      </xdr:nvCxnSpPr>
      <xdr:spPr>
        <a:xfrm flipV="1">
          <a:off x="1447800" y="1036066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50" name="円/楕円 149"/>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51"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2" name="円/楕円 151"/>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44975</xdr:rowOff>
    </xdr:from>
    <xdr:ext cx="736600" cy="259045"/>
    <xdr:sp macro="" textlink="">
      <xdr:nvSpPr>
        <xdr:cNvPr id="153" name="テキスト ボックス 152"/>
        <xdr:cNvSpPr txBox="1"/>
      </xdr:nvSpPr>
      <xdr:spPr>
        <a:xfrm>
          <a:off x="3733800" y="1050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4" name="円/楕円 153"/>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5" name="テキスト ボックス 154"/>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6" name="円/楕円 155"/>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7" name="テキスト ボックス 156"/>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8" name="円/楕円 157"/>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9" name="テキスト ボックス 158"/>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lt"/>
              <a:ea typeface="+mn-ea"/>
              <a:cs typeface="+mn-cs"/>
            </a:rPr>
            <a:t>　人件費は対前年度比で</a:t>
          </a:r>
          <a:r>
            <a:rPr lang="en-US" altLang="ja-JP" sz="1300" baseline="0" smtClean="0">
              <a:solidFill>
                <a:schemeClr val="dk1"/>
              </a:solidFill>
              <a:latin typeface="+mn-lt"/>
              <a:ea typeface="+mn-ea"/>
              <a:cs typeface="+mn-cs"/>
            </a:rPr>
            <a:t>78,765</a:t>
          </a:r>
          <a:r>
            <a:rPr lang="ja-JP" altLang="en-US" sz="1300" baseline="0" smtClean="0">
              <a:solidFill>
                <a:schemeClr val="dk1"/>
              </a:solidFill>
              <a:latin typeface="+mn-lt"/>
              <a:ea typeface="+mn-ea"/>
              <a:cs typeface="+mn-cs"/>
            </a:rPr>
            <a:t>千円減少したものの、物件費は</a:t>
          </a:r>
          <a:r>
            <a:rPr lang="en-US" altLang="ja-JP" sz="1300" baseline="0" smtClean="0">
              <a:solidFill>
                <a:schemeClr val="dk1"/>
              </a:solidFill>
              <a:latin typeface="+mn-lt"/>
              <a:ea typeface="+mn-ea"/>
              <a:cs typeface="+mn-cs"/>
            </a:rPr>
            <a:t>13,071</a:t>
          </a:r>
          <a:r>
            <a:rPr lang="ja-JP" altLang="en-US" sz="1300" baseline="0" smtClean="0">
              <a:solidFill>
                <a:schemeClr val="dk1"/>
              </a:solidFill>
              <a:latin typeface="+mn-lt"/>
              <a:ea typeface="+mn-ea"/>
              <a:cs typeface="+mn-cs"/>
            </a:rPr>
            <a:t>千円増加した。平成</a:t>
          </a:r>
          <a:r>
            <a:rPr lang="en-US" altLang="ja-JP" sz="1300" baseline="0" smtClean="0">
              <a:solidFill>
                <a:schemeClr val="dk1"/>
              </a:solidFill>
              <a:latin typeface="+mn-lt"/>
              <a:ea typeface="+mn-ea"/>
              <a:cs typeface="+mn-cs"/>
            </a:rPr>
            <a:t>25</a:t>
          </a:r>
          <a:r>
            <a:rPr lang="ja-JP" altLang="en-US" sz="1300" baseline="0" smtClean="0">
              <a:solidFill>
                <a:schemeClr val="dk1"/>
              </a:solidFill>
              <a:latin typeface="+mn-lt"/>
              <a:ea typeface="+mn-ea"/>
              <a:cs typeface="+mn-cs"/>
            </a:rPr>
            <a:t>年度は類似団体平均に比べ高い水準にあるが、その差は縮小された。</a:t>
          </a:r>
          <a:endParaRPr lang="en-US" altLang="ja-JP" sz="1300" baseline="0" smtClean="0">
            <a:solidFill>
              <a:schemeClr val="dk1"/>
            </a:solidFill>
            <a:latin typeface="+mn-lt"/>
            <a:ea typeface="+mn-ea"/>
            <a:cs typeface="+mn-cs"/>
          </a:endParaRPr>
        </a:p>
        <a:p>
          <a:r>
            <a:rPr lang="ja-JP" altLang="en-US" sz="1300" baseline="0" smtClean="0">
              <a:solidFill>
                <a:schemeClr val="dk1"/>
              </a:solidFill>
              <a:latin typeface="+mn-lt"/>
              <a:ea typeface="+mn-ea"/>
              <a:cs typeface="+mn-cs"/>
            </a:rPr>
            <a:t>　今後、施設管理に伴う委託費や施設の老朽化による維持補修費の増加が見込まれることから、これらの経費の見直し等を行うことによりさらなる節減に努める。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117365</xdr:rowOff>
    </xdr:from>
    <xdr:to>
      <xdr:col>7</xdr:col>
      <xdr:colOff>152400</xdr:colOff>
      <xdr:row>81</xdr:row>
      <xdr:rowOff>122146</xdr:rowOff>
    </xdr:to>
    <xdr:cxnSp macro="">
      <xdr:nvCxnSpPr>
        <xdr:cNvPr id="194" name="直線コネクタ 193"/>
        <xdr:cNvCxnSpPr/>
      </xdr:nvCxnSpPr>
      <xdr:spPr>
        <a:xfrm>
          <a:off x="4114800" y="14004815"/>
          <a:ext cx="8382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117365</xdr:rowOff>
    </xdr:from>
    <xdr:to>
      <xdr:col>6</xdr:col>
      <xdr:colOff>0</xdr:colOff>
      <xdr:row>81</xdr:row>
      <xdr:rowOff>145159</xdr:rowOff>
    </xdr:to>
    <xdr:cxnSp macro="">
      <xdr:nvCxnSpPr>
        <xdr:cNvPr id="197" name="直線コネクタ 196"/>
        <xdr:cNvCxnSpPr/>
      </xdr:nvCxnSpPr>
      <xdr:spPr>
        <a:xfrm flipV="1">
          <a:off x="3225800" y="14004815"/>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147166</xdr:rowOff>
    </xdr:from>
    <xdr:ext cx="736600" cy="259045"/>
    <xdr:sp macro="" textlink="">
      <xdr:nvSpPr>
        <xdr:cNvPr id="199" name="テキスト ボックス 198"/>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89985</xdr:rowOff>
    </xdr:from>
    <xdr:to>
      <xdr:col>4</xdr:col>
      <xdr:colOff>482600</xdr:colOff>
      <xdr:row>81</xdr:row>
      <xdr:rowOff>145159</xdr:rowOff>
    </xdr:to>
    <xdr:cxnSp macro="">
      <xdr:nvCxnSpPr>
        <xdr:cNvPr id="200" name="直線コネクタ 199"/>
        <xdr:cNvCxnSpPr/>
      </xdr:nvCxnSpPr>
      <xdr:spPr>
        <a:xfrm>
          <a:off x="2336800" y="13977435"/>
          <a:ext cx="889000" cy="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159307</xdr:rowOff>
    </xdr:from>
    <xdr:ext cx="762000" cy="259045"/>
    <xdr:sp macro="" textlink="">
      <xdr:nvSpPr>
        <xdr:cNvPr id="202" name="テキスト ボックス 201"/>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89985</xdr:rowOff>
    </xdr:from>
    <xdr:to>
      <xdr:col>3</xdr:col>
      <xdr:colOff>279400</xdr:colOff>
      <xdr:row>81</xdr:row>
      <xdr:rowOff>97103</xdr:rowOff>
    </xdr:to>
    <xdr:cxnSp macro="">
      <xdr:nvCxnSpPr>
        <xdr:cNvPr id="203" name="直線コネクタ 202"/>
        <xdr:cNvCxnSpPr/>
      </xdr:nvCxnSpPr>
      <xdr:spPr>
        <a:xfrm flipV="1">
          <a:off x="1447800" y="13977435"/>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151381</xdr:rowOff>
    </xdr:from>
    <xdr:ext cx="762000" cy="259045"/>
    <xdr:sp macro="" textlink="">
      <xdr:nvSpPr>
        <xdr:cNvPr id="207" name="テキスト ボックス 206"/>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71346</xdr:rowOff>
    </xdr:from>
    <xdr:to>
      <xdr:col>7</xdr:col>
      <xdr:colOff>203200</xdr:colOff>
      <xdr:row>82</xdr:row>
      <xdr:rowOff>1496</xdr:rowOff>
    </xdr:to>
    <xdr:sp macro="" textlink="">
      <xdr:nvSpPr>
        <xdr:cNvPr id="213" name="円/楕円 212"/>
        <xdr:cNvSpPr/>
      </xdr:nvSpPr>
      <xdr:spPr>
        <a:xfrm>
          <a:off x="4902200" y="139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43423</xdr:rowOff>
    </xdr:from>
    <xdr:ext cx="762000" cy="259045"/>
    <xdr:sp macro="" textlink="">
      <xdr:nvSpPr>
        <xdr:cNvPr id="214" name="人件費・物件費等の状況該当値テキスト"/>
        <xdr:cNvSpPr txBox="1"/>
      </xdr:nvSpPr>
      <xdr:spPr>
        <a:xfrm>
          <a:off x="5041900" y="13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66565</xdr:rowOff>
    </xdr:from>
    <xdr:to>
      <xdr:col>6</xdr:col>
      <xdr:colOff>50800</xdr:colOff>
      <xdr:row>81</xdr:row>
      <xdr:rowOff>168165</xdr:rowOff>
    </xdr:to>
    <xdr:sp macro="" textlink="">
      <xdr:nvSpPr>
        <xdr:cNvPr id="215" name="円/楕円 214"/>
        <xdr:cNvSpPr/>
      </xdr:nvSpPr>
      <xdr:spPr>
        <a:xfrm>
          <a:off x="4064000" y="139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152942</xdr:rowOff>
    </xdr:from>
    <xdr:ext cx="736600" cy="259045"/>
    <xdr:sp macro="" textlink="">
      <xdr:nvSpPr>
        <xdr:cNvPr id="216" name="テキスト ボックス 215"/>
        <xdr:cNvSpPr txBox="1"/>
      </xdr:nvSpPr>
      <xdr:spPr>
        <a:xfrm>
          <a:off x="3733800" y="1404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94359</xdr:rowOff>
    </xdr:from>
    <xdr:to>
      <xdr:col>4</xdr:col>
      <xdr:colOff>533400</xdr:colOff>
      <xdr:row>82</xdr:row>
      <xdr:rowOff>24509</xdr:rowOff>
    </xdr:to>
    <xdr:sp macro="" textlink="">
      <xdr:nvSpPr>
        <xdr:cNvPr id="217" name="円/楕円 216"/>
        <xdr:cNvSpPr/>
      </xdr:nvSpPr>
      <xdr:spPr>
        <a:xfrm>
          <a:off x="3175000" y="1398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9286</xdr:rowOff>
    </xdr:from>
    <xdr:ext cx="762000" cy="259045"/>
    <xdr:sp macro="" textlink="">
      <xdr:nvSpPr>
        <xdr:cNvPr id="218" name="テキスト ボックス 217"/>
        <xdr:cNvSpPr txBox="1"/>
      </xdr:nvSpPr>
      <xdr:spPr>
        <a:xfrm>
          <a:off x="2844800" y="1406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39185</xdr:rowOff>
    </xdr:from>
    <xdr:to>
      <xdr:col>3</xdr:col>
      <xdr:colOff>330200</xdr:colOff>
      <xdr:row>81</xdr:row>
      <xdr:rowOff>140785</xdr:rowOff>
    </xdr:to>
    <xdr:sp macro="" textlink="">
      <xdr:nvSpPr>
        <xdr:cNvPr id="219" name="円/楕円 218"/>
        <xdr:cNvSpPr/>
      </xdr:nvSpPr>
      <xdr:spPr>
        <a:xfrm>
          <a:off x="2286000" y="1392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150962</xdr:rowOff>
    </xdr:from>
    <xdr:ext cx="762000" cy="259045"/>
    <xdr:sp macro="" textlink="">
      <xdr:nvSpPr>
        <xdr:cNvPr id="220" name="テキスト ボックス 219"/>
        <xdr:cNvSpPr txBox="1"/>
      </xdr:nvSpPr>
      <xdr:spPr>
        <a:xfrm>
          <a:off x="1955800" y="1369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46303</xdr:rowOff>
    </xdr:from>
    <xdr:to>
      <xdr:col>2</xdr:col>
      <xdr:colOff>127000</xdr:colOff>
      <xdr:row>81</xdr:row>
      <xdr:rowOff>147903</xdr:rowOff>
    </xdr:to>
    <xdr:sp macro="" textlink="">
      <xdr:nvSpPr>
        <xdr:cNvPr id="221" name="円/楕円 220"/>
        <xdr:cNvSpPr/>
      </xdr:nvSpPr>
      <xdr:spPr>
        <a:xfrm>
          <a:off x="1397000" y="1393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132680</xdr:rowOff>
    </xdr:from>
    <xdr:ext cx="762000" cy="259045"/>
    <xdr:sp macro="" textlink="">
      <xdr:nvSpPr>
        <xdr:cNvPr id="222" name="テキスト ボックス 221"/>
        <xdr:cNvSpPr txBox="1"/>
      </xdr:nvSpPr>
      <xdr:spPr>
        <a:xfrm>
          <a:off x="1066800" y="1402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t>　今回ラスパイレス指数が大きく低下したのは，平成</a:t>
          </a:r>
          <a:r>
            <a:rPr lang="en-US" altLang="ja-JP" sz="1300"/>
            <a:t>24</a:t>
          </a:r>
          <a:r>
            <a:rPr lang="ja-JP" altLang="en-US" sz="1300"/>
            <a:t>年度から実施されていた給与改定・臨時特例法による国家公務員の給与削減措置（平均</a:t>
          </a:r>
          <a:r>
            <a:rPr lang="en-US" altLang="ja-JP" sz="1300"/>
            <a:t>7.8</a:t>
          </a:r>
          <a:r>
            <a:rPr lang="ja-JP" altLang="en-US" sz="1300"/>
            <a:t>％の減額）が平成</a:t>
          </a:r>
          <a:r>
            <a:rPr lang="en-US" altLang="ja-JP" sz="1300"/>
            <a:t>25</a:t>
          </a:r>
          <a:r>
            <a:rPr lang="ja-JP" altLang="en-US" sz="1300"/>
            <a:t>年度末で終了したことが主な要因である。 </a:t>
          </a:r>
          <a:endParaRPr lang="en-US" altLang="ja-JP" sz="1300"/>
        </a:p>
        <a:p>
          <a:r>
            <a:rPr lang="ja-JP" altLang="en-US" sz="1300"/>
            <a:t>　今後も問題点の見直し等を図りながら、さらなる給与の適正化に努める。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89</xdr:row>
      <xdr:rowOff>150284</xdr:rowOff>
    </xdr:to>
    <xdr:cxnSp macro="">
      <xdr:nvCxnSpPr>
        <xdr:cNvPr id="256" name="直線コネクタ 255"/>
        <xdr:cNvCxnSpPr/>
      </xdr:nvCxnSpPr>
      <xdr:spPr>
        <a:xfrm flipV="1">
          <a:off x="16179800" y="14508480"/>
          <a:ext cx="838200" cy="90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85937</xdr:rowOff>
    </xdr:from>
    <xdr:to>
      <xdr:col>23</xdr:col>
      <xdr:colOff>406400</xdr:colOff>
      <xdr:row>89</xdr:row>
      <xdr:rowOff>150284</xdr:rowOff>
    </xdr:to>
    <xdr:cxnSp macro="">
      <xdr:nvCxnSpPr>
        <xdr:cNvPr id="259" name="直線コネクタ 258"/>
        <xdr:cNvCxnSpPr/>
      </xdr:nvCxnSpPr>
      <xdr:spPr>
        <a:xfrm>
          <a:off x="15290800" y="1534498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89</xdr:row>
      <xdr:rowOff>85937</xdr:rowOff>
    </xdr:to>
    <xdr:cxnSp macro="">
      <xdr:nvCxnSpPr>
        <xdr:cNvPr id="262" name="直線コネクタ 261"/>
        <xdr:cNvCxnSpPr/>
      </xdr:nvCxnSpPr>
      <xdr:spPr>
        <a:xfrm>
          <a:off x="14401800" y="14709563"/>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85</xdr:row>
      <xdr:rowOff>152400</xdr:rowOff>
    </xdr:to>
    <xdr:cxnSp macro="">
      <xdr:nvCxnSpPr>
        <xdr:cNvPr id="265" name="直線コネクタ 264"/>
        <xdr:cNvCxnSpPr/>
      </xdr:nvCxnSpPr>
      <xdr:spPr>
        <a:xfrm flipV="1">
          <a:off x="13512800" y="1470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7" name="テキスト ボックス 266"/>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5" name="円/楕円 274"/>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6"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7" name="円/楕円 276"/>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14411</xdr:rowOff>
    </xdr:from>
    <xdr:ext cx="736600" cy="259045"/>
    <xdr:sp macro="" textlink="">
      <xdr:nvSpPr>
        <xdr:cNvPr id="278" name="テキスト ボックス 277"/>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35137</xdr:rowOff>
    </xdr:from>
    <xdr:to>
      <xdr:col>22</xdr:col>
      <xdr:colOff>254000</xdr:colOff>
      <xdr:row>89</xdr:row>
      <xdr:rowOff>136737</xdr:rowOff>
    </xdr:to>
    <xdr:sp macro="" textlink="">
      <xdr:nvSpPr>
        <xdr:cNvPr id="279" name="円/楕円 278"/>
        <xdr:cNvSpPr/>
      </xdr:nvSpPr>
      <xdr:spPr>
        <a:xfrm>
          <a:off x="15240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121514</xdr:rowOff>
    </xdr:from>
    <xdr:ext cx="762000" cy="259045"/>
    <xdr:sp macro="" textlink="">
      <xdr:nvSpPr>
        <xdr:cNvPr id="280" name="テキスト ボックス 279"/>
        <xdr:cNvSpPr txBox="1"/>
      </xdr:nvSpPr>
      <xdr:spPr>
        <a:xfrm>
          <a:off x="14909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1" name="円/楕円 280"/>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2" name="テキスト ボックス 281"/>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3" name="円/楕円 282"/>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4" name="テキスト ボックス 28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lt"/>
              <a:ea typeface="+mn-ea"/>
              <a:cs typeface="+mn-cs"/>
            </a:rPr>
            <a:t>　前年度と比較して、</a:t>
          </a:r>
          <a:r>
            <a:rPr lang="en-US" altLang="ja-JP" sz="1300" baseline="0" smtClean="0">
              <a:solidFill>
                <a:schemeClr val="dk1"/>
              </a:solidFill>
              <a:latin typeface="+mn-lt"/>
              <a:ea typeface="+mn-ea"/>
              <a:cs typeface="+mn-cs"/>
            </a:rPr>
            <a:t>0.25</a:t>
          </a:r>
          <a:r>
            <a:rPr lang="ja-JP" altLang="en-US" sz="1300" baseline="0" smtClean="0">
              <a:solidFill>
                <a:schemeClr val="dk1"/>
              </a:solidFill>
              <a:latin typeface="+mn-lt"/>
              <a:ea typeface="+mn-ea"/>
              <a:cs typeface="+mn-cs"/>
            </a:rPr>
            <a:t>ポイント上昇、類似団体と比較して</a:t>
          </a:r>
          <a:r>
            <a:rPr lang="en-US" altLang="ja-JP" sz="1300" baseline="0" smtClean="0">
              <a:solidFill>
                <a:schemeClr val="dk1"/>
              </a:solidFill>
              <a:latin typeface="+mn-lt"/>
              <a:ea typeface="+mn-ea"/>
              <a:cs typeface="+mn-cs"/>
            </a:rPr>
            <a:t>0.3</a:t>
          </a:r>
          <a:r>
            <a:rPr lang="ja-JP" altLang="en-US" sz="1300" baseline="0" smtClean="0">
              <a:solidFill>
                <a:schemeClr val="dk1"/>
              </a:solidFill>
              <a:latin typeface="+mn-lt"/>
              <a:ea typeface="+mn-ea"/>
              <a:cs typeface="+mn-cs"/>
            </a:rPr>
            <a:t>ポイント高い水準となった。厳しい財政状況ではあるが、少子高齢化に伴う介護や医療、生活保護、防災、また国及び県からの権限移譲により、市の行うべき事務全体は増加している。</a:t>
          </a:r>
          <a:endParaRPr lang="en-US" altLang="ja-JP" sz="1300" baseline="0" smtClean="0">
            <a:solidFill>
              <a:schemeClr val="dk1"/>
            </a:solidFill>
            <a:latin typeface="+mn-lt"/>
            <a:ea typeface="+mn-ea"/>
            <a:cs typeface="+mn-cs"/>
          </a:endParaRPr>
        </a:p>
        <a:p>
          <a:r>
            <a:rPr lang="ja-JP" altLang="en-US" sz="1300" baseline="0" smtClean="0">
              <a:solidFill>
                <a:schemeClr val="dk1"/>
              </a:solidFill>
              <a:latin typeface="+mn-lt"/>
              <a:ea typeface="+mn-ea"/>
              <a:cs typeface="+mn-cs"/>
            </a:rPr>
            <a:t>　今後は、限られた職員数で行政サービスの水準を維持・向上させていくために、組織機構の再編や施設の民間委託に努める。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30877</xdr:rowOff>
    </xdr:from>
    <xdr:to>
      <xdr:col>24</xdr:col>
      <xdr:colOff>558800</xdr:colOff>
      <xdr:row>62</xdr:row>
      <xdr:rowOff>68580</xdr:rowOff>
    </xdr:to>
    <xdr:cxnSp macro="">
      <xdr:nvCxnSpPr>
        <xdr:cNvPr id="323" name="直線コネクタ 322"/>
        <xdr:cNvCxnSpPr/>
      </xdr:nvCxnSpPr>
      <xdr:spPr>
        <a:xfrm>
          <a:off x="16179800" y="10660777"/>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4" name="定員管理の状況平均値テキスト"/>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23337</xdr:rowOff>
    </xdr:from>
    <xdr:to>
      <xdr:col>23</xdr:col>
      <xdr:colOff>406400</xdr:colOff>
      <xdr:row>62</xdr:row>
      <xdr:rowOff>30877</xdr:rowOff>
    </xdr:to>
    <xdr:cxnSp macro="">
      <xdr:nvCxnSpPr>
        <xdr:cNvPr id="326" name="直線コネクタ 325"/>
        <xdr:cNvCxnSpPr/>
      </xdr:nvCxnSpPr>
      <xdr:spPr>
        <a:xfrm>
          <a:off x="15290800" y="10653237"/>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28" name="テキスト ボックス 327"/>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23337</xdr:rowOff>
    </xdr:from>
    <xdr:to>
      <xdr:col>22</xdr:col>
      <xdr:colOff>203200</xdr:colOff>
      <xdr:row>62</xdr:row>
      <xdr:rowOff>42942</xdr:rowOff>
    </xdr:to>
    <xdr:cxnSp macro="">
      <xdr:nvCxnSpPr>
        <xdr:cNvPr id="329" name="直線コネクタ 328"/>
        <xdr:cNvCxnSpPr/>
      </xdr:nvCxnSpPr>
      <xdr:spPr>
        <a:xfrm flipV="1">
          <a:off x="14401800" y="10653237"/>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1" name="テキスト ボックス 330"/>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39925</xdr:rowOff>
    </xdr:from>
    <xdr:to>
      <xdr:col>21</xdr:col>
      <xdr:colOff>0</xdr:colOff>
      <xdr:row>62</xdr:row>
      <xdr:rowOff>42942</xdr:rowOff>
    </xdr:to>
    <xdr:cxnSp macro="">
      <xdr:nvCxnSpPr>
        <xdr:cNvPr id="332" name="直線コネクタ 331"/>
        <xdr:cNvCxnSpPr/>
      </xdr:nvCxnSpPr>
      <xdr:spPr>
        <a:xfrm>
          <a:off x="13512800" y="10669825"/>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3" name="フローチャート : 判断 332"/>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4" name="テキスト ボックス 333"/>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5" name="フローチャート : 判断 334"/>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6" name="テキスト ボックス 335"/>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42" name="円/楕円 341"/>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43"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151527</xdr:rowOff>
    </xdr:from>
    <xdr:to>
      <xdr:col>23</xdr:col>
      <xdr:colOff>457200</xdr:colOff>
      <xdr:row>62</xdr:row>
      <xdr:rowOff>81677</xdr:rowOff>
    </xdr:to>
    <xdr:sp macro="" textlink="">
      <xdr:nvSpPr>
        <xdr:cNvPr id="344" name="円/楕円 343"/>
        <xdr:cNvSpPr/>
      </xdr:nvSpPr>
      <xdr:spPr>
        <a:xfrm>
          <a:off x="16129000" y="106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91854</xdr:rowOff>
    </xdr:from>
    <xdr:ext cx="736600" cy="259045"/>
    <xdr:sp macro="" textlink="">
      <xdr:nvSpPr>
        <xdr:cNvPr id="345" name="テキスト ボックス 344"/>
        <xdr:cNvSpPr txBox="1"/>
      </xdr:nvSpPr>
      <xdr:spPr>
        <a:xfrm>
          <a:off x="15798800" y="1037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143987</xdr:rowOff>
    </xdr:from>
    <xdr:to>
      <xdr:col>22</xdr:col>
      <xdr:colOff>254000</xdr:colOff>
      <xdr:row>62</xdr:row>
      <xdr:rowOff>74137</xdr:rowOff>
    </xdr:to>
    <xdr:sp macro="" textlink="">
      <xdr:nvSpPr>
        <xdr:cNvPr id="346" name="円/楕円 345"/>
        <xdr:cNvSpPr/>
      </xdr:nvSpPr>
      <xdr:spPr>
        <a:xfrm>
          <a:off x="15240000" y="10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84314</xdr:rowOff>
    </xdr:from>
    <xdr:ext cx="762000" cy="259045"/>
    <xdr:sp macro="" textlink="">
      <xdr:nvSpPr>
        <xdr:cNvPr id="347" name="テキスト ボックス 346"/>
        <xdr:cNvSpPr txBox="1"/>
      </xdr:nvSpPr>
      <xdr:spPr>
        <a:xfrm>
          <a:off x="14909800" y="103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163592</xdr:rowOff>
    </xdr:from>
    <xdr:to>
      <xdr:col>21</xdr:col>
      <xdr:colOff>50800</xdr:colOff>
      <xdr:row>62</xdr:row>
      <xdr:rowOff>93742</xdr:rowOff>
    </xdr:to>
    <xdr:sp macro="" textlink="">
      <xdr:nvSpPr>
        <xdr:cNvPr id="348" name="円/楕円 347"/>
        <xdr:cNvSpPr/>
      </xdr:nvSpPr>
      <xdr:spPr>
        <a:xfrm>
          <a:off x="14351000" y="106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103919</xdr:rowOff>
    </xdr:from>
    <xdr:ext cx="762000" cy="259045"/>
    <xdr:sp macro="" textlink="">
      <xdr:nvSpPr>
        <xdr:cNvPr id="349" name="テキスト ボックス 348"/>
        <xdr:cNvSpPr txBox="1"/>
      </xdr:nvSpPr>
      <xdr:spPr>
        <a:xfrm>
          <a:off x="14020800" y="103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160575</xdr:rowOff>
    </xdr:from>
    <xdr:to>
      <xdr:col>19</xdr:col>
      <xdr:colOff>533400</xdr:colOff>
      <xdr:row>62</xdr:row>
      <xdr:rowOff>90725</xdr:rowOff>
    </xdr:to>
    <xdr:sp macro="" textlink="">
      <xdr:nvSpPr>
        <xdr:cNvPr id="350" name="円/楕円 349"/>
        <xdr:cNvSpPr/>
      </xdr:nvSpPr>
      <xdr:spPr>
        <a:xfrm>
          <a:off x="13462000" y="10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100902</xdr:rowOff>
    </xdr:from>
    <xdr:ext cx="762000" cy="259045"/>
    <xdr:sp macro="" textlink="">
      <xdr:nvSpPr>
        <xdr:cNvPr id="351" name="テキスト ボックス 350"/>
        <xdr:cNvSpPr txBox="1"/>
      </xdr:nvSpPr>
      <xdr:spPr>
        <a:xfrm>
          <a:off x="13131800" y="1038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ポイントの改善となったが、類似団体平均との差は</a:t>
          </a:r>
          <a:r>
            <a:rPr kumimoji="1" lang="en-US" altLang="ja-JP" sz="1300">
              <a:latin typeface="ＭＳ Ｐゴシック"/>
            </a:rPr>
            <a:t>1</a:t>
          </a:r>
          <a:r>
            <a:rPr kumimoji="1" lang="ja-JP" altLang="en-US" sz="1300">
              <a:latin typeface="ＭＳ Ｐゴシック"/>
            </a:rPr>
            <a:t>ポイントまで減少した。平成</a:t>
          </a:r>
          <a:r>
            <a:rPr kumimoji="1" lang="en-US" altLang="ja-JP" sz="1300">
              <a:latin typeface="ＭＳ Ｐゴシック"/>
            </a:rPr>
            <a:t>26</a:t>
          </a:r>
          <a:r>
            <a:rPr kumimoji="1" lang="ja-JP" altLang="en-US" sz="1300">
              <a:latin typeface="ＭＳ Ｐゴシック"/>
            </a:rPr>
            <a:t>年度以降は、大型事業等の実施に伴い、公債費が大幅に増加することが見込まれている。</a:t>
          </a:r>
          <a:endParaRPr kumimoji="1" lang="en-US" altLang="ja-JP" sz="1300">
            <a:latin typeface="ＭＳ Ｐゴシック"/>
          </a:endParaRPr>
        </a:p>
        <a:p>
          <a:r>
            <a:rPr kumimoji="1" lang="ja-JP" altLang="en-US" sz="1300">
              <a:latin typeface="ＭＳ Ｐゴシック"/>
            </a:rPr>
            <a:t>　そのため、今後は建設事業の取捨選択を図り、地方債に大きく依存することのない財政運営に努める。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11854</xdr:rowOff>
    </xdr:to>
    <xdr:cxnSp macro="">
      <xdr:nvCxnSpPr>
        <xdr:cNvPr id="385" name="直線コネクタ 384"/>
        <xdr:cNvCxnSpPr/>
      </xdr:nvCxnSpPr>
      <xdr:spPr>
        <a:xfrm flipV="1">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19896</xdr:rowOff>
    </xdr:to>
    <xdr:cxnSp macro="">
      <xdr:nvCxnSpPr>
        <xdr:cNvPr id="388" name="直線コネクタ 387"/>
        <xdr:cNvCxnSpPr/>
      </xdr:nvCxnSpPr>
      <xdr:spPr>
        <a:xfrm flipV="1">
          <a:off x="15290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0" name="テキスト ボックス 38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19896</xdr:rowOff>
    </xdr:from>
    <xdr:to>
      <xdr:col>22</xdr:col>
      <xdr:colOff>203200</xdr:colOff>
      <xdr:row>41</xdr:row>
      <xdr:rowOff>35983</xdr:rowOff>
    </xdr:to>
    <xdr:cxnSp macro="">
      <xdr:nvCxnSpPr>
        <xdr:cNvPr id="391" name="直線コネクタ 390"/>
        <xdr:cNvCxnSpPr/>
      </xdr:nvCxnSpPr>
      <xdr:spPr>
        <a:xfrm flipV="1">
          <a:off x="14401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3" name="テキスト ボックス 39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68156</xdr:rowOff>
    </xdr:to>
    <xdr:cxnSp macro="">
      <xdr:nvCxnSpPr>
        <xdr:cNvPr id="394" name="直線コネクタ 393"/>
        <xdr:cNvCxnSpPr/>
      </xdr:nvCxnSpPr>
      <xdr:spPr>
        <a:xfrm flipV="1">
          <a:off x="13512800" y="706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5" name="フローチャート : 判断 394"/>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6" name="テキスト ボックス 395"/>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7" name="フローチャート : 判断 396"/>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398" name="テキスト ボックス 397"/>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404" name="円/楕円 403"/>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132944</xdr:rowOff>
    </xdr:from>
    <xdr:ext cx="762000" cy="259045"/>
    <xdr:sp macro="" textlink="">
      <xdr:nvSpPr>
        <xdr:cNvPr id="405" name="公債費負担の状況該当値テキスト"/>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6" name="円/楕円 405"/>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407" name="テキスト ボックス 40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140546</xdr:rowOff>
    </xdr:from>
    <xdr:to>
      <xdr:col>22</xdr:col>
      <xdr:colOff>254000</xdr:colOff>
      <xdr:row>41</xdr:row>
      <xdr:rowOff>70696</xdr:rowOff>
    </xdr:to>
    <xdr:sp macro="" textlink="">
      <xdr:nvSpPr>
        <xdr:cNvPr id="408" name="円/楕円 407"/>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409" name="テキスト ボックス 40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0" name="円/楕円 409"/>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1" name="テキスト ボックス 41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12" name="円/楕円 411"/>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13" name="テキスト ボックス 412"/>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本市の将来負担率は</a:t>
          </a:r>
          <a:r>
            <a:rPr kumimoji="1" lang="en-US" altLang="ja-JP" sz="1300">
              <a:latin typeface="ＭＳ Ｐゴシック"/>
            </a:rPr>
            <a:t>5</a:t>
          </a:r>
          <a:r>
            <a:rPr kumimoji="1" lang="ja-JP" altLang="en-US" sz="1300">
              <a:latin typeface="ＭＳ Ｐゴシック"/>
            </a:rPr>
            <a:t>年連続で改善しており、</a:t>
          </a:r>
          <a:r>
            <a:rPr kumimoji="1" lang="en-US" altLang="ja-JP" sz="1300">
              <a:latin typeface="ＭＳ Ｐゴシック"/>
            </a:rPr>
            <a:t>40</a:t>
          </a:r>
          <a:r>
            <a:rPr kumimoji="1" lang="ja-JP" altLang="en-US" sz="1300">
              <a:latin typeface="ＭＳ Ｐゴシック"/>
            </a:rPr>
            <a:t>％台の水準となった。</a:t>
          </a:r>
          <a:r>
            <a:rPr lang="ja-JP" altLang="en-US" sz="1300" b="0" i="0" baseline="0">
              <a:solidFill>
                <a:schemeClr val="dk1"/>
              </a:solidFill>
              <a:latin typeface="+mn-lt"/>
              <a:ea typeface="+mn-ea"/>
              <a:cs typeface="+mn-cs"/>
            </a:rPr>
            <a:t>中学校建設事業の実施や臨時財政対策債の発行に伴い、地方債現在高は</a:t>
          </a:r>
          <a:r>
            <a:rPr lang="en-US" altLang="ja-JP" sz="1300" b="0" i="0" baseline="0">
              <a:solidFill>
                <a:schemeClr val="dk1"/>
              </a:solidFill>
              <a:latin typeface="+mn-lt"/>
              <a:ea typeface="+mn-ea"/>
              <a:cs typeface="+mn-cs"/>
            </a:rPr>
            <a:t>175,449</a:t>
          </a:r>
          <a:r>
            <a:rPr lang="ja-JP" altLang="en-US" sz="1300" b="0" i="0" baseline="0">
              <a:solidFill>
                <a:schemeClr val="dk1"/>
              </a:solidFill>
              <a:latin typeface="+mn-lt"/>
              <a:ea typeface="+mn-ea"/>
              <a:cs typeface="+mn-cs"/>
            </a:rPr>
            <a:t>千円増加したものの、充当可能基金の積立額が</a:t>
          </a:r>
          <a:r>
            <a:rPr lang="en-US" altLang="ja-JP" sz="1300" b="0" i="0" baseline="0">
              <a:solidFill>
                <a:schemeClr val="dk1"/>
              </a:solidFill>
              <a:latin typeface="+mn-lt"/>
              <a:ea typeface="+mn-ea"/>
              <a:cs typeface="+mn-cs"/>
            </a:rPr>
            <a:t>281,272</a:t>
          </a:r>
          <a:r>
            <a:rPr lang="ja-JP" altLang="en-US" sz="1300" b="0" i="0" baseline="0">
              <a:solidFill>
                <a:schemeClr val="dk1"/>
              </a:solidFill>
              <a:latin typeface="+mn-lt"/>
              <a:ea typeface="+mn-ea"/>
              <a:cs typeface="+mn-cs"/>
            </a:rPr>
            <a:t>千円増加したため、負担比率は前年度から低下した。</a:t>
          </a:r>
          <a:endParaRPr lang="en-US" sz="1300" b="0" i="0" baseline="0">
            <a:solidFill>
              <a:schemeClr val="dk1"/>
            </a:solidFill>
            <a:latin typeface="+mn-lt"/>
            <a:ea typeface="+mn-ea"/>
            <a:cs typeface="+mn-cs"/>
          </a:endParaRPr>
        </a:p>
        <a:p>
          <a:pPr rtl="0" fontAlgn="base"/>
          <a:r>
            <a:rPr lang="ja-JP" altLang="en-US" sz="1300" baseline="0" smtClean="0">
              <a:solidFill>
                <a:schemeClr val="dk1"/>
              </a:solidFill>
              <a:latin typeface="+mn-lt"/>
              <a:ea typeface="+mn-ea"/>
              <a:cs typeface="+mn-cs"/>
            </a:rPr>
            <a:t>　今後も地方債発行を伴う大型事業の実施等にあたっては、適正な事業規模の事前検証を進め、財政の健全化を推進する。</a:t>
          </a:r>
          <a:endParaRPr lang="en-US" sz="1300" b="0" i="0" baseline="0">
            <a:solidFill>
              <a:schemeClr val="dk1"/>
            </a:solidFill>
            <a:latin typeface="+mn-lt"/>
            <a:ea typeface="+mn-ea"/>
            <a:cs typeface="+mn-cs"/>
          </a:endParaRPr>
        </a:p>
        <a:p>
          <a:pPr rtl="0" fontAlgn="base"/>
          <a:endParaRPr lang="ja-JP" altLang="en-US"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7112</xdr:rowOff>
    </xdr:from>
    <xdr:to>
      <xdr:col>24</xdr:col>
      <xdr:colOff>558800</xdr:colOff>
      <xdr:row>16</xdr:row>
      <xdr:rowOff>63415</xdr:rowOff>
    </xdr:to>
    <xdr:cxnSp macro="">
      <xdr:nvCxnSpPr>
        <xdr:cNvPr id="447" name="直線コネクタ 446"/>
        <xdr:cNvCxnSpPr/>
      </xdr:nvCxnSpPr>
      <xdr:spPr>
        <a:xfrm flipV="1">
          <a:off x="16179800" y="2750312"/>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8"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9" name="フローチャート : 判断 448"/>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63415</xdr:rowOff>
    </xdr:from>
    <xdr:to>
      <xdr:col>23</xdr:col>
      <xdr:colOff>406400</xdr:colOff>
      <xdr:row>16</xdr:row>
      <xdr:rowOff>93176</xdr:rowOff>
    </xdr:to>
    <xdr:cxnSp macro="">
      <xdr:nvCxnSpPr>
        <xdr:cNvPr id="450" name="直線コネクタ 449"/>
        <xdr:cNvCxnSpPr/>
      </xdr:nvCxnSpPr>
      <xdr:spPr>
        <a:xfrm flipV="1">
          <a:off x="15290800" y="280661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1" name="フローチャート : 判断 450"/>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11193</xdr:rowOff>
    </xdr:from>
    <xdr:ext cx="736600" cy="259045"/>
    <xdr:sp macro="" textlink="">
      <xdr:nvSpPr>
        <xdr:cNvPr id="452" name="テキスト ボックス 451"/>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93176</xdr:rowOff>
    </xdr:from>
    <xdr:to>
      <xdr:col>22</xdr:col>
      <xdr:colOff>203200</xdr:colOff>
      <xdr:row>16</xdr:row>
      <xdr:rowOff>118110</xdr:rowOff>
    </xdr:to>
    <xdr:cxnSp macro="">
      <xdr:nvCxnSpPr>
        <xdr:cNvPr id="453" name="直線コネクタ 452"/>
        <xdr:cNvCxnSpPr/>
      </xdr:nvCxnSpPr>
      <xdr:spPr>
        <a:xfrm flipV="1">
          <a:off x="14401800" y="2836376"/>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4" name="フローチャート : 判断 453"/>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5" name="テキスト ボックス 454"/>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118110</xdr:rowOff>
    </xdr:from>
    <xdr:to>
      <xdr:col>21</xdr:col>
      <xdr:colOff>0</xdr:colOff>
      <xdr:row>17</xdr:row>
      <xdr:rowOff>87418</xdr:rowOff>
    </xdr:to>
    <xdr:cxnSp macro="">
      <xdr:nvCxnSpPr>
        <xdr:cNvPr id="456" name="直線コネクタ 455"/>
        <xdr:cNvCxnSpPr/>
      </xdr:nvCxnSpPr>
      <xdr:spPr>
        <a:xfrm flipV="1">
          <a:off x="13512800" y="286131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7" name="フローチャート : 判断 456"/>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8" name="テキスト ボックス 457"/>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9" name="フローチャート : 判断 458"/>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0" name="テキスト ボックス 459"/>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127762</xdr:rowOff>
    </xdr:from>
    <xdr:to>
      <xdr:col>24</xdr:col>
      <xdr:colOff>609600</xdr:colOff>
      <xdr:row>16</xdr:row>
      <xdr:rowOff>57912</xdr:rowOff>
    </xdr:to>
    <xdr:sp macro="" textlink="">
      <xdr:nvSpPr>
        <xdr:cNvPr id="466" name="円/楕円 465"/>
        <xdr:cNvSpPr/>
      </xdr:nvSpPr>
      <xdr:spPr>
        <a:xfrm>
          <a:off x="169672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144289</xdr:rowOff>
    </xdr:from>
    <xdr:ext cx="762000" cy="259045"/>
    <xdr:sp macro="" textlink="">
      <xdr:nvSpPr>
        <xdr:cNvPr id="467" name="将来負担の状況該当値テキスト"/>
        <xdr:cNvSpPr txBox="1"/>
      </xdr:nvSpPr>
      <xdr:spPr>
        <a:xfrm>
          <a:off x="171069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12615</xdr:rowOff>
    </xdr:from>
    <xdr:to>
      <xdr:col>23</xdr:col>
      <xdr:colOff>457200</xdr:colOff>
      <xdr:row>16</xdr:row>
      <xdr:rowOff>114215</xdr:rowOff>
    </xdr:to>
    <xdr:sp macro="" textlink="">
      <xdr:nvSpPr>
        <xdr:cNvPr id="468" name="円/楕円 467"/>
        <xdr:cNvSpPr/>
      </xdr:nvSpPr>
      <xdr:spPr>
        <a:xfrm>
          <a:off x="16129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124392</xdr:rowOff>
    </xdr:from>
    <xdr:ext cx="736600" cy="259045"/>
    <xdr:sp macro="" textlink="">
      <xdr:nvSpPr>
        <xdr:cNvPr id="469" name="テキスト ボックス 468"/>
        <xdr:cNvSpPr txBox="1"/>
      </xdr:nvSpPr>
      <xdr:spPr>
        <a:xfrm>
          <a:off x="15798800" y="252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42376</xdr:rowOff>
    </xdr:from>
    <xdr:to>
      <xdr:col>22</xdr:col>
      <xdr:colOff>254000</xdr:colOff>
      <xdr:row>16</xdr:row>
      <xdr:rowOff>143976</xdr:rowOff>
    </xdr:to>
    <xdr:sp macro="" textlink="">
      <xdr:nvSpPr>
        <xdr:cNvPr id="470" name="円/楕円 469"/>
        <xdr:cNvSpPr/>
      </xdr:nvSpPr>
      <xdr:spPr>
        <a:xfrm>
          <a:off x="15240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154153</xdr:rowOff>
    </xdr:from>
    <xdr:ext cx="762000" cy="259045"/>
    <xdr:sp macro="" textlink="">
      <xdr:nvSpPr>
        <xdr:cNvPr id="471" name="テキスト ボックス 470"/>
        <xdr:cNvSpPr txBox="1"/>
      </xdr:nvSpPr>
      <xdr:spPr>
        <a:xfrm>
          <a:off x="14909800" y="255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67310</xdr:rowOff>
    </xdr:from>
    <xdr:to>
      <xdr:col>21</xdr:col>
      <xdr:colOff>50800</xdr:colOff>
      <xdr:row>16</xdr:row>
      <xdr:rowOff>168910</xdr:rowOff>
    </xdr:to>
    <xdr:sp macro="" textlink="">
      <xdr:nvSpPr>
        <xdr:cNvPr id="472" name="円/楕円 471"/>
        <xdr:cNvSpPr/>
      </xdr:nvSpPr>
      <xdr:spPr>
        <a:xfrm>
          <a:off x="14351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7637</xdr:rowOff>
    </xdr:from>
    <xdr:ext cx="762000" cy="259045"/>
    <xdr:sp macro="" textlink="">
      <xdr:nvSpPr>
        <xdr:cNvPr id="473" name="テキスト ボックス 472"/>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36618</xdr:rowOff>
    </xdr:from>
    <xdr:to>
      <xdr:col>19</xdr:col>
      <xdr:colOff>533400</xdr:colOff>
      <xdr:row>17</xdr:row>
      <xdr:rowOff>138218</xdr:rowOff>
    </xdr:to>
    <xdr:sp macro="" textlink="">
      <xdr:nvSpPr>
        <xdr:cNvPr id="474" name="円/楕円 473"/>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148395</xdr:rowOff>
    </xdr:from>
    <xdr:ext cx="762000" cy="259045"/>
    <xdr:sp macro="" textlink="">
      <xdr:nvSpPr>
        <xdr:cNvPr id="475" name="テキスト ボックス 474"/>
        <xdr:cNvSpPr txBox="1"/>
      </xdr:nvSpPr>
      <xdr:spPr>
        <a:xfrm>
          <a:off x="13131800" y="272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大分県杵築市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31,182
31,074
280.03
19,424,734
18,504,433
800,890
10,819,078
23,182,683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47.2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0.6</a:t>
          </a:r>
          <a:r>
            <a:rPr kumimoji="1" lang="ja-JP" altLang="en-US" sz="1300">
              <a:latin typeface="ＭＳ Ｐゴシック"/>
            </a:rPr>
            <a:t>ポイント増加し、類似団体平均が</a:t>
          </a:r>
          <a:r>
            <a:rPr kumimoji="1" lang="en-US" altLang="ja-JP" sz="1300">
              <a:latin typeface="ＭＳ Ｐゴシック"/>
            </a:rPr>
            <a:t>0.8</a:t>
          </a:r>
          <a:r>
            <a:rPr kumimoji="1" lang="ja-JP" altLang="en-US" sz="1300">
              <a:latin typeface="ＭＳ Ｐゴシック"/>
            </a:rPr>
            <a:t>ポイント減少したことから、その差は</a:t>
          </a:r>
          <a:r>
            <a:rPr kumimoji="1" lang="en-US" altLang="ja-JP" sz="1300">
              <a:latin typeface="ＭＳ Ｐゴシック"/>
            </a:rPr>
            <a:t>1.1</a:t>
          </a:r>
          <a:r>
            <a:rPr kumimoji="1" lang="ja-JP" altLang="en-US" sz="1300">
              <a:latin typeface="ＭＳ Ｐゴシック"/>
            </a:rPr>
            <a:t>ポイントに縮小した。退職金が</a:t>
          </a:r>
          <a:r>
            <a:rPr kumimoji="1" lang="en-US" altLang="ja-JP" sz="1300">
              <a:latin typeface="ＭＳ Ｐゴシック"/>
            </a:rPr>
            <a:t>77,324</a:t>
          </a:r>
          <a:r>
            <a:rPr kumimoji="1" lang="ja-JP" altLang="en-US" sz="1300">
              <a:latin typeface="ＭＳ Ｐゴシック"/>
            </a:rPr>
            <a:t>千円減少したことから、平成</a:t>
          </a:r>
          <a:r>
            <a:rPr kumimoji="1" lang="en-US" altLang="ja-JP" sz="1300">
              <a:latin typeface="ＭＳ Ｐゴシック"/>
            </a:rPr>
            <a:t>25</a:t>
          </a:r>
          <a:r>
            <a:rPr kumimoji="1" lang="ja-JP" altLang="en-US" sz="1300">
              <a:latin typeface="ＭＳ Ｐゴシック"/>
            </a:rPr>
            <a:t>年度の人件費そのものは減少している。</a:t>
          </a:r>
          <a:endParaRPr kumimoji="1" lang="en-US" altLang="ja-JP" sz="1300">
            <a:latin typeface="ＭＳ Ｐゴシック"/>
          </a:endParaRPr>
        </a:p>
        <a:p>
          <a:r>
            <a:rPr kumimoji="1" lang="ja-JP" altLang="en-US" sz="1300">
              <a:latin typeface="ＭＳ Ｐゴシック"/>
            </a:rPr>
            <a:t>　今後も、事務事業の整理、職員の適正配置、給与制度の見直しなども含め、人件費の抑制を図っていく。</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159657</xdr:rowOff>
    </xdr:from>
    <xdr:to>
      <xdr:col>7</xdr:col>
      <xdr:colOff>15875</xdr:colOff>
      <xdr:row>35</xdr:row>
      <xdr:rowOff>53522</xdr:rowOff>
    </xdr:to>
    <xdr:cxnSp macro="">
      <xdr:nvCxnSpPr>
        <xdr:cNvPr id="67" name="直線コネクタ 66"/>
        <xdr:cNvCxnSpPr/>
      </xdr:nvCxnSpPr>
      <xdr:spPr>
        <a:xfrm>
          <a:off x="3987800" y="5988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137886</xdr:rowOff>
    </xdr:from>
    <xdr:to>
      <xdr:col>5</xdr:col>
      <xdr:colOff>549275</xdr:colOff>
      <xdr:row>34</xdr:row>
      <xdr:rowOff>159657</xdr:rowOff>
    </xdr:to>
    <xdr:cxnSp macro="">
      <xdr:nvCxnSpPr>
        <xdr:cNvPr id="70" name="直線コネクタ 69"/>
        <xdr:cNvCxnSpPr/>
      </xdr:nvCxnSpPr>
      <xdr:spPr>
        <a:xfrm>
          <a:off x="3098800" y="596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58964</xdr:rowOff>
    </xdr:from>
    <xdr:to>
      <xdr:col>4</xdr:col>
      <xdr:colOff>346075</xdr:colOff>
      <xdr:row>34</xdr:row>
      <xdr:rowOff>137886</xdr:rowOff>
    </xdr:to>
    <xdr:cxnSp macro="">
      <xdr:nvCxnSpPr>
        <xdr:cNvPr id="73" name="直線コネクタ 72"/>
        <xdr:cNvCxnSpPr/>
      </xdr:nvCxnSpPr>
      <xdr:spPr>
        <a:xfrm>
          <a:off x="2209800" y="57168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58964</xdr:rowOff>
    </xdr:from>
    <xdr:to>
      <xdr:col>3</xdr:col>
      <xdr:colOff>142875</xdr:colOff>
      <xdr:row>35</xdr:row>
      <xdr:rowOff>107950</xdr:rowOff>
    </xdr:to>
    <xdr:cxnSp macro="">
      <xdr:nvCxnSpPr>
        <xdr:cNvPr id="76" name="直線コネクタ 75"/>
        <xdr:cNvCxnSpPr/>
      </xdr:nvCxnSpPr>
      <xdr:spPr>
        <a:xfrm flipV="1">
          <a:off x="1320800" y="5716814"/>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2722</xdr:rowOff>
    </xdr:from>
    <xdr:to>
      <xdr:col>7</xdr:col>
      <xdr:colOff>66675</xdr:colOff>
      <xdr:row>35</xdr:row>
      <xdr:rowOff>104322</xdr:rowOff>
    </xdr:to>
    <xdr:sp macro="" textlink="">
      <xdr:nvSpPr>
        <xdr:cNvPr id="86" name="円/楕円 85"/>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19249</xdr:rowOff>
    </xdr:from>
    <xdr:ext cx="762000" cy="259045"/>
    <xdr:sp macro="" textlink="">
      <xdr:nvSpPr>
        <xdr:cNvPr id="87"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108857</xdr:rowOff>
    </xdr:from>
    <xdr:to>
      <xdr:col>5</xdr:col>
      <xdr:colOff>600075</xdr:colOff>
      <xdr:row>35</xdr:row>
      <xdr:rowOff>39007</xdr:rowOff>
    </xdr:to>
    <xdr:sp macro="" textlink="">
      <xdr:nvSpPr>
        <xdr:cNvPr id="88" name="円/楕円 87"/>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49184</xdr:rowOff>
    </xdr:from>
    <xdr:ext cx="736600" cy="259045"/>
    <xdr:sp macro="" textlink="">
      <xdr:nvSpPr>
        <xdr:cNvPr id="89" name="テキスト ボックス 88"/>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87086</xdr:rowOff>
    </xdr:from>
    <xdr:to>
      <xdr:col>4</xdr:col>
      <xdr:colOff>396875</xdr:colOff>
      <xdr:row>35</xdr:row>
      <xdr:rowOff>17236</xdr:rowOff>
    </xdr:to>
    <xdr:sp macro="" textlink="">
      <xdr:nvSpPr>
        <xdr:cNvPr id="90" name="円/楕円 89"/>
        <xdr:cNvSpPr/>
      </xdr:nvSpPr>
      <xdr:spPr>
        <a:xfrm>
          <a:off x="3048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27413</xdr:rowOff>
    </xdr:from>
    <xdr:ext cx="762000" cy="259045"/>
    <xdr:sp macro="" textlink="">
      <xdr:nvSpPr>
        <xdr:cNvPr id="91" name="テキスト ボックス 90"/>
        <xdr:cNvSpPr txBox="1"/>
      </xdr:nvSpPr>
      <xdr:spPr>
        <a:xfrm>
          <a:off x="2717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8164</xdr:rowOff>
    </xdr:from>
    <xdr:to>
      <xdr:col>3</xdr:col>
      <xdr:colOff>193675</xdr:colOff>
      <xdr:row>33</xdr:row>
      <xdr:rowOff>109764</xdr:rowOff>
    </xdr:to>
    <xdr:sp macro="" textlink="">
      <xdr:nvSpPr>
        <xdr:cNvPr id="92" name="円/楕円 91"/>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119941</xdr:rowOff>
    </xdr:from>
    <xdr:ext cx="762000" cy="259045"/>
    <xdr:sp macro="" textlink="">
      <xdr:nvSpPr>
        <xdr:cNvPr id="93" name="テキスト ボックス 92"/>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57150</xdr:rowOff>
    </xdr:from>
    <xdr:to>
      <xdr:col>1</xdr:col>
      <xdr:colOff>676275</xdr:colOff>
      <xdr:row>35</xdr:row>
      <xdr:rowOff>158750</xdr:rowOff>
    </xdr:to>
    <xdr:sp macro="" textlink="">
      <xdr:nvSpPr>
        <xdr:cNvPr id="94" name="円/楕円 93"/>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168927</xdr:rowOff>
    </xdr:from>
    <xdr:ext cx="762000" cy="259045"/>
    <xdr:sp macro="" textlink="">
      <xdr:nvSpPr>
        <xdr:cNvPr id="95" name="テキスト ボックス 94"/>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1.2</a:t>
          </a:r>
          <a:r>
            <a:rPr kumimoji="1" lang="ja-JP" altLang="en-US" sz="1300">
              <a:latin typeface="ＭＳ Ｐゴシック"/>
            </a:rPr>
            <a:t>ポイント増加し、類似団体平均との差は</a:t>
          </a:r>
          <a:r>
            <a:rPr kumimoji="1" lang="en-US" altLang="ja-JP" sz="1300">
              <a:latin typeface="ＭＳ Ｐゴシック"/>
            </a:rPr>
            <a:t>1</a:t>
          </a:r>
          <a:r>
            <a:rPr kumimoji="1" lang="ja-JP" altLang="en-US" sz="1300">
              <a:latin typeface="ＭＳ Ｐゴシック"/>
            </a:rPr>
            <a:t>ポイントとなった。ケーブルテレビや予防接種の委託経費などの増額で、大幅な経費増となり指標としては悪化してきている。</a:t>
          </a:r>
          <a:endParaRPr kumimoji="1" lang="en-US" altLang="ja-JP" sz="1300">
            <a:latin typeface="ＭＳ Ｐゴシック"/>
          </a:endParaRPr>
        </a:p>
        <a:p>
          <a:r>
            <a:rPr kumimoji="1" lang="ja-JP" altLang="en-US" sz="1300">
              <a:latin typeface="ＭＳ Ｐゴシック"/>
            </a:rPr>
            <a:t>　経常経費としての物件費が増加傾向にあるため、その対応が当面の課題である。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48079</xdr:rowOff>
    </xdr:to>
    <xdr:cxnSp macro="">
      <xdr:nvCxnSpPr>
        <xdr:cNvPr id="130" name="直線コネクタ 129"/>
        <xdr:cNvCxnSpPr/>
      </xdr:nvCxnSpPr>
      <xdr:spPr>
        <a:xfrm>
          <a:off x="15671800" y="28321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88900</xdr:rowOff>
    </xdr:to>
    <xdr:cxnSp macro="">
      <xdr:nvCxnSpPr>
        <xdr:cNvPr id="133" name="直線コネクタ 132"/>
        <xdr:cNvCxnSpPr/>
      </xdr:nvCxnSpPr>
      <xdr:spPr>
        <a:xfrm>
          <a:off x="14782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16</xdr:row>
      <xdr:rowOff>1814</xdr:rowOff>
    </xdr:to>
    <xdr:cxnSp macro="">
      <xdr:nvCxnSpPr>
        <xdr:cNvPr id="136" name="直線コネクタ 135"/>
        <xdr:cNvCxnSpPr/>
      </xdr:nvCxnSpPr>
      <xdr:spPr>
        <a:xfrm>
          <a:off x="13893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140607</xdr:rowOff>
    </xdr:from>
    <xdr:to>
      <xdr:col>20</xdr:col>
      <xdr:colOff>158750</xdr:colOff>
      <xdr:row>16</xdr:row>
      <xdr:rowOff>1814</xdr:rowOff>
    </xdr:to>
    <xdr:cxnSp macro="">
      <xdr:nvCxnSpPr>
        <xdr:cNvPr id="139" name="直線コネクタ 138"/>
        <xdr:cNvCxnSpPr/>
      </xdr:nvCxnSpPr>
      <xdr:spPr>
        <a:xfrm flipV="1">
          <a:off x="13004800" y="2712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9" name="円/楕円 148"/>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50"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1" name="円/楕円 150"/>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52" name="テキスト ボックス 15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3" name="円/楕円 152"/>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54" name="テキスト ボックス 153"/>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5" name="円/楕円 154"/>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56" name="テキスト ボックス 155"/>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7" name="円/楕円 156"/>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8" name="テキスト ボックス 157"/>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0.2</a:t>
          </a:r>
          <a:r>
            <a:rPr kumimoji="1" lang="ja-JP" altLang="en-US" sz="1300">
              <a:latin typeface="ＭＳ Ｐゴシック"/>
            </a:rPr>
            <a:t>ポイント減少し、類似団体平均との差は</a:t>
          </a:r>
          <a:r>
            <a:rPr kumimoji="1" lang="en-US" altLang="ja-JP" sz="1300">
              <a:latin typeface="ＭＳ Ｐゴシック"/>
            </a:rPr>
            <a:t>0.7</a:t>
          </a:r>
          <a:r>
            <a:rPr kumimoji="1" lang="ja-JP" altLang="en-US" sz="1300">
              <a:latin typeface="ＭＳ Ｐゴシック"/>
            </a:rPr>
            <a:t>ポイントなった。これは、子ども医療費助成の単独分等が減少したことによるものである。</a:t>
          </a:r>
          <a:endParaRPr kumimoji="1" lang="en-US" altLang="ja-JP" sz="1300">
            <a:latin typeface="ＭＳ Ｐゴシック"/>
          </a:endParaRPr>
        </a:p>
        <a:p>
          <a:r>
            <a:rPr kumimoji="1" lang="ja-JP" altLang="en-US" sz="1300">
              <a:latin typeface="ＭＳ Ｐゴシック"/>
            </a:rPr>
            <a:t>　扶助費については、国・県の制度に基づき運営している事業が大部分のため、削減が難しい経費となっている。少子高齢化対策として、福祉サービスの充実は必要であるが、既存の事業について見直しを行い、最小経費で最大の効果が発揮できるよう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93" name="直線コネクタ 192"/>
        <xdr:cNvCxnSpPr/>
      </xdr:nvCxnSpPr>
      <xdr:spPr>
        <a:xfrm flipV="1">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53522</xdr:rowOff>
    </xdr:to>
    <xdr:cxnSp macro="">
      <xdr:nvCxnSpPr>
        <xdr:cNvPr id="196" name="直線コネクタ 195"/>
        <xdr:cNvCxnSpPr/>
      </xdr:nvCxnSpPr>
      <xdr:spPr>
        <a:xfrm>
          <a:off x="3098800" y="9434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86178</xdr:rowOff>
    </xdr:to>
    <xdr:cxnSp macro="">
      <xdr:nvCxnSpPr>
        <xdr:cNvPr id="199" name="直線コネクタ 198"/>
        <xdr:cNvCxnSpPr/>
      </xdr:nvCxnSpPr>
      <xdr:spPr>
        <a:xfrm flipV="1">
          <a:off x="2209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86178</xdr:rowOff>
    </xdr:to>
    <xdr:cxnSp macro="">
      <xdr:nvCxnSpPr>
        <xdr:cNvPr id="202" name="直線コネクタ 201"/>
        <xdr:cNvCxnSpPr/>
      </xdr:nvCxnSpPr>
      <xdr:spPr>
        <a:xfrm>
          <a:off x="1320800" y="94016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4" name="テキスト ボックス 20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2" name="円/楕円 211"/>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3"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4" name="円/楕円 213"/>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5" name="テキスト ボックス 21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6" name="円/楕円 215"/>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7" name="テキスト ボックス 216"/>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8" name="円/楕円 217"/>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9" name="テキスト ボックス 218"/>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20" name="円/楕円 219"/>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21" name="テキスト ボックス 220"/>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1</a:t>
          </a:r>
          <a:r>
            <a:rPr kumimoji="1" lang="ja-JP" altLang="en-US" sz="1300">
              <a:latin typeface="ＭＳ Ｐゴシック"/>
            </a:rPr>
            <a:t>ポイント増加し、類似団体平均との差は</a:t>
          </a:r>
          <a:r>
            <a:rPr kumimoji="1" lang="en-US" altLang="ja-JP" sz="1300">
              <a:latin typeface="ＭＳ Ｐゴシック"/>
            </a:rPr>
            <a:t>1.6</a:t>
          </a:r>
          <a:r>
            <a:rPr kumimoji="1" lang="ja-JP" altLang="en-US" sz="1300">
              <a:latin typeface="ＭＳ Ｐゴシック"/>
            </a:rPr>
            <a:t>ポイントに拡大した。これは、土地開発基金や国民健康保険特別会計への操出金が減少したものの、後期高齢者医療特別会計や介護保険特別会計への操出金が大幅に増加したことによる。</a:t>
          </a:r>
          <a:endParaRPr kumimoji="1" lang="en-US" altLang="ja-JP" sz="1300">
            <a:latin typeface="ＭＳ Ｐゴシック"/>
          </a:endParaRPr>
        </a:p>
        <a:p>
          <a:r>
            <a:rPr kumimoji="1" lang="ja-JP" altLang="en-US" sz="1300">
              <a:latin typeface="ＭＳ Ｐゴシック"/>
            </a:rPr>
            <a:t>　今後も事業の見直しを推進し、抑制に努める。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146050</xdr:rowOff>
    </xdr:to>
    <xdr:cxnSp macro="">
      <xdr:nvCxnSpPr>
        <xdr:cNvPr id="254" name="直線コネクタ 253"/>
        <xdr:cNvCxnSpPr/>
      </xdr:nvCxnSpPr>
      <xdr:spPr>
        <a:xfrm>
          <a:off x="15671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69850</xdr:rowOff>
    </xdr:to>
    <xdr:cxnSp macro="">
      <xdr:nvCxnSpPr>
        <xdr:cNvPr id="257" name="直線コネクタ 256"/>
        <xdr:cNvCxnSpPr/>
      </xdr:nvCxnSpPr>
      <xdr:spPr>
        <a:xfrm>
          <a:off x="14782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46990</xdr:rowOff>
    </xdr:to>
    <xdr:cxnSp macro="">
      <xdr:nvCxnSpPr>
        <xdr:cNvPr id="260" name="直線コネクタ 259"/>
        <xdr:cNvCxnSpPr/>
      </xdr:nvCxnSpPr>
      <xdr:spPr>
        <a:xfrm>
          <a:off x="13893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24130</xdr:rowOff>
    </xdr:to>
    <xdr:cxnSp macro="">
      <xdr:nvCxnSpPr>
        <xdr:cNvPr id="263" name="直線コネクタ 262"/>
        <xdr:cNvCxnSpPr/>
      </xdr:nvCxnSpPr>
      <xdr:spPr>
        <a:xfrm flipV="1">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3" name="円/楕円 272"/>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4"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5" name="円/楕円 274"/>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6" name="テキスト ボックス 27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7" name="円/楕円 276"/>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8" name="テキスト ボックス 27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9" name="円/楕円 278"/>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80" name="テキスト ボックス 27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81" name="円/楕円 280"/>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82" name="テキスト ボックス 281"/>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ポイント減少し、過去</a:t>
          </a:r>
          <a:r>
            <a:rPr kumimoji="1" lang="en-US" altLang="ja-JP" sz="1300">
              <a:latin typeface="ＭＳ Ｐゴシック"/>
            </a:rPr>
            <a:t>5</a:t>
          </a:r>
          <a:r>
            <a:rPr kumimoji="1" lang="ja-JP" altLang="en-US" sz="1300">
              <a:latin typeface="ＭＳ Ｐゴシック"/>
            </a:rPr>
            <a:t>年間を比較してみても、少しずつ改善している。しかし、県平均と比べた場合は、</a:t>
          </a:r>
          <a:r>
            <a:rPr kumimoji="1" lang="en-US" altLang="ja-JP" sz="1300">
              <a:latin typeface="ＭＳ Ｐゴシック"/>
            </a:rPr>
            <a:t>3.6</a:t>
          </a:r>
          <a:r>
            <a:rPr kumimoji="1" lang="ja-JP" altLang="en-US" sz="1300">
              <a:latin typeface="ＭＳ Ｐゴシック"/>
            </a:rPr>
            <a:t>ポイント高くなっている。</a:t>
          </a:r>
          <a:endParaRPr kumimoji="1" lang="en-US" altLang="ja-JP" sz="1300">
            <a:latin typeface="ＭＳ Ｐゴシック"/>
          </a:endParaRPr>
        </a:p>
        <a:p>
          <a:r>
            <a:rPr kumimoji="1" lang="ja-JP" altLang="en-US" sz="1300">
              <a:latin typeface="ＭＳ Ｐゴシック"/>
            </a:rPr>
            <a:t>　今後も経営健全化を進めることにより操出金の抑制に努めるとともに、各種補助金や負担金の見直しを進める。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142240</xdr:rowOff>
    </xdr:from>
    <xdr:to>
      <xdr:col>24</xdr:col>
      <xdr:colOff>31750</xdr:colOff>
      <xdr:row>34</xdr:row>
      <xdr:rowOff>157480</xdr:rowOff>
    </xdr:to>
    <xdr:cxnSp macro="">
      <xdr:nvCxnSpPr>
        <xdr:cNvPr id="315" name="直線コネクタ 314"/>
        <xdr:cNvCxnSpPr/>
      </xdr:nvCxnSpPr>
      <xdr:spPr>
        <a:xfrm flipV="1">
          <a:off x="15671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24130</xdr:rowOff>
    </xdr:to>
    <xdr:cxnSp macro="">
      <xdr:nvCxnSpPr>
        <xdr:cNvPr id="318" name="直線コネクタ 317"/>
        <xdr:cNvCxnSpPr/>
      </xdr:nvCxnSpPr>
      <xdr:spPr>
        <a:xfrm flipV="1">
          <a:off x="14782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62230</xdr:rowOff>
    </xdr:to>
    <xdr:cxnSp macro="">
      <xdr:nvCxnSpPr>
        <xdr:cNvPr id="321" name="直線コネクタ 320"/>
        <xdr:cNvCxnSpPr/>
      </xdr:nvCxnSpPr>
      <xdr:spPr>
        <a:xfrm flipV="1">
          <a:off x="13893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62230</xdr:rowOff>
    </xdr:from>
    <xdr:to>
      <xdr:col>20</xdr:col>
      <xdr:colOff>158750</xdr:colOff>
      <xdr:row>35</xdr:row>
      <xdr:rowOff>100330</xdr:rowOff>
    </xdr:to>
    <xdr:cxnSp macro="">
      <xdr:nvCxnSpPr>
        <xdr:cNvPr id="324" name="直線コネクタ 323"/>
        <xdr:cNvCxnSpPr/>
      </xdr:nvCxnSpPr>
      <xdr:spPr>
        <a:xfrm flipV="1">
          <a:off x="13004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113047</xdr:rowOff>
    </xdr:from>
    <xdr:ext cx="762000" cy="259045"/>
    <xdr:sp macro="" textlink="">
      <xdr:nvSpPr>
        <xdr:cNvPr id="326" name="テキスト ボックス 325"/>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91440</xdr:rowOff>
    </xdr:from>
    <xdr:to>
      <xdr:col>24</xdr:col>
      <xdr:colOff>82550</xdr:colOff>
      <xdr:row>35</xdr:row>
      <xdr:rowOff>21590</xdr:rowOff>
    </xdr:to>
    <xdr:sp macro="" textlink="">
      <xdr:nvSpPr>
        <xdr:cNvPr id="334" name="円/楕円 333"/>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107967</xdr:rowOff>
    </xdr:from>
    <xdr:ext cx="762000" cy="259045"/>
    <xdr:sp macro="" textlink="">
      <xdr:nvSpPr>
        <xdr:cNvPr id="335"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6" name="円/楕円 335"/>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7" name="テキスト ボックス 336"/>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8" name="円/楕円 337"/>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9" name="テキスト ボックス 338"/>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xdr:rowOff>
    </xdr:from>
    <xdr:to>
      <xdr:col>20</xdr:col>
      <xdr:colOff>209550</xdr:colOff>
      <xdr:row>35</xdr:row>
      <xdr:rowOff>113030</xdr:rowOff>
    </xdr:to>
    <xdr:sp macro="" textlink="">
      <xdr:nvSpPr>
        <xdr:cNvPr id="340" name="円/楕円 339"/>
        <xdr:cNvSpPr/>
      </xdr:nvSpPr>
      <xdr:spPr>
        <a:xfrm>
          <a:off x="13843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123207</xdr:rowOff>
    </xdr:from>
    <xdr:ext cx="762000" cy="259045"/>
    <xdr:sp macro="" textlink="">
      <xdr:nvSpPr>
        <xdr:cNvPr id="341" name="テキスト ボックス 340"/>
        <xdr:cNvSpPr txBox="1"/>
      </xdr:nvSpPr>
      <xdr:spPr>
        <a:xfrm>
          <a:off x="13512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42" name="円/楕円 341"/>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135907</xdr:rowOff>
    </xdr:from>
    <xdr:ext cx="762000" cy="259045"/>
    <xdr:sp macro="" textlink="">
      <xdr:nvSpPr>
        <xdr:cNvPr id="343" name="テキスト ボックス 342"/>
        <xdr:cNvSpPr txBox="1"/>
      </xdr:nvSpPr>
      <xdr:spPr>
        <a:xfrm>
          <a:off x="12623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0.5</a:t>
          </a:r>
          <a:r>
            <a:rPr kumimoji="1" lang="ja-JP" altLang="en-US" sz="1300">
              <a:latin typeface="ＭＳ Ｐゴシック"/>
            </a:rPr>
            <a:t>ポイント改善され、類似団体平均との差は</a:t>
          </a:r>
          <a:r>
            <a:rPr kumimoji="1" lang="en-US" altLang="ja-JP" sz="1300">
              <a:latin typeface="ＭＳ Ｐゴシック"/>
            </a:rPr>
            <a:t>3.2</a:t>
          </a:r>
          <a:r>
            <a:rPr kumimoji="1" lang="ja-JP" altLang="en-US" sz="1300">
              <a:latin typeface="ＭＳ Ｐゴシック"/>
            </a:rPr>
            <a:t>ポイントまで縮小された。</a:t>
          </a:r>
          <a:endParaRPr kumimoji="1" lang="en-US" altLang="ja-JP" sz="1300">
            <a:latin typeface="ＭＳ Ｐゴシック"/>
          </a:endParaRPr>
        </a:p>
        <a:p>
          <a:r>
            <a:rPr kumimoji="1" lang="ja-JP" altLang="en-US" sz="1300" baseline="0">
              <a:solidFill>
                <a:schemeClr val="dk1"/>
              </a:solidFill>
              <a:latin typeface="ＭＳ Ｐゴシック"/>
              <a:ea typeface="+mn-ea"/>
              <a:cs typeface="+mn-cs"/>
            </a:rPr>
            <a:t>　</a:t>
          </a:r>
          <a:r>
            <a:rPr lang="ja-JP" altLang="en-US" sz="1300" baseline="0" smtClean="0">
              <a:solidFill>
                <a:schemeClr val="dk1"/>
              </a:solidFill>
              <a:latin typeface="+mn-lt"/>
              <a:ea typeface="+mn-ea"/>
              <a:cs typeface="+mn-cs"/>
            </a:rPr>
            <a:t>今後も学校建設等の大型事業が続き、財源である合併特例事業債の元金償還が随時始まるため、公債費の上昇圧力は強まると見込まれる。地方債の発行に当たっては、事業計画の見直しや、事業の必要性を検証し、後年度負担が過重にならないよう効率的な発行を行う。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69850</xdr:rowOff>
    </xdr:to>
    <xdr:cxnSp macro="">
      <xdr:nvCxnSpPr>
        <xdr:cNvPr id="373" name="直線コネクタ 372"/>
        <xdr:cNvCxnSpPr/>
      </xdr:nvCxnSpPr>
      <xdr:spPr>
        <a:xfrm flipV="1">
          <a:off x="3987800" y="13591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69850</xdr:rowOff>
    </xdr:to>
    <xdr:cxnSp macro="">
      <xdr:nvCxnSpPr>
        <xdr:cNvPr id="376" name="直線コネクタ 375"/>
        <xdr:cNvCxnSpPr/>
      </xdr:nvCxnSpPr>
      <xdr:spPr>
        <a:xfrm>
          <a:off x="3098800" y="136052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14987</xdr:rowOff>
    </xdr:from>
    <xdr:to>
      <xdr:col>4</xdr:col>
      <xdr:colOff>346075</xdr:colOff>
      <xdr:row>79</xdr:row>
      <xdr:rowOff>60706</xdr:rowOff>
    </xdr:to>
    <xdr:cxnSp macro="">
      <xdr:nvCxnSpPr>
        <xdr:cNvPr id="379" name="直線コネクタ 378"/>
        <xdr:cNvCxnSpPr/>
      </xdr:nvCxnSpPr>
      <xdr:spPr>
        <a:xfrm>
          <a:off x="2209800" y="135595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33274</xdr:rowOff>
    </xdr:to>
    <xdr:cxnSp macro="">
      <xdr:nvCxnSpPr>
        <xdr:cNvPr id="382" name="直線コネクタ 381"/>
        <xdr:cNvCxnSpPr/>
      </xdr:nvCxnSpPr>
      <xdr:spPr>
        <a:xfrm flipV="1">
          <a:off x="1320800" y="135595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25671</xdr:rowOff>
    </xdr:from>
    <xdr:ext cx="762000" cy="259045"/>
    <xdr:sp macro="" textlink="">
      <xdr:nvSpPr>
        <xdr:cNvPr id="384" name="テキスト ボックス 383"/>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86" name="テキスト ボックス 385"/>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92" name="円/楕円 391"/>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93"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4" name="円/楕円 393"/>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5" name="テキスト ボックス 394"/>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6" name="円/楕円 395"/>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7" name="テキスト ボックス 396"/>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98" name="円/楕円 397"/>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99" name="テキスト ボックス 398"/>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400" name="円/楕円 39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401" name="テキスト ボックス 40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2.2</a:t>
          </a:r>
          <a:r>
            <a:rPr kumimoji="1" lang="ja-JP" altLang="en-US" sz="1300">
              <a:latin typeface="ＭＳ Ｐゴシック"/>
            </a:rPr>
            <a:t>ポイント増加し、類似団体平均との差は</a:t>
          </a:r>
          <a:r>
            <a:rPr kumimoji="1" lang="en-US" altLang="ja-JP" sz="1300">
              <a:latin typeface="ＭＳ Ｐゴシック"/>
            </a:rPr>
            <a:t>1.5</a:t>
          </a:r>
          <a:r>
            <a:rPr kumimoji="1" lang="ja-JP" altLang="en-US" sz="1300">
              <a:latin typeface="ＭＳ Ｐゴシック"/>
            </a:rPr>
            <a:t>ポイントに縮小された。要因としては、物件費や扶助費の増加が挙げられる。しかし</a:t>
          </a:r>
          <a:r>
            <a:rPr lang="ja-JP" altLang="en-US" sz="1300" baseline="0" smtClean="0">
              <a:solidFill>
                <a:schemeClr val="dk1"/>
              </a:solidFill>
              <a:latin typeface="+mn-lt"/>
              <a:ea typeface="+mn-ea"/>
              <a:cs typeface="+mn-cs"/>
            </a:rPr>
            <a:t>ながら、少子高齢化の進行により社会保障関係経費の増大は避けられない。</a:t>
          </a:r>
          <a:endParaRPr lang="en-US" altLang="ja-JP" sz="1300" baseline="0" smtClean="0">
            <a:solidFill>
              <a:schemeClr val="dk1"/>
            </a:solidFill>
            <a:latin typeface="+mn-lt"/>
            <a:ea typeface="+mn-ea"/>
            <a:cs typeface="+mn-cs"/>
          </a:endParaRPr>
        </a:p>
        <a:p>
          <a:r>
            <a:rPr lang="ja-JP" altLang="en-US" sz="1300" baseline="0" smtClean="0">
              <a:solidFill>
                <a:schemeClr val="dk1"/>
              </a:solidFill>
              <a:latin typeface="+mn-lt"/>
              <a:ea typeface="+mn-ea"/>
              <a:cs typeface="+mn-cs"/>
            </a:rPr>
            <a:t>　今後も人件費の削減及び事務事業の見直しによる経常的経費の抑制に努める。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165863</xdr:rowOff>
    </xdr:to>
    <xdr:cxnSp macro="">
      <xdr:nvCxnSpPr>
        <xdr:cNvPr id="432" name="直線コネクタ 431"/>
        <xdr:cNvCxnSpPr/>
      </xdr:nvCxnSpPr>
      <xdr:spPr>
        <a:xfrm>
          <a:off x="15671800" y="13266928"/>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65278</xdr:rowOff>
    </xdr:to>
    <xdr:cxnSp macro="">
      <xdr:nvCxnSpPr>
        <xdr:cNvPr id="435" name="直線コネクタ 434"/>
        <xdr:cNvCxnSpPr/>
      </xdr:nvCxnSpPr>
      <xdr:spPr>
        <a:xfrm>
          <a:off x="14782800" y="13216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77</xdr:row>
      <xdr:rowOff>14987</xdr:rowOff>
    </xdr:to>
    <xdr:cxnSp macro="">
      <xdr:nvCxnSpPr>
        <xdr:cNvPr id="438" name="直線コネクタ 437"/>
        <xdr:cNvCxnSpPr/>
      </xdr:nvCxnSpPr>
      <xdr:spPr>
        <a:xfrm>
          <a:off x="13893800" y="131206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97282</xdr:rowOff>
    </xdr:to>
    <xdr:cxnSp macro="">
      <xdr:nvCxnSpPr>
        <xdr:cNvPr id="441" name="直線コネクタ 440"/>
        <xdr:cNvCxnSpPr/>
      </xdr:nvCxnSpPr>
      <xdr:spPr>
        <a:xfrm flipV="1">
          <a:off x="13004800" y="1312062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146575</xdr:rowOff>
    </xdr:from>
    <xdr:ext cx="762000" cy="259045"/>
    <xdr:sp macro="" textlink="">
      <xdr:nvSpPr>
        <xdr:cNvPr id="443" name="テキスト ボックス 442"/>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5" name="テキスト ボックス 444"/>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51" name="円/楕円 450"/>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131590</xdr:rowOff>
    </xdr:from>
    <xdr:ext cx="762000" cy="259045"/>
    <xdr:sp macro="" textlink="">
      <xdr:nvSpPr>
        <xdr:cNvPr id="452"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53" name="円/楕円 452"/>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54" name="テキスト ボックス 453"/>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5" name="円/楕円 454"/>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75963</xdr:rowOff>
    </xdr:from>
    <xdr:ext cx="762000" cy="259045"/>
    <xdr:sp macro="" textlink="">
      <xdr:nvSpPr>
        <xdr:cNvPr id="456" name="テキスト ボックス 455"/>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39624</xdr:rowOff>
    </xdr:from>
    <xdr:to>
      <xdr:col>20</xdr:col>
      <xdr:colOff>209550</xdr:colOff>
      <xdr:row>76</xdr:row>
      <xdr:rowOff>141224</xdr:rowOff>
    </xdr:to>
    <xdr:sp macro="" textlink="">
      <xdr:nvSpPr>
        <xdr:cNvPr id="457" name="円/楕円 456"/>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151401</xdr:rowOff>
    </xdr:from>
    <xdr:ext cx="762000" cy="259045"/>
    <xdr:sp macro="" textlink="">
      <xdr:nvSpPr>
        <xdr:cNvPr id="458" name="テキスト ボックス 457"/>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9" name="円/楕円 458"/>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60" name="テキスト ボックス 459"/>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大分県杵築市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102845</xdr:rowOff>
    </xdr:from>
    <xdr:to>
      <xdr:col>4</xdr:col>
      <xdr:colOff>1117600</xdr:colOff>
      <xdr:row>14</xdr:row>
      <xdr:rowOff>138523</xdr:rowOff>
    </xdr:to>
    <xdr:cxnSp macro="">
      <xdr:nvCxnSpPr>
        <xdr:cNvPr id="52" name="直線コネクタ 51"/>
        <xdr:cNvCxnSpPr/>
      </xdr:nvCxnSpPr>
      <xdr:spPr bwMode="auto">
        <a:xfrm flipV="1">
          <a:off x="5003800" y="2550770"/>
          <a:ext cx="647700" cy="3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54430</xdr:rowOff>
    </xdr:from>
    <xdr:to>
      <xdr:col>4</xdr:col>
      <xdr:colOff>469900</xdr:colOff>
      <xdr:row>14</xdr:row>
      <xdr:rowOff>138523</xdr:rowOff>
    </xdr:to>
    <xdr:cxnSp macro="">
      <xdr:nvCxnSpPr>
        <xdr:cNvPr id="55" name="直線コネクタ 54"/>
        <xdr:cNvCxnSpPr/>
      </xdr:nvCxnSpPr>
      <xdr:spPr bwMode="auto">
        <a:xfrm>
          <a:off x="4305300" y="2502355"/>
          <a:ext cx="698500" cy="84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54430</xdr:rowOff>
    </xdr:from>
    <xdr:to>
      <xdr:col>3</xdr:col>
      <xdr:colOff>904875</xdr:colOff>
      <xdr:row>14</xdr:row>
      <xdr:rowOff>77894</xdr:rowOff>
    </xdr:to>
    <xdr:cxnSp macro="">
      <xdr:nvCxnSpPr>
        <xdr:cNvPr id="58" name="直線コネクタ 57"/>
        <xdr:cNvCxnSpPr/>
      </xdr:nvCxnSpPr>
      <xdr:spPr bwMode="auto">
        <a:xfrm flipV="1">
          <a:off x="3606800" y="2502355"/>
          <a:ext cx="698500" cy="23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77894</xdr:rowOff>
    </xdr:from>
    <xdr:to>
      <xdr:col>3</xdr:col>
      <xdr:colOff>206375</xdr:colOff>
      <xdr:row>14</xdr:row>
      <xdr:rowOff>121214</xdr:rowOff>
    </xdr:to>
    <xdr:cxnSp macro="">
      <xdr:nvCxnSpPr>
        <xdr:cNvPr id="61" name="直線コネクタ 60"/>
        <xdr:cNvCxnSpPr/>
      </xdr:nvCxnSpPr>
      <xdr:spPr bwMode="auto">
        <a:xfrm flipV="1">
          <a:off x="2908300" y="2525819"/>
          <a:ext cx="698500" cy="43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108214</xdr:rowOff>
    </xdr:from>
    <xdr:ext cx="762000" cy="259045"/>
    <xdr:sp macro="" textlink="">
      <xdr:nvSpPr>
        <xdr:cNvPr id="63" name="テキスト ボックス 62"/>
        <xdr:cNvSpPr txBox="1"/>
      </xdr:nvSpPr>
      <xdr:spPr>
        <a:xfrm>
          <a:off x="32258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52045</xdr:rowOff>
    </xdr:from>
    <xdr:to>
      <xdr:col>5</xdr:col>
      <xdr:colOff>34925</xdr:colOff>
      <xdr:row>14</xdr:row>
      <xdr:rowOff>153645</xdr:rowOff>
    </xdr:to>
    <xdr:sp macro="" textlink="">
      <xdr:nvSpPr>
        <xdr:cNvPr id="71" name="円/楕円 70"/>
        <xdr:cNvSpPr/>
      </xdr:nvSpPr>
      <xdr:spPr bwMode="auto">
        <a:xfrm>
          <a:off x="5600700" y="2499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68572</xdr:rowOff>
    </xdr:from>
    <xdr:ext cx="762000" cy="259045"/>
    <xdr:sp macro="" textlink="">
      <xdr:nvSpPr>
        <xdr:cNvPr id="72" name="人口1人当たり決算額の推移該当値テキスト130"/>
        <xdr:cNvSpPr txBox="1"/>
      </xdr:nvSpPr>
      <xdr:spPr>
        <a:xfrm>
          <a:off x="5740400" y="23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87723</xdr:rowOff>
    </xdr:from>
    <xdr:to>
      <xdr:col>4</xdr:col>
      <xdr:colOff>520700</xdr:colOff>
      <xdr:row>15</xdr:row>
      <xdr:rowOff>17873</xdr:rowOff>
    </xdr:to>
    <xdr:sp macro="" textlink="">
      <xdr:nvSpPr>
        <xdr:cNvPr id="73" name="円/楕円 72"/>
        <xdr:cNvSpPr/>
      </xdr:nvSpPr>
      <xdr:spPr bwMode="auto">
        <a:xfrm>
          <a:off x="4953000" y="253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28050</xdr:rowOff>
    </xdr:from>
    <xdr:ext cx="736600" cy="259045"/>
    <xdr:sp macro="" textlink="">
      <xdr:nvSpPr>
        <xdr:cNvPr id="74" name="テキスト ボックス 73"/>
        <xdr:cNvSpPr txBox="1"/>
      </xdr:nvSpPr>
      <xdr:spPr>
        <a:xfrm>
          <a:off x="4622800" y="23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3630</xdr:rowOff>
    </xdr:from>
    <xdr:to>
      <xdr:col>3</xdr:col>
      <xdr:colOff>955675</xdr:colOff>
      <xdr:row>14</xdr:row>
      <xdr:rowOff>105230</xdr:rowOff>
    </xdr:to>
    <xdr:sp macro="" textlink="">
      <xdr:nvSpPr>
        <xdr:cNvPr id="75" name="円/楕円 74"/>
        <xdr:cNvSpPr/>
      </xdr:nvSpPr>
      <xdr:spPr bwMode="auto">
        <a:xfrm>
          <a:off x="4254500" y="245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115407</xdr:rowOff>
    </xdr:from>
    <xdr:ext cx="762000" cy="259045"/>
    <xdr:sp macro="" textlink="">
      <xdr:nvSpPr>
        <xdr:cNvPr id="76" name="テキスト ボックス 75"/>
        <xdr:cNvSpPr txBox="1"/>
      </xdr:nvSpPr>
      <xdr:spPr>
        <a:xfrm>
          <a:off x="3924300" y="222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107,861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27094</xdr:rowOff>
    </xdr:from>
    <xdr:to>
      <xdr:col>3</xdr:col>
      <xdr:colOff>257175</xdr:colOff>
      <xdr:row>14</xdr:row>
      <xdr:rowOff>128694</xdr:rowOff>
    </xdr:to>
    <xdr:sp macro="" textlink="">
      <xdr:nvSpPr>
        <xdr:cNvPr id="77" name="円/楕円 76"/>
        <xdr:cNvSpPr/>
      </xdr:nvSpPr>
      <xdr:spPr bwMode="auto">
        <a:xfrm>
          <a:off x="3556000" y="247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138871</xdr:rowOff>
    </xdr:from>
    <xdr:ext cx="762000" cy="259045"/>
    <xdr:sp macro="" textlink="">
      <xdr:nvSpPr>
        <xdr:cNvPr id="78" name="テキスト ボックス 77"/>
        <xdr:cNvSpPr txBox="1"/>
      </xdr:nvSpPr>
      <xdr:spPr>
        <a:xfrm>
          <a:off x="3225800" y="224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106,424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70414</xdr:rowOff>
    </xdr:from>
    <xdr:to>
      <xdr:col>2</xdr:col>
      <xdr:colOff>692150</xdr:colOff>
      <xdr:row>15</xdr:row>
      <xdr:rowOff>564</xdr:rowOff>
    </xdr:to>
    <xdr:sp macro="" textlink="">
      <xdr:nvSpPr>
        <xdr:cNvPr id="79" name="円/楕円 78"/>
        <xdr:cNvSpPr/>
      </xdr:nvSpPr>
      <xdr:spPr bwMode="auto">
        <a:xfrm>
          <a:off x="2857500" y="25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10741</xdr:rowOff>
    </xdr:from>
    <xdr:ext cx="762000" cy="259045"/>
    <xdr:sp macro="" textlink="">
      <xdr:nvSpPr>
        <xdr:cNvPr id="80" name="テキスト ボックス 79"/>
        <xdr:cNvSpPr txBox="1"/>
      </xdr:nvSpPr>
      <xdr:spPr>
        <a:xfrm>
          <a:off x="2527300" y="22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14692</xdr:rowOff>
    </xdr:from>
    <xdr:to>
      <xdr:col>4</xdr:col>
      <xdr:colOff>1117600</xdr:colOff>
      <xdr:row>35</xdr:row>
      <xdr:rowOff>83370</xdr:rowOff>
    </xdr:to>
    <xdr:cxnSp macro="">
      <xdr:nvCxnSpPr>
        <xdr:cNvPr id="116" name="直線コネクタ 115"/>
        <xdr:cNvCxnSpPr/>
      </xdr:nvCxnSpPr>
      <xdr:spPr bwMode="auto">
        <a:xfrm>
          <a:off x="5003800" y="6625042"/>
          <a:ext cx="6477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68147</xdr:rowOff>
    </xdr:from>
    <xdr:ext cx="762000" cy="259045"/>
    <xdr:sp macro="" textlink="">
      <xdr:nvSpPr>
        <xdr:cNvPr id="117" name="人口1人当たり決算額の推移平均値テキスト445"/>
        <xdr:cNvSpPr txBox="1"/>
      </xdr:nvSpPr>
      <xdr:spPr>
        <a:xfrm>
          <a:off x="5740400" y="667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319808</xdr:rowOff>
    </xdr:from>
    <xdr:to>
      <xdr:col>4</xdr:col>
      <xdr:colOff>469900</xdr:colOff>
      <xdr:row>35</xdr:row>
      <xdr:rowOff>14692</xdr:rowOff>
    </xdr:to>
    <xdr:cxnSp macro="">
      <xdr:nvCxnSpPr>
        <xdr:cNvPr id="119" name="直線コネクタ 118"/>
        <xdr:cNvCxnSpPr/>
      </xdr:nvCxnSpPr>
      <xdr:spPr bwMode="auto">
        <a:xfrm>
          <a:off x="4305300" y="6587258"/>
          <a:ext cx="698500" cy="37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319808</xdr:rowOff>
    </xdr:from>
    <xdr:to>
      <xdr:col>3</xdr:col>
      <xdr:colOff>904875</xdr:colOff>
      <xdr:row>34</xdr:row>
      <xdr:rowOff>326568</xdr:rowOff>
    </xdr:to>
    <xdr:cxnSp macro="">
      <xdr:nvCxnSpPr>
        <xdr:cNvPr id="122" name="直線コネクタ 121"/>
        <xdr:cNvCxnSpPr/>
      </xdr:nvCxnSpPr>
      <xdr:spPr bwMode="auto">
        <a:xfrm flipV="1">
          <a:off x="3606800" y="6587258"/>
          <a:ext cx="698500" cy="6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326568</xdr:rowOff>
    </xdr:from>
    <xdr:to>
      <xdr:col>3</xdr:col>
      <xdr:colOff>206375</xdr:colOff>
      <xdr:row>35</xdr:row>
      <xdr:rowOff>53097</xdr:rowOff>
    </xdr:to>
    <xdr:cxnSp macro="">
      <xdr:nvCxnSpPr>
        <xdr:cNvPr id="125" name="直線コネクタ 124"/>
        <xdr:cNvCxnSpPr/>
      </xdr:nvCxnSpPr>
      <xdr:spPr bwMode="auto">
        <a:xfrm flipV="1">
          <a:off x="2908300" y="6594018"/>
          <a:ext cx="698500" cy="69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32570</xdr:rowOff>
    </xdr:from>
    <xdr:to>
      <xdr:col>5</xdr:col>
      <xdr:colOff>34925</xdr:colOff>
      <xdr:row>35</xdr:row>
      <xdr:rowOff>134170</xdr:rowOff>
    </xdr:to>
    <xdr:sp macro="" textlink="">
      <xdr:nvSpPr>
        <xdr:cNvPr id="135" name="円/楕円 134"/>
        <xdr:cNvSpPr/>
      </xdr:nvSpPr>
      <xdr:spPr bwMode="auto">
        <a:xfrm>
          <a:off x="5600700" y="6642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220547</xdr:rowOff>
    </xdr:from>
    <xdr:ext cx="762000" cy="259045"/>
    <xdr:sp macro="" textlink="">
      <xdr:nvSpPr>
        <xdr:cNvPr id="136" name="人口1人当たり決算額の推移該当値テキスト445"/>
        <xdr:cNvSpPr txBox="1"/>
      </xdr:nvSpPr>
      <xdr:spPr>
        <a:xfrm>
          <a:off x="5740400" y="64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306792</xdr:rowOff>
    </xdr:from>
    <xdr:to>
      <xdr:col>4</xdr:col>
      <xdr:colOff>520700</xdr:colOff>
      <xdr:row>35</xdr:row>
      <xdr:rowOff>65492</xdr:rowOff>
    </xdr:to>
    <xdr:sp macro="" textlink="">
      <xdr:nvSpPr>
        <xdr:cNvPr id="137" name="円/楕円 136"/>
        <xdr:cNvSpPr/>
      </xdr:nvSpPr>
      <xdr:spPr bwMode="auto">
        <a:xfrm>
          <a:off x="4953000" y="657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75669</xdr:rowOff>
    </xdr:from>
    <xdr:ext cx="736600" cy="259045"/>
    <xdr:sp macro="" textlink="">
      <xdr:nvSpPr>
        <xdr:cNvPr id="138" name="テキスト ボックス 137"/>
        <xdr:cNvSpPr txBox="1"/>
      </xdr:nvSpPr>
      <xdr:spPr>
        <a:xfrm>
          <a:off x="4622800" y="6343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269008</xdr:rowOff>
    </xdr:from>
    <xdr:to>
      <xdr:col>3</xdr:col>
      <xdr:colOff>955675</xdr:colOff>
      <xdr:row>35</xdr:row>
      <xdr:rowOff>27708</xdr:rowOff>
    </xdr:to>
    <xdr:sp macro="" textlink="">
      <xdr:nvSpPr>
        <xdr:cNvPr id="139" name="円/楕円 138"/>
        <xdr:cNvSpPr/>
      </xdr:nvSpPr>
      <xdr:spPr bwMode="auto">
        <a:xfrm>
          <a:off x="4254500" y="653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12485</xdr:rowOff>
    </xdr:from>
    <xdr:ext cx="762000" cy="259045"/>
    <xdr:sp macro="" textlink="">
      <xdr:nvSpPr>
        <xdr:cNvPr id="140" name="テキスト ボックス 139"/>
        <xdr:cNvSpPr txBox="1"/>
      </xdr:nvSpPr>
      <xdr:spPr>
        <a:xfrm>
          <a:off x="3924300" y="662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275768</xdr:rowOff>
    </xdr:from>
    <xdr:to>
      <xdr:col>3</xdr:col>
      <xdr:colOff>257175</xdr:colOff>
      <xdr:row>35</xdr:row>
      <xdr:rowOff>34468</xdr:rowOff>
    </xdr:to>
    <xdr:sp macro="" textlink="">
      <xdr:nvSpPr>
        <xdr:cNvPr id="141" name="円/楕円 140"/>
        <xdr:cNvSpPr/>
      </xdr:nvSpPr>
      <xdr:spPr bwMode="auto">
        <a:xfrm>
          <a:off x="3556000" y="65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19245</xdr:rowOff>
    </xdr:from>
    <xdr:ext cx="762000" cy="259045"/>
    <xdr:sp macro="" textlink="">
      <xdr:nvSpPr>
        <xdr:cNvPr id="142" name="テキスト ボックス 141"/>
        <xdr:cNvSpPr txBox="1"/>
      </xdr:nvSpPr>
      <xdr:spPr>
        <a:xfrm>
          <a:off x="3225800" y="662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2297</xdr:rowOff>
    </xdr:from>
    <xdr:to>
      <xdr:col>2</xdr:col>
      <xdr:colOff>692150</xdr:colOff>
      <xdr:row>35</xdr:row>
      <xdr:rowOff>103897</xdr:rowOff>
    </xdr:to>
    <xdr:sp macro="" textlink="">
      <xdr:nvSpPr>
        <xdr:cNvPr id="143" name="円/楕円 142"/>
        <xdr:cNvSpPr/>
      </xdr:nvSpPr>
      <xdr:spPr bwMode="auto">
        <a:xfrm>
          <a:off x="2857500" y="661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88674</xdr:rowOff>
    </xdr:from>
    <xdr:ext cx="762000" cy="259045"/>
    <xdr:sp macro="" textlink="">
      <xdr:nvSpPr>
        <xdr:cNvPr id="144" name="テキスト ボックス 143"/>
        <xdr:cNvSpPr txBox="1"/>
      </xdr:nvSpPr>
      <xdr:spPr>
        <a:xfrm>
          <a:off x="2527300" y="669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436,383</a:t>
          </a:r>
          <a:r>
            <a:rPr kumimoji="1" lang="ja-JP" altLang="en-US" sz="1400">
              <a:latin typeface="ＭＳ ゴシック" pitchFamily="49" charset="-128"/>
              <a:ea typeface="ＭＳ ゴシック" pitchFamily="49" charset="-128"/>
            </a:rPr>
            <a:t>千円を積立て、標準財政規模比は</a:t>
          </a:r>
          <a:r>
            <a:rPr kumimoji="1" lang="en-US" altLang="ja-JP" sz="1400">
              <a:latin typeface="ＭＳ ゴシック" pitchFamily="49" charset="-128"/>
              <a:ea typeface="ＭＳ ゴシック" pitchFamily="49" charset="-128"/>
            </a:rPr>
            <a:t>4.29</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800,890</a:t>
          </a:r>
          <a:r>
            <a:rPr kumimoji="1" lang="ja-JP" altLang="en-US" sz="1400">
              <a:latin typeface="ＭＳ ゴシック" pitchFamily="49" charset="-128"/>
              <a:ea typeface="ＭＳ ゴシック" pitchFamily="49" charset="-128"/>
            </a:rPr>
            <a:t>千円となっており、標準財政規模比は</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実質単年度収支は、標準財政規模比で</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ポイントの増加となった。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年度にわずかに赤字を計上した会計もあったが、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年度は全会計で黒字を計上することができた。黒字額の大きなものは、山香病院事業会計（</a:t>
          </a:r>
          <a:r>
            <a:rPr kumimoji="1" lang="en-US" altLang="ja-JP" sz="1400">
              <a:latin typeface="ＭＳ ゴシック" pitchFamily="49" charset="-128"/>
              <a:ea typeface="ＭＳ ゴシック" pitchFamily="49" charset="-128"/>
            </a:rPr>
            <a:t>1,113,163</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220,763</a:t>
          </a:r>
          <a:r>
            <a:rPr kumimoji="1" lang="ja-JP" altLang="en-US" sz="1400">
              <a:latin typeface="ＭＳ ゴシック" pitchFamily="49" charset="-128"/>
              <a:ea typeface="ＭＳ ゴシック" pitchFamily="49" charset="-128"/>
            </a:rPr>
            <a:t>千円の減）、次いで一般会計（</a:t>
          </a:r>
          <a:r>
            <a:rPr kumimoji="1" lang="en-US" altLang="ja-JP" sz="1400">
              <a:latin typeface="ＭＳ ゴシック" pitchFamily="49" charset="-128"/>
              <a:ea typeface="ＭＳ ゴシック" pitchFamily="49" charset="-128"/>
            </a:rPr>
            <a:t>800,890</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45,883</a:t>
          </a:r>
          <a:r>
            <a:rPr kumimoji="1" lang="ja-JP" altLang="en-US" sz="1400">
              <a:latin typeface="ＭＳ ゴシック" pitchFamily="49" charset="-128"/>
              <a:ea typeface="ＭＳ ゴシック" pitchFamily="49" charset="-128"/>
            </a:rPr>
            <a:t>千円の増）となっている。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連結実質赤字比率は、前年に引き続き△</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％を超える水準で水位しており、当面のところ健全に財政運営できると判断できる。</a:t>
          </a:r>
          <a:endParaRPr kumimoji="1" lang="en-US" altLang="ja-JP" sz="1400">
            <a:latin typeface="ＭＳ ゴシック" pitchFamily="49" charset="-128"/>
            <a:ea typeface="ＭＳ ゴシック" pitchFamily="49" charset="-128"/>
          </a:endParaRPr>
        </a:p>
        <a:p>
          <a:r>
            <a:rPr lang="ja-JP" altLang="en-US" sz="1400" baseline="0" smtClean="0">
              <a:solidFill>
                <a:schemeClr val="dk1"/>
              </a:solidFill>
              <a:latin typeface="+mn-lt"/>
              <a:ea typeface="+mn-ea"/>
              <a:cs typeface="+mn-cs"/>
            </a:rPr>
            <a:t>　今後、一般会計においては、普通交付税を含めた一般財源の確保が厳しくなる見込みであることから、各特別会計においては一般会計からの基準外繰出金に頼ることなく、料金改定も含めた適正な企業経営に努めていく。</a:t>
          </a:r>
        </a:p>
        <a:p>
          <a:endParaRPr lang="ja-JP" altLang="en-US" sz="1400" baseline="0" smtClean="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2,405,303</a:t>
          </a:r>
          <a:r>
            <a:rPr kumimoji="1" lang="ja-JP" altLang="en-US" sz="1400">
              <a:latin typeface="ＭＳ ゴシック" pitchFamily="49" charset="-128"/>
              <a:ea typeface="ＭＳ ゴシック" pitchFamily="49" charset="-128"/>
            </a:rPr>
            <a:t>千円となり、</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年度からの減少傾向が続いている。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また、公営企業債の元利償還金への繰入金も若干減少し、</a:t>
          </a:r>
          <a:r>
            <a:rPr kumimoji="1" lang="en-US" altLang="ja-JP" sz="1400">
              <a:latin typeface="ＭＳ ゴシック" pitchFamily="49" charset="-128"/>
              <a:ea typeface="ＭＳ ゴシック" pitchFamily="49" charset="-128"/>
            </a:rPr>
            <a:t>479,026</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lang="ja-JP" altLang="en-US" sz="1400" baseline="0" smtClean="0">
              <a:solidFill>
                <a:schemeClr val="dk1"/>
              </a:solidFill>
              <a:latin typeface="+mn-lt"/>
              <a:ea typeface="+mn-ea"/>
              <a:cs typeface="+mn-cs"/>
            </a:rPr>
            <a:t>　今後も、小学校や図書館の建設に伴う建設に伴う合併特例債の発行により、一時的に地方債残高が増加する見込みである。そのため、引き続き地方債発行額の抑制に努め公債費の削減を図る。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34,348,600</a:t>
          </a:r>
          <a:r>
            <a:rPr kumimoji="1" lang="ja-JP" altLang="en-US" sz="1400">
              <a:latin typeface="ＭＳ ゴシック" pitchFamily="49" charset="-128"/>
              <a:ea typeface="ＭＳ ゴシック" pitchFamily="49" charset="-128"/>
            </a:rPr>
            <a:t>千円となり、増加傾向は続いている。しかし</a:t>
          </a:r>
          <a:r>
            <a:rPr lang="ja-JP" altLang="en-US" sz="1400" baseline="0" smtClean="0">
              <a:solidFill>
                <a:schemeClr val="dk1"/>
              </a:solidFill>
              <a:latin typeface="+mn-lt"/>
              <a:ea typeface="+mn-ea"/>
              <a:cs typeface="+mn-cs"/>
            </a:rPr>
            <a:t>、充当可能な基金の増加や臨時財政対策債の増加等による基準財政需要額算入見込額の増加により、将来負担比率の分子が減少していることから、数値は改善されている。</a:t>
          </a:r>
        </a:p>
        <a:p>
          <a:r>
            <a:rPr lang="ja-JP" altLang="en-US" sz="1400" baseline="0" smtClean="0">
              <a:solidFill>
                <a:schemeClr val="dk1"/>
              </a:solidFill>
              <a:latin typeface="+mn-lt"/>
              <a:ea typeface="+mn-ea"/>
              <a:cs typeface="+mn-cs"/>
            </a:rPr>
            <a:t>　今後も将来にわたって安定した財政運営をしていくため、新規事業の精査や起債抑制に努めさらなる健全化を目指す。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19424734</v>
      </c>
      <c r="BO4" s="349"/>
      <c r="BP4" s="349"/>
      <c r="BQ4" s="349"/>
      <c r="BR4" s="349"/>
      <c r="BS4" s="349"/>
      <c r="BT4" s="349"/>
      <c r="BU4" s="350"/>
      <c r="BV4" s="348">
        <v>20437765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18504433</v>
      </c>
      <c r="BO5" s="386"/>
      <c r="BP5" s="386"/>
      <c r="BQ5" s="386"/>
      <c r="BR5" s="386"/>
      <c r="BS5" s="386"/>
      <c r="BT5" s="386"/>
      <c r="BU5" s="387"/>
      <c r="BV5" s="385">
        <v>19540813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89.1</v>
      </c>
      <c r="CU5" s="383"/>
      <c r="CV5" s="383"/>
      <c r="CW5" s="383"/>
      <c r="CX5" s="383"/>
      <c r="CY5" s="383"/>
      <c r="CZ5" s="383"/>
      <c r="DA5" s="384"/>
      <c r="DB5" s="382">
        <v>87.4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920301</v>
      </c>
      <c r="BO6" s="386"/>
      <c r="BP6" s="386"/>
      <c r="BQ6" s="386"/>
      <c r="BR6" s="386"/>
      <c r="BS6" s="386"/>
      <c r="BT6" s="386"/>
      <c r="BU6" s="387"/>
      <c r="BV6" s="385">
        <v>896952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95.2</v>
      </c>
      <c r="CU6" s="423"/>
      <c r="CV6" s="423"/>
      <c r="CW6" s="423"/>
      <c r="CX6" s="423"/>
      <c r="CY6" s="423"/>
      <c r="CZ6" s="423"/>
      <c r="DA6" s="424"/>
      <c r="DB6" s="422">
        <v>93.5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119411</v>
      </c>
      <c r="BO7" s="386"/>
      <c r="BP7" s="386"/>
      <c r="BQ7" s="386"/>
      <c r="BR7" s="386"/>
      <c r="BS7" s="386"/>
      <c r="BT7" s="386"/>
      <c r="BU7" s="387"/>
      <c r="BV7" s="385">
        <v>141945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10819078</v>
      </c>
      <c r="CU7" s="386"/>
      <c r="CV7" s="386"/>
      <c r="CW7" s="386"/>
      <c r="CX7" s="386"/>
      <c r="CY7" s="386"/>
      <c r="CZ7" s="386"/>
      <c r="DA7" s="387"/>
      <c r="DB7" s="385">
        <v>10910113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800890</v>
      </c>
      <c r="BO8" s="386"/>
      <c r="BP8" s="386"/>
      <c r="BQ8" s="386"/>
      <c r="BR8" s="386"/>
      <c r="BS8" s="386"/>
      <c r="BT8" s="386"/>
      <c r="BU8" s="387"/>
      <c r="BV8" s="385">
        <v>755007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32083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45883</v>
      </c>
      <c r="BO9" s="386"/>
      <c r="BP9" s="386"/>
      <c r="BQ9" s="386"/>
      <c r="BR9" s="386"/>
      <c r="BS9" s="386"/>
      <c r="BT9" s="386"/>
      <c r="BU9" s="387"/>
      <c r="BV9" s="385">
        <v>-123275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18.399999999999999</v>
      </c>
      <c r="CU9" s="383"/>
      <c r="CV9" s="383"/>
      <c r="CW9" s="383"/>
      <c r="CX9" s="383"/>
      <c r="CY9" s="383"/>
      <c r="CZ9" s="383"/>
      <c r="DA9" s="384"/>
      <c r="DB9" s="382">
        <v>18.8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33567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436383</v>
      </c>
      <c r="BO10" s="386"/>
      <c r="BP10" s="386"/>
      <c r="BQ10" s="386"/>
      <c r="BR10" s="386"/>
      <c r="BS10" s="386"/>
      <c r="BT10" s="386"/>
      <c r="BU10" s="387"/>
      <c r="BV10" s="385">
        <v>454371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103</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31182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188794</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31074</v>
      </c>
      <c r="S13" s="467"/>
      <c r="T13" s="467"/>
      <c r="U13" s="467"/>
      <c r="V13" s="468"/>
      <c r="W13" s="401" t="s">
        <v>122</v>
      </c>
      <c r="X13" s="402"/>
      <c r="Y13" s="402"/>
      <c r="Z13" s="402"/>
      <c r="AA13" s="402"/>
      <c r="AB13" s="392"/>
      <c r="AC13" s="436">
        <v>2577</v>
      </c>
      <c r="AD13" s="437"/>
      <c r="AE13" s="437"/>
      <c r="AF13" s="437"/>
      <c r="AG13" s="476"/>
      <c r="AH13" s="436">
        <v>3285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482266</v>
      </c>
      <c r="BO13" s="386"/>
      <c r="BP13" s="386"/>
      <c r="BQ13" s="386"/>
      <c r="BR13" s="386"/>
      <c r="BS13" s="386"/>
      <c r="BT13" s="386"/>
      <c r="BU13" s="387"/>
      <c r="BV13" s="385">
        <v>142302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10.5</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31384</v>
      </c>
      <c r="S14" s="467"/>
      <c r="T14" s="467"/>
      <c r="U14" s="467"/>
      <c r="V14" s="468"/>
      <c r="W14" s="375"/>
      <c r="X14" s="376"/>
      <c r="Y14" s="376"/>
      <c r="Z14" s="376"/>
      <c r="AA14" s="376"/>
      <c r="AB14" s="365"/>
      <c r="AC14" s="469">
        <v>18</v>
      </c>
      <c r="AD14" s="470"/>
      <c r="AE14" s="470"/>
      <c r="AF14" s="470"/>
      <c r="AG14" s="471"/>
      <c r="AH14" s="469">
        <v>20.6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47.2</v>
      </c>
      <c r="CU14" s="481"/>
      <c r="CV14" s="481"/>
      <c r="CW14" s="481"/>
      <c r="CX14" s="481"/>
      <c r="CY14" s="481"/>
      <c r="CZ14" s="481"/>
      <c r="DA14" s="482"/>
      <c r="DB14" s="480">
        <v>54.2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31277</v>
      </c>
      <c r="S15" s="467"/>
      <c r="T15" s="467"/>
      <c r="U15" s="467"/>
      <c r="V15" s="468"/>
      <c r="W15" s="401" t="s">
        <v>129</v>
      </c>
      <c r="X15" s="402"/>
      <c r="Y15" s="402"/>
      <c r="Z15" s="402"/>
      <c r="AA15" s="402"/>
      <c r="AB15" s="392"/>
      <c r="AC15" s="436">
        <v>4291</v>
      </c>
      <c r="AD15" s="437"/>
      <c r="AE15" s="437"/>
      <c r="AF15" s="437"/>
      <c r="AG15" s="476"/>
      <c r="AH15" s="436">
        <v>4207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2817874</v>
      </c>
      <c r="BO15" s="349"/>
      <c r="BP15" s="349"/>
      <c r="BQ15" s="349"/>
      <c r="BR15" s="349"/>
      <c r="BS15" s="349"/>
      <c r="BT15" s="349"/>
      <c r="BU15" s="350"/>
      <c r="BV15" s="348">
        <v>2737083</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30</v>
      </c>
      <c r="AD16" s="470"/>
      <c r="AE16" s="470"/>
      <c r="AF16" s="470"/>
      <c r="AG16" s="471"/>
      <c r="AH16" s="469">
        <v>26.4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8284723</v>
      </c>
      <c r="BO16" s="386"/>
      <c r="BP16" s="386"/>
      <c r="BQ16" s="386"/>
      <c r="BR16" s="386"/>
      <c r="BS16" s="386"/>
      <c r="BT16" s="386"/>
      <c r="BU16" s="387"/>
      <c r="BV16" s="385">
        <v>8455255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7437</v>
      </c>
      <c r="AD17" s="437"/>
      <c r="AE17" s="437"/>
      <c r="AF17" s="437"/>
      <c r="AG17" s="476"/>
      <c r="AH17" s="436">
        <v>8383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3596179</v>
      </c>
      <c r="BO17" s="386"/>
      <c r="BP17" s="386"/>
      <c r="BQ17" s="386"/>
      <c r="BR17" s="386"/>
      <c r="BS17" s="386"/>
      <c r="BT17" s="386"/>
      <c r="BU17" s="387"/>
      <c r="BV17" s="385">
        <v>3482421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280.02999999999997</v>
      </c>
      <c r="M18" s="498"/>
      <c r="N18" s="498"/>
      <c r="O18" s="498"/>
      <c r="P18" s="498"/>
      <c r="Q18" s="498"/>
      <c r="R18" s="499"/>
      <c r="S18" s="499"/>
      <c r="T18" s="499"/>
      <c r="U18" s="499"/>
      <c r="V18" s="500"/>
      <c r="W18" s="403"/>
      <c r="X18" s="404"/>
      <c r="Y18" s="404"/>
      <c r="Z18" s="404"/>
      <c r="AA18" s="404"/>
      <c r="AB18" s="395"/>
      <c r="AC18" s="501">
        <v>52</v>
      </c>
      <c r="AD18" s="502"/>
      <c r="AE18" s="502"/>
      <c r="AF18" s="502"/>
      <c r="AG18" s="503"/>
      <c r="AH18" s="501">
        <v>52.6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9569742</v>
      </c>
      <c r="BO18" s="386"/>
      <c r="BP18" s="386"/>
      <c r="BQ18" s="386"/>
      <c r="BR18" s="386"/>
      <c r="BS18" s="386"/>
      <c r="BT18" s="386"/>
      <c r="BU18" s="387"/>
      <c r="BV18" s="385">
        <v>9589829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12845735</v>
      </c>
      <c r="BO19" s="386"/>
      <c r="BP19" s="386"/>
      <c r="BQ19" s="386"/>
      <c r="BR19" s="386"/>
      <c r="BS19" s="386"/>
      <c r="BT19" s="386"/>
      <c r="BU19" s="387"/>
      <c r="BV19" s="385">
        <v>13130709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12181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23182683</v>
      </c>
      <c r="BO23" s="386"/>
      <c r="BP23" s="386"/>
      <c r="BQ23" s="386"/>
      <c r="BR23" s="386"/>
      <c r="BS23" s="386"/>
      <c r="BT23" s="386"/>
      <c r="BU23" s="387"/>
      <c r="BV23" s="385">
        <v>23007234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6970</v>
      </c>
      <c r="R24" s="437"/>
      <c r="S24" s="437"/>
      <c r="T24" s="437"/>
      <c r="U24" s="437"/>
      <c r="V24" s="476"/>
      <c r="W24" s="531"/>
      <c r="X24" s="519"/>
      <c r="Y24" s="520"/>
      <c r="Z24" s="435" t="s">
        <v>152</v>
      </c>
      <c r="AA24" s="415"/>
      <c r="AB24" s="415"/>
      <c r="AC24" s="415"/>
      <c r="AD24" s="415"/>
      <c r="AE24" s="415"/>
      <c r="AF24" s="415"/>
      <c r="AG24" s="416"/>
      <c r="AH24" s="436">
        <v>276</v>
      </c>
      <c r="AI24" s="437"/>
      <c r="AJ24" s="437"/>
      <c r="AK24" s="437"/>
      <c r="AL24" s="476"/>
      <c r="AM24" s="436">
        <v>896724</v>
      </c>
      <c r="AN24" s="437"/>
      <c r="AO24" s="437"/>
      <c r="AP24" s="437"/>
      <c r="AQ24" s="437"/>
      <c r="AR24" s="476"/>
      <c r="AS24" s="436">
        <v>3249</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14668355</v>
      </c>
      <c r="BO24" s="386"/>
      <c r="BP24" s="386"/>
      <c r="BQ24" s="386"/>
      <c r="BR24" s="386"/>
      <c r="BS24" s="386"/>
      <c r="BT24" s="386"/>
      <c r="BU24" s="387"/>
      <c r="BV24" s="385">
        <v>14927521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5895</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688571</v>
      </c>
      <c r="BO25" s="349"/>
      <c r="BP25" s="349"/>
      <c r="BQ25" s="349"/>
      <c r="BR25" s="349"/>
      <c r="BS25" s="349"/>
      <c r="BT25" s="349"/>
      <c r="BU25" s="350"/>
      <c r="BV25" s="348">
        <v>678018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5626</v>
      </c>
      <c r="R26" s="437"/>
      <c r="S26" s="437"/>
      <c r="T26" s="437"/>
      <c r="U26" s="437"/>
      <c r="V26" s="476"/>
      <c r="W26" s="531"/>
      <c r="X26" s="519"/>
      <c r="Y26" s="520"/>
      <c r="Z26" s="435" t="s">
        <v>158</v>
      </c>
      <c r="AA26" s="539"/>
      <c r="AB26" s="539"/>
      <c r="AC26" s="539"/>
      <c r="AD26" s="539"/>
      <c r="AE26" s="539"/>
      <c r="AF26" s="539"/>
      <c r="AG26" s="540"/>
      <c r="AH26" s="436">
        <v>9</v>
      </c>
      <c r="AI26" s="437"/>
      <c r="AJ26" s="437"/>
      <c r="AK26" s="437"/>
      <c r="AL26" s="476"/>
      <c r="AM26" s="436">
        <v>27585</v>
      </c>
      <c r="AN26" s="437"/>
      <c r="AO26" s="437"/>
      <c r="AP26" s="437"/>
      <c r="AQ26" s="437"/>
      <c r="AR26" s="476"/>
      <c r="AS26" s="436">
        <v>3065</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4100</v>
      </c>
      <c r="R27" s="437"/>
      <c r="S27" s="437"/>
      <c r="T27" s="437"/>
      <c r="U27" s="437"/>
      <c r="V27" s="476"/>
      <c r="W27" s="531"/>
      <c r="X27" s="519"/>
      <c r="Y27" s="520"/>
      <c r="Z27" s="435" t="s">
        <v>161</v>
      </c>
      <c r="AA27" s="415"/>
      <c r="AB27" s="415"/>
      <c r="AC27" s="415"/>
      <c r="AD27" s="415"/>
      <c r="AE27" s="415"/>
      <c r="AF27" s="415"/>
      <c r="AG27" s="416"/>
      <c r="AH27" s="436">
        <v>16</v>
      </c>
      <c r="AI27" s="437"/>
      <c r="AJ27" s="437"/>
      <c r="AK27" s="437"/>
      <c r="AL27" s="476"/>
      <c r="AM27" s="436">
        <v>49224</v>
      </c>
      <c r="AN27" s="437"/>
      <c r="AO27" s="437"/>
      <c r="AP27" s="437"/>
      <c r="AQ27" s="437"/>
      <c r="AR27" s="476"/>
      <c r="AS27" s="436">
        <v>3077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528391</v>
      </c>
      <c r="BO27" s="553"/>
      <c r="BP27" s="553"/>
      <c r="BQ27" s="553"/>
      <c r="BR27" s="553"/>
      <c r="BS27" s="553"/>
      <c r="BT27" s="553"/>
      <c r="BU27" s="554"/>
      <c r="BV27" s="552">
        <v>528320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3600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3846356</v>
      </c>
      <c r="BO28" s="349"/>
      <c r="BP28" s="349"/>
      <c r="BQ28" s="349"/>
      <c r="BR28" s="349"/>
      <c r="BS28" s="349"/>
      <c r="BT28" s="349"/>
      <c r="BU28" s="350"/>
      <c r="BV28" s="348">
        <v>3409973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3400</v>
      </c>
      <c r="R29" s="437"/>
      <c r="S29" s="437"/>
      <c r="T29" s="437"/>
      <c r="U29" s="437"/>
      <c r="V29" s="476"/>
      <c r="W29" s="531"/>
      <c r="X29" s="519"/>
      <c r="Y29" s="520"/>
      <c r="Z29" s="435" t="s">
        <v>168</v>
      </c>
      <c r="AA29" s="415"/>
      <c r="AB29" s="415"/>
      <c r="AC29" s="415"/>
      <c r="AD29" s="415"/>
      <c r="AE29" s="415"/>
      <c r="AF29" s="415"/>
      <c r="AG29" s="416"/>
      <c r="AH29" s="436">
        <v>292</v>
      </c>
      <c r="AI29" s="437"/>
      <c r="AJ29" s="437"/>
      <c r="AK29" s="437"/>
      <c r="AL29" s="476"/>
      <c r="AM29" s="436">
        <v>945948</v>
      </c>
      <c r="AN29" s="437"/>
      <c r="AO29" s="437"/>
      <c r="AP29" s="437"/>
      <c r="AQ29" s="437"/>
      <c r="AR29" s="476"/>
      <c r="AS29" s="436">
        <v>3240</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1572695</v>
      </c>
      <c r="BO29" s="386"/>
      <c r="BP29" s="386"/>
      <c r="BQ29" s="386"/>
      <c r="BR29" s="386"/>
      <c r="BS29" s="386"/>
      <c r="BT29" s="386"/>
      <c r="BU29" s="387"/>
      <c r="BV29" s="385">
        <v>1700349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4589059</v>
      </c>
      <c r="BO30" s="553"/>
      <c r="BP30" s="553"/>
      <c r="BQ30" s="553"/>
      <c r="BR30" s="553"/>
      <c r="BS30" s="553"/>
      <c r="BT30" s="553"/>
      <c r="BU30" s="554"/>
      <c r="BV30" s="552">
        <v>4467758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IF('各会計、関係団体の財政状況及び健全化判断比率'!B35="","",'各会計、関係団体の財政状況及び健全化判断比率'!B35)</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杵築速見環境浄化組合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一般財団法人　杵築市総合振興センター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別杵速見地域広域市町村圏事務組合（一般会計）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杵築市土地開発公社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地域包括支援センター事業特別会計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山香病院事業会計</v>
      </c>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IF('各会計、関係団体の財政状況及び健全化判断比率'!B37="","",'各会計、関係団体の財政状況及び健全化判断比率'!B37)</f>
        <v>公共下水道事業特別会計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別杵速見地域広域市町村圏事務組合（秋草葬斎場事業特別会計）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社団法人　杵築市大田畜産公社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IF('各会計、関係団体の財政状況及び健全化判断比率'!B38="","",'各会計、関係団体の財政状況及び健全化判断比率'!B38)</f>
        <v>特定環境保全公共下水道事業特別会計</v>
      </c>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別杵速見地域広域市町村圏事務組合（藤ヶ谷清掃センター事業特別会計）</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公益社団法人　杵築市地域活性化センター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別杵速見地域広域市町村圏事務組合（介護認定審査会事業特別会計）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別杵速見地域広域市町村圏事務組合（普通会計）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杵築速見消防組合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大分県市町村会館管理組合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大分県後期高齢者医療広域連合（普通会計）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大分県後期高齢者医療広域連合（後期高齢者医療事業特別会計）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67" t="s">
        <v>23</v>
      </c>
      <c r="C41" s="1168"/>
      <c r="D41" s="81"/>
      <c r="E41" s="1173" t="s">
        <v>24</v>
      </c>
      <c r="F41" s="1173"/>
      <c r="G41" s="1173"/>
      <c r="H41" s="1174"/>
      <c r="I41" s="82">
        <v>21569</v>
      </c>
      <c r="J41" s="83">
        <v>22060</v>
      </c>
      <c r="K41" s="83">
        <v>22584</v>
      </c>
      <c r="L41" s="83">
        <v>23007</v>
      </c>
      <c r="M41" s="84">
        <v>23183</v>
      </c>
    </row>
    <row r="42" spans="2:13" ht="27.75" customHeight="1">
      <c r="B42" s="1169"/>
      <c r="C42" s="1170"/>
      <c r="D42" s="85"/>
      <c r="E42" s="1175" t="s">
        <v>25</v>
      </c>
      <c r="F42" s="1175"/>
      <c r="G42" s="1175"/>
      <c r="H42" s="1176"/>
      <c r="I42" s="86" t="s">
        <v>480</v>
      </c>
      <c r="J42" s="87" t="s">
        <v>480</v>
      </c>
      <c r="K42" s="87" t="s">
        <v>480</v>
      </c>
      <c r="L42" s="87" t="s">
        <v>480</v>
      </c>
      <c r="M42" s="88" t="s">
        <v>480</v>
      </c>
    </row>
    <row r="43" spans="2:13" ht="27.75" customHeight="1">
      <c r="B43" s="1169"/>
      <c r="C43" s="1170"/>
      <c r="D43" s="85"/>
      <c r="E43" s="1175" t="s">
        <v>26</v>
      </c>
      <c r="F43" s="1175"/>
      <c r="G43" s="1175"/>
      <c r="H43" s="1176"/>
      <c r="I43" s="86">
        <v>7288</v>
      </c>
      <c r="J43" s="87">
        <v>7632</v>
      </c>
      <c r="K43" s="87">
        <v>7460</v>
      </c>
      <c r="L43" s="87">
        <v>7582</v>
      </c>
      <c r="M43" s="88">
        <v>7670</v>
      </c>
    </row>
    <row r="44" spans="2:13" ht="27.75" customHeight="1">
      <c r="B44" s="1169"/>
      <c r="C44" s="1170"/>
      <c r="D44" s="85"/>
      <c r="E44" s="1175" t="s">
        <v>27</v>
      </c>
      <c r="F44" s="1175"/>
      <c r="G44" s="1175"/>
      <c r="H44" s="1176"/>
      <c r="I44" s="86">
        <v>179</v>
      </c>
      <c r="J44" s="87">
        <v>99</v>
      </c>
      <c r="K44" s="87">
        <v>141</v>
      </c>
      <c r="L44" s="87">
        <v>337</v>
      </c>
      <c r="M44" s="88">
        <v>552</v>
      </c>
    </row>
    <row r="45" spans="2:13" ht="27.75" customHeight="1">
      <c r="B45" s="1169"/>
      <c r="C45" s="1170"/>
      <c r="D45" s="85"/>
      <c r="E45" s="1175" t="s">
        <v>28</v>
      </c>
      <c r="F45" s="1175"/>
      <c r="G45" s="1175"/>
      <c r="H45" s="1176"/>
      <c r="I45" s="86">
        <v>2901</v>
      </c>
      <c r="J45" s="87">
        <v>2866</v>
      </c>
      <c r="K45" s="87">
        <v>2848</v>
      </c>
      <c r="L45" s="87">
        <v>2787</v>
      </c>
      <c r="M45" s="88">
        <v>2908</v>
      </c>
    </row>
    <row r="46" spans="2:13" ht="27.75" customHeight="1">
      <c r="B46" s="1169"/>
      <c r="C46" s="1170"/>
      <c r="D46" s="85"/>
      <c r="E46" s="1175" t="s">
        <v>29</v>
      </c>
      <c r="F46" s="1175"/>
      <c r="G46" s="1175"/>
      <c r="H46" s="1176"/>
      <c r="I46" s="86">
        <v>344</v>
      </c>
      <c r="J46" s="87">
        <v>352</v>
      </c>
      <c r="K46" s="87">
        <v>469</v>
      </c>
      <c r="L46" s="87">
        <v>388</v>
      </c>
      <c r="M46" s="88">
        <v>36</v>
      </c>
    </row>
    <row r="47" spans="2:13" ht="27.75" customHeight="1">
      <c r="B47" s="1169"/>
      <c r="C47" s="1170"/>
      <c r="D47" s="85"/>
      <c r="E47" s="1175" t="s">
        <v>30</v>
      </c>
      <c r="F47" s="1175"/>
      <c r="G47" s="1175"/>
      <c r="H47" s="1176"/>
      <c r="I47" s="86" t="s">
        <v>480</v>
      </c>
      <c r="J47" s="87" t="s">
        <v>480</v>
      </c>
      <c r="K47" s="87" t="s">
        <v>480</v>
      </c>
      <c r="L47" s="87" t="s">
        <v>480</v>
      </c>
      <c r="M47" s="88" t="s">
        <v>480</v>
      </c>
    </row>
    <row r="48" spans="2:13" ht="27.75" customHeight="1">
      <c r="B48" s="1171"/>
      <c r="C48" s="1172"/>
      <c r="D48" s="85"/>
      <c r="E48" s="1175" t="s">
        <v>31</v>
      </c>
      <c r="F48" s="1175"/>
      <c r="G48" s="1175"/>
      <c r="H48" s="1176"/>
      <c r="I48" s="86" t="s">
        <v>480</v>
      </c>
      <c r="J48" s="87" t="s">
        <v>480</v>
      </c>
      <c r="K48" s="87" t="s">
        <v>480</v>
      </c>
      <c r="L48" s="87" t="s">
        <v>480</v>
      </c>
      <c r="M48" s="88" t="s">
        <v>480</v>
      </c>
    </row>
    <row r="49" spans="2:13" ht="27.75" customHeight="1">
      <c r="B49" s="1177" t="s">
        <v>32</v>
      </c>
      <c r="C49" s="1178"/>
      <c r="D49" s="89"/>
      <c r="E49" s="1175" t="s">
        <v>33</v>
      </c>
      <c r="F49" s="1175"/>
      <c r="G49" s="1175"/>
      <c r="H49" s="1176"/>
      <c r="I49" s="86">
        <v>5087</v>
      </c>
      <c r="J49" s="87">
        <v>6521</v>
      </c>
      <c r="K49" s="87">
        <v>7077</v>
      </c>
      <c r="L49" s="87">
        <v>7588</v>
      </c>
      <c r="M49" s="88">
        <v>7869</v>
      </c>
    </row>
    <row r="50" spans="2:13" ht="27.75" customHeight="1">
      <c r="B50" s="1169"/>
      <c r="C50" s="1170"/>
      <c r="D50" s="85"/>
      <c r="E50" s="1175" t="s">
        <v>34</v>
      </c>
      <c r="F50" s="1175"/>
      <c r="G50" s="1175"/>
      <c r="H50" s="1176"/>
      <c r="I50" s="86">
        <v>233</v>
      </c>
      <c r="J50" s="87">
        <v>199</v>
      </c>
      <c r="K50" s="87">
        <v>174</v>
      </c>
      <c r="L50" s="87">
        <v>176</v>
      </c>
      <c r="M50" s="88">
        <v>154</v>
      </c>
    </row>
    <row r="51" spans="2:13" ht="27.75" customHeight="1">
      <c r="B51" s="1171"/>
      <c r="C51" s="1172"/>
      <c r="D51" s="85"/>
      <c r="E51" s="1175" t="s">
        <v>35</v>
      </c>
      <c r="F51" s="1175"/>
      <c r="G51" s="1175"/>
      <c r="H51" s="1176"/>
      <c r="I51" s="86">
        <v>19971</v>
      </c>
      <c r="J51" s="87">
        <v>20569</v>
      </c>
      <c r="K51" s="87">
        <v>20991</v>
      </c>
      <c r="L51" s="87">
        <v>21510</v>
      </c>
      <c r="M51" s="88">
        <v>22145</v>
      </c>
    </row>
    <row r="52" spans="2:13" ht="27.75" customHeight="1" thickBot="1">
      <c r="B52" s="1179" t="s">
        <v>36</v>
      </c>
      <c r="C52" s="1180"/>
      <c r="D52" s="90"/>
      <c r="E52" s="1181" t="s">
        <v>37</v>
      </c>
      <c r="F52" s="1181"/>
      <c r="G52" s="1181"/>
      <c r="H52" s="1182"/>
      <c r="I52" s="91">
        <v>6989</v>
      </c>
      <c r="J52" s="92">
        <v>5720</v>
      </c>
      <c r="K52" s="92">
        <v>5259</v>
      </c>
      <c r="L52" s="92">
        <v>4826</v>
      </c>
      <c r="M52" s="93">
        <v>4180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77947</v>
      </c>
      <c r="E3" s="116"/>
      <c r="F3" s="117">
        <v>79008</v>
      </c>
      <c r="G3" s="118"/>
      <c r="H3" s="119"/>
    </row>
    <row r="4" spans="1:8">
      <c r="A4" s="120"/>
      <c r="B4" s="121"/>
      <c r="C4" s="122"/>
      <c r="D4" s="123">
        <v>41992</v>
      </c>
      <c r="E4" s="124"/>
      <c r="F4" s="125">
        <v>46014</v>
      </c>
      <c r="G4" s="126"/>
      <c r="H4" s="127"/>
    </row>
    <row r="5" spans="1:8">
      <c r="A5" s="108" t="s">
        <v>513</v>
      </c>
      <c r="B5" s="113"/>
      <c r="C5" s="114"/>
      <c r="D5" s="115">
        <v>105734</v>
      </c>
      <c r="E5" s="116"/>
      <c r="F5" s="117">
        <v>86381</v>
      </c>
      <c r="G5" s="118"/>
      <c r="H5" s="119"/>
    </row>
    <row r="6" spans="1:8">
      <c r="A6" s="120"/>
      <c r="B6" s="121"/>
      <c r="C6" s="122"/>
      <c r="D6" s="123">
        <v>57466</v>
      </c>
      <c r="E6" s="124"/>
      <c r="F6" s="125">
        <v>41242</v>
      </c>
      <c r="G6" s="126"/>
      <c r="H6" s="127"/>
    </row>
    <row r="7" spans="1:8">
      <c r="A7" s="108" t="s">
        <v>514</v>
      </c>
      <c r="B7" s="113"/>
      <c r="C7" s="114"/>
      <c r="D7" s="115">
        <v>113650</v>
      </c>
      <c r="E7" s="116"/>
      <c r="F7" s="117">
        <v>67088</v>
      </c>
      <c r="G7" s="118"/>
      <c r="H7" s="119"/>
    </row>
    <row r="8" spans="1:8">
      <c r="A8" s="120"/>
      <c r="B8" s="121"/>
      <c r="C8" s="122"/>
      <c r="D8" s="123">
        <v>65820</v>
      </c>
      <c r="E8" s="124"/>
      <c r="F8" s="125">
        <v>37146</v>
      </c>
      <c r="G8" s="126"/>
      <c r="H8" s="127"/>
    </row>
    <row r="9" spans="1:8">
      <c r="A9" s="108" t="s">
        <v>515</v>
      </c>
      <c r="B9" s="113"/>
      <c r="C9" s="114"/>
      <c r="D9" s="115">
        <v>116949</v>
      </c>
      <c r="E9" s="116"/>
      <c r="F9" s="117">
        <v>70489</v>
      </c>
      <c r="G9" s="118"/>
      <c r="H9" s="119"/>
    </row>
    <row r="10" spans="1:8">
      <c r="A10" s="120"/>
      <c r="B10" s="121"/>
      <c r="C10" s="122"/>
      <c r="D10" s="123">
        <v>55123</v>
      </c>
      <c r="E10" s="124"/>
      <c r="F10" s="125">
        <v>37817</v>
      </c>
      <c r="G10" s="126"/>
      <c r="H10" s="127"/>
    </row>
    <row r="11" spans="1:8">
      <c r="A11" s="108" t="s">
        <v>516</v>
      </c>
      <c r="B11" s="113"/>
      <c r="C11" s="114"/>
      <c r="D11" s="115">
        <v>97919</v>
      </c>
      <c r="E11" s="116"/>
      <c r="F11" s="117">
        <v>84389</v>
      </c>
      <c r="G11" s="118"/>
      <c r="H11" s="119"/>
    </row>
    <row r="12" spans="1:8">
      <c r="A12" s="120"/>
      <c r="B12" s="121"/>
      <c r="C12" s="128"/>
      <c r="D12" s="123">
        <v>55326</v>
      </c>
      <c r="E12" s="124"/>
      <c r="F12" s="125">
        <v>44339</v>
      </c>
      <c r="G12" s="126"/>
      <c r="H12" s="127"/>
    </row>
    <row r="13" spans="1:8">
      <c r="A13" s="108"/>
      <c r="B13" s="113"/>
      <c r="C13" s="129"/>
      <c r="D13" s="130">
        <v>102440</v>
      </c>
      <c r="E13" s="131"/>
      <c r="F13" s="132">
        <v>77471</v>
      </c>
      <c r="G13" s="133"/>
      <c r="H13" s="119"/>
    </row>
    <row r="14" spans="1:8">
      <c r="A14" s="120"/>
      <c r="B14" s="121"/>
      <c r="C14" s="122"/>
      <c r="D14" s="123">
        <v>55145</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6.99</v>
      </c>
      <c r="C19" s="134">
        <f>ROUND(VALUE(SUBSTITUTE(実質収支比率等に係る経年分析!G$48,"▲","-")),2)</f>
        <v>5.74</v>
      </c>
      <c r="D19" s="134">
        <f>ROUND(VALUE(SUBSTITUTE(実質収支比率等に係る経年分析!H$48,"▲","-")),2)</f>
        <v>7.91</v>
      </c>
      <c r="E19" s="134">
        <f>ROUND(VALUE(SUBSTITUTE(実質収支比率等に係る経年分析!I$48,"▲","-")),2)</f>
        <v>6.92</v>
      </c>
      <c r="F19" s="134">
        <f>ROUND(VALUE(SUBSTITUTE(実質収支比率等に係る経年分析!J$48,"▲","-")),2)</f>
        <v>7.4</v>
      </c>
    </row>
    <row r="20" spans="1:11">
      <c r="A20" s="134" t="s">
        <v>42</v>
      </c>
      <c r="B20" s="134">
        <f>ROUND(VALUE(SUBSTITUTE(実質収支比率等に係る経年分析!F$47,"▲","-")),2)</f>
        <v>17.03</v>
      </c>
      <c r="C20" s="134">
        <f>ROUND(VALUE(SUBSTITUTE(実質収支比率等に係る経年分析!G$47,"▲","-")),2)</f>
        <v>22.86</v>
      </c>
      <c r="D20" s="134">
        <f>ROUND(VALUE(SUBSTITUTE(実質収支比率等に係る経年分析!H$47,"▲","-")),2)</f>
        <v>28.33</v>
      </c>
      <c r="E20" s="134">
        <f>ROUND(VALUE(SUBSTITUTE(実質収支比率等に係る経年分析!I$47,"▲","-")),2)</f>
        <v>31.26</v>
      </c>
      <c r="F20" s="134">
        <f>ROUND(VALUE(SUBSTITUTE(実質収支比率等に係る経年分析!J$47,"▲","-")),2)</f>
        <v>35.549999999999997</v>
      </c>
    </row>
    <row r="21" spans="1:11">
      <c r="A21" s="134" t="s">
        <v>43</v>
      </c>
      <c r="B21" s="134">
        <f>IF(ISNUMBER(VALUE(SUBSTITUTE(実質収支比率等に係る経年分析!F$49,"▲","-"))),ROUND(VALUE(SUBSTITUTE(実質収支比率等に係る経年分析!F$49,"▲","-")),2),NA())</f>
        <v>5.43</v>
      </c>
      <c r="C21" s="134">
        <f>IF(ISNUMBER(VALUE(SUBSTITUTE(実質収支比率等に係る経年分析!G$49,"▲","-"))),ROUND(VALUE(SUBSTITUTE(実質収支比率等に係る経年分析!G$49,"▲","-")),2),NA())</f>
        <v>5.77</v>
      </c>
      <c r="D21" s="134">
        <f>IF(ISNUMBER(VALUE(SUBSTITUTE(実質収支比率等に係る経年分析!H$49,"▲","-"))),ROUND(VALUE(SUBSTITUTE(実質収支比率等に係る経年分析!H$49,"▲","-")),2),NA())</f>
        <v>7</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4.46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v>
      </c>
    </row>
    <row r="36" spans="1:16">
      <c r="A36" s="135" t="str">
        <f>IF(連結実質赤字比率に係る赤字・黒字の構成分析!C$34="",NA(),連結実質赤字比率に係る赤字・黒字の構成分析!C$34)</f>
        <v>山香病院事業会計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1962</v>
      </c>
      <c r="E42" s="136"/>
      <c r="F42" s="136"/>
      <c r="G42" s="136">
        <f>'実質公債費比率（分子）の構造'!L$52</f>
        <v>2040</v>
      </c>
      <c r="H42" s="136"/>
      <c r="I42" s="136"/>
      <c r="J42" s="136">
        <f>'実質公債費比率（分子）の構造'!M$52</f>
        <v>2075</v>
      </c>
      <c r="K42" s="136"/>
      <c r="L42" s="136"/>
      <c r="M42" s="136">
        <f>'実質公債費比率（分子）の構造'!N$52</f>
        <v>2059</v>
      </c>
      <c r="N42" s="136"/>
      <c r="O42" s="136"/>
      <c r="P42" s="136">
        <f>'実質公債費比率（分子）の構造'!O$52</f>
        <v>2017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2</v>
      </c>
      <c r="L44" s="136"/>
      <c r="M44" s="136"/>
      <c r="N44" s="136">
        <f>'実質公債費比率（分子）の構造'!O$50</f>
        <v>1</v>
      </c>
      <c r="O44" s="136"/>
      <c r="P44" s="136"/>
    </row>
    <row r="45" spans="1:16">
      <c r="A45" s="136" t="s">
        <v>53</v>
      </c>
      <c r="B45" s="136">
        <f>'実質公債費比率（分子）の構造'!K$49</f>
        <v>84</v>
      </c>
      <c r="C45" s="136"/>
      <c r="D45" s="136"/>
      <c r="E45" s="136">
        <f>'実質公債費比率（分子）の構造'!L$49</f>
        <v>80</v>
      </c>
      <c r="F45" s="136"/>
      <c r="G45" s="136"/>
      <c r="H45" s="136">
        <f>'実質公債費比率（分子）の構造'!M$49</f>
        <v>45</v>
      </c>
      <c r="I45" s="136"/>
      <c r="J45" s="136"/>
      <c r="K45" s="136">
        <f>'実質公債費比率（分子）の構造'!N$49</f>
        <v>9</v>
      </c>
      <c r="L45" s="136"/>
      <c r="M45" s="136"/>
      <c r="N45" s="136">
        <f>'実質公債費比率（分子）の構造'!O$49</f>
        <v>7</v>
      </c>
      <c r="O45" s="136"/>
      <c r="P45" s="136"/>
    </row>
    <row r="46" spans="1:16">
      <c r="A46" s="136" t="s">
        <v>54</v>
      </c>
      <c r="B46" s="136">
        <f>'実質公債費比率（分子）の構造'!K$48</f>
        <v>427</v>
      </c>
      <c r="C46" s="136"/>
      <c r="D46" s="136"/>
      <c r="E46" s="136">
        <f>'実質公債費比率（分子）の構造'!L$48</f>
        <v>480</v>
      </c>
      <c r="F46" s="136"/>
      <c r="G46" s="136"/>
      <c r="H46" s="136">
        <f>'実質公債費比率（分子）の構造'!M$48</f>
        <v>474</v>
      </c>
      <c r="I46" s="136"/>
      <c r="J46" s="136"/>
      <c r="K46" s="136">
        <f>'実質公債費比率（分子）の構造'!N$48</f>
        <v>482</v>
      </c>
      <c r="L46" s="136"/>
      <c r="M46" s="136"/>
      <c r="N46" s="136">
        <f>'実質公債費比率（分子）の構造'!O$48</f>
        <v>479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2403</v>
      </c>
      <c r="C49" s="136"/>
      <c r="D49" s="136"/>
      <c r="E49" s="136">
        <f>'実質公債費比率（分子）の構造'!L$45</f>
        <v>2489</v>
      </c>
      <c r="F49" s="136"/>
      <c r="G49" s="136"/>
      <c r="H49" s="136">
        <f>'実質公債費比率（分子）の構造'!M$45</f>
        <v>2551</v>
      </c>
      <c r="I49" s="136"/>
      <c r="J49" s="136"/>
      <c r="K49" s="136">
        <f>'実質公債費比率（分子）の構造'!N$45</f>
        <v>2514</v>
      </c>
      <c r="L49" s="136"/>
      <c r="M49" s="136"/>
      <c r="N49" s="136">
        <f>'実質公債費比率（分子）の構造'!O$45</f>
        <v>2405</v>
      </c>
      <c r="O49" s="136"/>
      <c r="P49" s="136"/>
    </row>
    <row r="50" spans="1:16">
      <c r="A50" s="136" t="s">
        <v>58</v>
      </c>
      <c r="B50" s="136" t="e">
        <f>NA()</f>
        <v>#N/A</v>
      </c>
      <c r="C50" s="136">
        <f>IF(ISNUMBER('実質公債費比率（分子）の構造'!K$53),'実質公債費比率（分子）の構造'!K$53,NA())</f>
        <v>952</v>
      </c>
      <c r="D50" s="136" t="e">
        <f>NA()</f>
        <v>#N/A</v>
      </c>
      <c r="E50" s="136" t="e">
        <f>NA()</f>
        <v>#N/A</v>
      </c>
      <c r="F50" s="136">
        <f>IF(ISNUMBER('実質公債費比率（分子）の構造'!L$53),'実質公債費比率（分子）の構造'!L$53,NA())</f>
        <v>1009</v>
      </c>
      <c r="G50" s="136" t="e">
        <f>NA()</f>
        <v>#N/A</v>
      </c>
      <c r="H50" s="136" t="e">
        <f>NA()</f>
        <v>#N/A</v>
      </c>
      <c r="I50" s="136">
        <f>IF(ISNUMBER('実質公債費比率（分子）の構造'!M$53),'実質公債費比率（分子）の構造'!M$53,NA())</f>
        <v>995</v>
      </c>
      <c r="J50" s="136" t="e">
        <f>NA()</f>
        <v>#N/A</v>
      </c>
      <c r="K50" s="136" t="e">
        <f>NA()</f>
        <v>#N/A</v>
      </c>
      <c r="L50" s="136">
        <f>IF(ISNUMBER('実質公債費比率（分子）の構造'!N$53),'実質公債費比率（分子）の構造'!N$53,NA())</f>
        <v>948</v>
      </c>
      <c r="M50" s="136" t="e">
        <f>NA()</f>
        <v>#N/A</v>
      </c>
      <c r="N50" s="136" t="e">
        <f>NA()</f>
        <v>#N/A</v>
      </c>
      <c r="O50" s="136">
        <f>IF(ISNUMBER('実質公債費比率（分子）の構造'!O$53),'実質公債費比率（分子）の構造'!O$53,NA())</f>
        <v>875</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19971</v>
      </c>
      <c r="E56" s="135"/>
      <c r="F56" s="135"/>
      <c r="G56" s="135">
        <f>'将来負担比率（分子）の構造'!J$51</f>
        <v>20569</v>
      </c>
      <c r="H56" s="135"/>
      <c r="I56" s="135"/>
      <c r="J56" s="135">
        <f>'将来負担比率（分子）の構造'!K$51</f>
        <v>20991</v>
      </c>
      <c r="K56" s="135"/>
      <c r="L56" s="135"/>
      <c r="M56" s="135">
        <f>'将来負担比率（分子）の構造'!L$51</f>
        <v>21510</v>
      </c>
      <c r="N56" s="135"/>
      <c r="O56" s="135"/>
      <c r="P56" s="135">
        <f>'将来負担比率（分子）の構造'!M$51</f>
        <v>22145</v>
      </c>
    </row>
    <row r="57" spans="1:16">
      <c r="A57" s="135" t="s">
        <v>34</v>
      </c>
      <c r="B57" s="135"/>
      <c r="C57" s="135"/>
      <c r="D57" s="135">
        <f>'将来負担比率（分子）の構造'!I$50</f>
        <v>233</v>
      </c>
      <c r="E57" s="135"/>
      <c r="F57" s="135"/>
      <c r="G57" s="135">
        <f>'将来負担比率（分子）の構造'!J$50</f>
        <v>199</v>
      </c>
      <c r="H57" s="135"/>
      <c r="I57" s="135"/>
      <c r="J57" s="135">
        <f>'将来負担比率（分子）の構造'!K$50</f>
        <v>174</v>
      </c>
      <c r="K57" s="135"/>
      <c r="L57" s="135"/>
      <c r="M57" s="135">
        <f>'将来負担比率（分子）の構造'!L$50</f>
        <v>176</v>
      </c>
      <c r="N57" s="135"/>
      <c r="O57" s="135"/>
      <c r="P57" s="135">
        <f>'将来負担比率（分子）の構造'!M$50</f>
        <v>154</v>
      </c>
    </row>
    <row r="58" spans="1:16">
      <c r="A58" s="135" t="s">
        <v>33</v>
      </c>
      <c r="B58" s="135"/>
      <c r="C58" s="135"/>
      <c r="D58" s="135">
        <f>'将来負担比率（分子）の構造'!I$49</f>
        <v>5087</v>
      </c>
      <c r="E58" s="135"/>
      <c r="F58" s="135"/>
      <c r="G58" s="135">
        <f>'将来負担比率（分子）の構造'!J$49</f>
        <v>6521</v>
      </c>
      <c r="H58" s="135"/>
      <c r="I58" s="135"/>
      <c r="J58" s="135">
        <f>'将来負担比率（分子）の構造'!K$49</f>
        <v>7077</v>
      </c>
      <c r="K58" s="135"/>
      <c r="L58" s="135"/>
      <c r="M58" s="135">
        <f>'将来負担比率（分子）の構造'!L$49</f>
        <v>7588</v>
      </c>
      <c r="N58" s="135"/>
      <c r="O58" s="135"/>
      <c r="P58" s="135">
        <f>'将来負担比率（分子）の構造'!M$49</f>
        <v>7869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344</v>
      </c>
      <c r="C61" s="135"/>
      <c r="D61" s="135"/>
      <c r="E61" s="135">
        <f>'将来負担比率（分子）の構造'!J$46</f>
        <v>352</v>
      </c>
      <c r="F61" s="135"/>
      <c r="G61" s="135"/>
      <c r="H61" s="135">
        <f>'将来負担比率（分子）の構造'!K$46</f>
        <v>469</v>
      </c>
      <c r="I61" s="135"/>
      <c r="J61" s="135"/>
      <c r="K61" s="135">
        <f>'将来負担比率（分子）の構造'!L$46</f>
        <v>388</v>
      </c>
      <c r="L61" s="135"/>
      <c r="M61" s="135"/>
      <c r="N61" s="135">
        <f>'将来負担比率（分子）の構造'!M$46</f>
        <v>36</v>
      </c>
      <c r="O61" s="135"/>
      <c r="P61" s="135"/>
    </row>
    <row r="62" spans="1:16">
      <c r="A62" s="135" t="s">
        <v>28</v>
      </c>
      <c r="B62" s="135">
        <f>'将来負担比率（分子）の構造'!I$45</f>
        <v>2901</v>
      </c>
      <c r="C62" s="135"/>
      <c r="D62" s="135"/>
      <c r="E62" s="135">
        <f>'将来負担比率（分子）の構造'!J$45</f>
        <v>2866</v>
      </c>
      <c r="F62" s="135"/>
      <c r="G62" s="135"/>
      <c r="H62" s="135">
        <f>'将来負担比率（分子）の構造'!K$45</f>
        <v>2848</v>
      </c>
      <c r="I62" s="135"/>
      <c r="J62" s="135"/>
      <c r="K62" s="135">
        <f>'将来負担比率（分子）の構造'!L$45</f>
        <v>2787</v>
      </c>
      <c r="L62" s="135"/>
      <c r="M62" s="135"/>
      <c r="N62" s="135">
        <f>'将来負担比率（分子）の構造'!M$45</f>
        <v>2908</v>
      </c>
      <c r="O62" s="135"/>
      <c r="P62" s="135"/>
    </row>
    <row r="63" spans="1:16">
      <c r="A63" s="135" t="s">
        <v>27</v>
      </c>
      <c r="B63" s="135">
        <f>'将来負担比率（分子）の構造'!I$44</f>
        <v>179</v>
      </c>
      <c r="C63" s="135"/>
      <c r="D63" s="135"/>
      <c r="E63" s="135">
        <f>'将来負担比率（分子）の構造'!J$44</f>
        <v>99</v>
      </c>
      <c r="F63" s="135"/>
      <c r="G63" s="135"/>
      <c r="H63" s="135">
        <f>'将来負担比率（分子）の構造'!K$44</f>
        <v>141</v>
      </c>
      <c r="I63" s="135"/>
      <c r="J63" s="135"/>
      <c r="K63" s="135">
        <f>'将来負担比率（分子）の構造'!L$44</f>
        <v>337</v>
      </c>
      <c r="L63" s="135"/>
      <c r="M63" s="135"/>
      <c r="N63" s="135">
        <f>'将来負担比率（分子）の構造'!M$44</f>
        <v>552</v>
      </c>
      <c r="O63" s="135"/>
      <c r="P63" s="135"/>
    </row>
    <row r="64" spans="1:16">
      <c r="A64" s="135" t="s">
        <v>26</v>
      </c>
      <c r="B64" s="135">
        <f>'将来負担比率（分子）の構造'!I$43</f>
        <v>7288</v>
      </c>
      <c r="C64" s="135"/>
      <c r="D64" s="135"/>
      <c r="E64" s="135">
        <f>'将来負担比率（分子）の構造'!J$43</f>
        <v>7632</v>
      </c>
      <c r="F64" s="135"/>
      <c r="G64" s="135"/>
      <c r="H64" s="135">
        <f>'将来負担比率（分子）の構造'!K$43</f>
        <v>7460</v>
      </c>
      <c r="I64" s="135"/>
      <c r="J64" s="135"/>
      <c r="K64" s="135">
        <f>'将来負担比率（分子）の構造'!L$43</f>
        <v>7582</v>
      </c>
      <c r="L64" s="135"/>
      <c r="M64" s="135"/>
      <c r="N64" s="135">
        <f>'将来負担比率（分子）の構造'!M$43</f>
        <v>7670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21569</v>
      </c>
      <c r="C66" s="135"/>
      <c r="D66" s="135"/>
      <c r="E66" s="135">
        <f>'将来負担比率（分子）の構造'!J$41</f>
        <v>22060</v>
      </c>
      <c r="F66" s="135"/>
      <c r="G66" s="135"/>
      <c r="H66" s="135">
        <f>'将来負担比率（分子）の構造'!K$41</f>
        <v>22584</v>
      </c>
      <c r="I66" s="135"/>
      <c r="J66" s="135"/>
      <c r="K66" s="135">
        <f>'将来負担比率（分子）の構造'!L$41</f>
        <v>23007</v>
      </c>
      <c r="L66" s="135"/>
      <c r="M66" s="135"/>
      <c r="N66" s="135">
        <f>'将来負担比率（分子）の構造'!M$41</f>
        <v>23183</v>
      </c>
      <c r="O66" s="135"/>
      <c r="P66" s="135"/>
    </row>
    <row r="67" spans="1:16">
      <c r="A67" s="135" t="s">
        <v>62</v>
      </c>
      <c r="B67" s="135" t="e">
        <f>NA()</f>
        <v>#N/A</v>
      </c>
      <c r="C67" s="135">
        <f>IF(ISNUMBER('将来負担比率（分子）の構造'!I$52), IF('将来負担比率（分子）の構造'!I$52 &lt; 0, 0, '将来負担比率（分子）の構造'!I$52), NA())</f>
        <v>6989</v>
      </c>
      <c r="D67" s="135" t="e">
        <f>NA()</f>
        <v>#N/A</v>
      </c>
      <c r="E67" s="135" t="e">
        <f>NA()</f>
        <v>#N/A</v>
      </c>
      <c r="F67" s="135">
        <f>IF(ISNUMBER('将来負担比率（分子）の構造'!J$52), IF('将来負担比率（分子）の構造'!J$52 &lt; 0, 0, '将来負担比率（分子）の構造'!J$52), NA())</f>
        <v>5720</v>
      </c>
      <c r="G67" s="135" t="e">
        <f>NA()</f>
        <v>#N/A</v>
      </c>
      <c r="H67" s="135" t="e">
        <f>NA()</f>
        <v>#N/A</v>
      </c>
      <c r="I67" s="135">
        <f>IF(ISNUMBER('将来負担比率（分子）の構造'!K$52), IF('将来負担比率（分子）の構造'!K$52 &lt; 0, 0, '将来負担比率（分子）の構造'!K$52), NA())</f>
        <v>5259</v>
      </c>
      <c r="J67" s="135" t="e">
        <f>NA()</f>
        <v>#N/A</v>
      </c>
      <c r="K67" s="135" t="e">
        <f>NA()</f>
        <v>#N/A</v>
      </c>
      <c r="L67" s="135">
        <f>IF(ISNUMBER('将来負担比率（分子）の構造'!L$52), IF('将来負担比率（分子）の構造'!L$52 &lt; 0, 0, '将来負担比率（分子）の構造'!L$52), NA())</f>
        <v>4826</v>
      </c>
      <c r="M67" s="135" t="e">
        <f>NA()</f>
        <v>#N/A</v>
      </c>
      <c r="N67" s="135" t="e">
        <f>NA()</f>
        <v>#N/A</v>
      </c>
      <c r="O67" s="135">
        <f>IF(ISNUMBER('将来負担比率（分子）の構造'!M$52), IF('将来負担比率（分子）の構造'!M$52 &lt; 0, 0, '将来負担比率（分子）の構造'!M$52), NA())</f>
        <v>4180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2882521</v>
      </c>
      <c r="S5" s="581"/>
      <c r="T5" s="581"/>
      <c r="U5" s="581"/>
      <c r="V5" s="581"/>
      <c r="W5" s="581"/>
      <c r="X5" s="581"/>
      <c r="Y5" s="582"/>
      <c r="Z5" s="583">
        <v>14.8</v>
      </c>
      <c r="AA5" s="583"/>
      <c r="AB5" s="583"/>
      <c r="AC5" s="583"/>
      <c r="AD5" s="584">
        <v>2882521</v>
      </c>
      <c r="AE5" s="584"/>
      <c r="AF5" s="584"/>
      <c r="AG5" s="584"/>
      <c r="AH5" s="584"/>
      <c r="AI5" s="584"/>
      <c r="AJ5" s="584"/>
      <c r="AK5" s="584"/>
      <c r="AL5" s="585">
        <v>28.7</v>
      </c>
      <c r="AM5" s="586"/>
      <c r="AN5" s="586"/>
      <c r="AO5" s="587"/>
      <c r="AP5" s="577" t="s">
        <v>206</v>
      </c>
      <c r="AQ5" s="578"/>
      <c r="AR5" s="578"/>
      <c r="AS5" s="578"/>
      <c r="AT5" s="578"/>
      <c r="AU5" s="578"/>
      <c r="AV5" s="578"/>
      <c r="AW5" s="578"/>
      <c r="AX5" s="578"/>
      <c r="AY5" s="578"/>
      <c r="AZ5" s="578"/>
      <c r="BA5" s="578"/>
      <c r="BB5" s="578"/>
      <c r="BC5" s="578"/>
      <c r="BD5" s="578"/>
      <c r="BE5" s="578"/>
      <c r="BF5" s="579"/>
      <c r="BG5" s="591">
        <v>2881120</v>
      </c>
      <c r="BH5" s="592"/>
      <c r="BI5" s="592"/>
      <c r="BJ5" s="592"/>
      <c r="BK5" s="592"/>
      <c r="BL5" s="592"/>
      <c r="BM5" s="592"/>
      <c r="BN5" s="593"/>
      <c r="BO5" s="594">
        <v>100</v>
      </c>
      <c r="BP5" s="594"/>
      <c r="BQ5" s="594"/>
      <c r="BR5" s="594"/>
      <c r="BS5" s="595">
        <v>21338</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224038</v>
      </c>
      <c r="S6" s="592"/>
      <c r="T6" s="592"/>
      <c r="U6" s="592"/>
      <c r="V6" s="592"/>
      <c r="W6" s="592"/>
      <c r="X6" s="592"/>
      <c r="Y6" s="593"/>
      <c r="Z6" s="594">
        <v>1.2</v>
      </c>
      <c r="AA6" s="594"/>
      <c r="AB6" s="594"/>
      <c r="AC6" s="594"/>
      <c r="AD6" s="595">
        <v>224038</v>
      </c>
      <c r="AE6" s="595"/>
      <c r="AF6" s="595"/>
      <c r="AG6" s="595"/>
      <c r="AH6" s="595"/>
      <c r="AI6" s="595"/>
      <c r="AJ6" s="595"/>
      <c r="AK6" s="595"/>
      <c r="AL6" s="596">
        <v>2.2000000000000002</v>
      </c>
      <c r="AM6" s="597"/>
      <c r="AN6" s="597"/>
      <c r="AO6" s="598"/>
      <c r="AP6" s="588" t="s">
        <v>211</v>
      </c>
      <c r="AQ6" s="589"/>
      <c r="AR6" s="589"/>
      <c r="AS6" s="589"/>
      <c r="AT6" s="589"/>
      <c r="AU6" s="589"/>
      <c r="AV6" s="589"/>
      <c r="AW6" s="589"/>
      <c r="AX6" s="589"/>
      <c r="AY6" s="589"/>
      <c r="AZ6" s="589"/>
      <c r="BA6" s="589"/>
      <c r="BB6" s="589"/>
      <c r="BC6" s="589"/>
      <c r="BD6" s="589"/>
      <c r="BE6" s="589"/>
      <c r="BF6" s="590"/>
      <c r="BG6" s="591">
        <v>2881120</v>
      </c>
      <c r="BH6" s="592"/>
      <c r="BI6" s="592"/>
      <c r="BJ6" s="592"/>
      <c r="BK6" s="592"/>
      <c r="BL6" s="592"/>
      <c r="BM6" s="592"/>
      <c r="BN6" s="593"/>
      <c r="BO6" s="594">
        <v>100</v>
      </c>
      <c r="BP6" s="594"/>
      <c r="BQ6" s="594"/>
      <c r="BR6" s="594"/>
      <c r="BS6" s="595">
        <v>21338</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183016</v>
      </c>
      <c r="CS6" s="592"/>
      <c r="CT6" s="592"/>
      <c r="CU6" s="592"/>
      <c r="CV6" s="592"/>
      <c r="CW6" s="592"/>
      <c r="CX6" s="592"/>
      <c r="CY6" s="593"/>
      <c r="CZ6" s="594">
        <v>1</v>
      </c>
      <c r="DA6" s="594"/>
      <c r="DB6" s="594"/>
      <c r="DC6" s="594"/>
      <c r="DD6" s="600" t="s">
        <v>213</v>
      </c>
      <c r="DE6" s="592"/>
      <c r="DF6" s="592"/>
      <c r="DG6" s="592"/>
      <c r="DH6" s="592"/>
      <c r="DI6" s="592"/>
      <c r="DJ6" s="592"/>
      <c r="DK6" s="592"/>
      <c r="DL6" s="592"/>
      <c r="DM6" s="592"/>
      <c r="DN6" s="592"/>
      <c r="DO6" s="592"/>
      <c r="DP6" s="593"/>
      <c r="DQ6" s="600">
        <v>183016</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5038</v>
      </c>
      <c r="S7" s="592"/>
      <c r="T7" s="592"/>
      <c r="U7" s="592"/>
      <c r="V7" s="592"/>
      <c r="W7" s="592"/>
      <c r="X7" s="592"/>
      <c r="Y7" s="593"/>
      <c r="Z7" s="594">
        <v>0</v>
      </c>
      <c r="AA7" s="594"/>
      <c r="AB7" s="594"/>
      <c r="AC7" s="594"/>
      <c r="AD7" s="595">
        <v>5038</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1128170</v>
      </c>
      <c r="BH7" s="592"/>
      <c r="BI7" s="592"/>
      <c r="BJ7" s="592"/>
      <c r="BK7" s="592"/>
      <c r="BL7" s="592"/>
      <c r="BM7" s="592"/>
      <c r="BN7" s="593"/>
      <c r="BO7" s="594">
        <v>39.1</v>
      </c>
      <c r="BP7" s="594"/>
      <c r="BQ7" s="594"/>
      <c r="BR7" s="594"/>
      <c r="BS7" s="595">
        <v>21338</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2803015</v>
      </c>
      <c r="CS7" s="592"/>
      <c r="CT7" s="592"/>
      <c r="CU7" s="592"/>
      <c r="CV7" s="592"/>
      <c r="CW7" s="592"/>
      <c r="CX7" s="592"/>
      <c r="CY7" s="593"/>
      <c r="CZ7" s="594">
        <v>15.1</v>
      </c>
      <c r="DA7" s="594"/>
      <c r="DB7" s="594"/>
      <c r="DC7" s="594"/>
      <c r="DD7" s="600">
        <v>65242</v>
      </c>
      <c r="DE7" s="592"/>
      <c r="DF7" s="592"/>
      <c r="DG7" s="592"/>
      <c r="DH7" s="592"/>
      <c r="DI7" s="592"/>
      <c r="DJ7" s="592"/>
      <c r="DK7" s="592"/>
      <c r="DL7" s="592"/>
      <c r="DM7" s="592"/>
      <c r="DN7" s="592"/>
      <c r="DO7" s="592"/>
      <c r="DP7" s="593"/>
      <c r="DQ7" s="600">
        <v>2247939</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6117</v>
      </c>
      <c r="S8" s="592"/>
      <c r="T8" s="592"/>
      <c r="U8" s="592"/>
      <c r="V8" s="592"/>
      <c r="W8" s="592"/>
      <c r="X8" s="592"/>
      <c r="Y8" s="593"/>
      <c r="Z8" s="594">
        <v>0</v>
      </c>
      <c r="AA8" s="594"/>
      <c r="AB8" s="594"/>
      <c r="AC8" s="594"/>
      <c r="AD8" s="595">
        <v>6117</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38844</v>
      </c>
      <c r="BH8" s="592"/>
      <c r="BI8" s="592"/>
      <c r="BJ8" s="592"/>
      <c r="BK8" s="592"/>
      <c r="BL8" s="592"/>
      <c r="BM8" s="592"/>
      <c r="BN8" s="593"/>
      <c r="BO8" s="594">
        <v>1.3</v>
      </c>
      <c r="BP8" s="594"/>
      <c r="BQ8" s="594"/>
      <c r="BR8" s="594"/>
      <c r="BS8" s="600" t="s">
        <v>219</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5087565</v>
      </c>
      <c r="CS8" s="592"/>
      <c r="CT8" s="592"/>
      <c r="CU8" s="592"/>
      <c r="CV8" s="592"/>
      <c r="CW8" s="592"/>
      <c r="CX8" s="592"/>
      <c r="CY8" s="593"/>
      <c r="CZ8" s="594">
        <v>27.5</v>
      </c>
      <c r="DA8" s="594"/>
      <c r="DB8" s="594"/>
      <c r="DC8" s="594"/>
      <c r="DD8" s="600">
        <v>236363</v>
      </c>
      <c r="DE8" s="592"/>
      <c r="DF8" s="592"/>
      <c r="DG8" s="592"/>
      <c r="DH8" s="592"/>
      <c r="DI8" s="592"/>
      <c r="DJ8" s="592"/>
      <c r="DK8" s="592"/>
      <c r="DL8" s="592"/>
      <c r="DM8" s="592"/>
      <c r="DN8" s="592"/>
      <c r="DO8" s="592"/>
      <c r="DP8" s="593"/>
      <c r="DQ8" s="600">
        <v>2391859</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8015</v>
      </c>
      <c r="S9" s="592"/>
      <c r="T9" s="592"/>
      <c r="U9" s="592"/>
      <c r="V9" s="592"/>
      <c r="W9" s="592"/>
      <c r="X9" s="592"/>
      <c r="Y9" s="593"/>
      <c r="Z9" s="594">
        <v>0</v>
      </c>
      <c r="AA9" s="594"/>
      <c r="AB9" s="594"/>
      <c r="AC9" s="594"/>
      <c r="AD9" s="595">
        <v>8015</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892550</v>
      </c>
      <c r="BH9" s="592"/>
      <c r="BI9" s="592"/>
      <c r="BJ9" s="592"/>
      <c r="BK9" s="592"/>
      <c r="BL9" s="592"/>
      <c r="BM9" s="592"/>
      <c r="BN9" s="593"/>
      <c r="BO9" s="594">
        <v>31</v>
      </c>
      <c r="BP9" s="594"/>
      <c r="BQ9" s="594"/>
      <c r="BR9" s="594"/>
      <c r="BS9" s="600" t="s">
        <v>219</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1286457</v>
      </c>
      <c r="CS9" s="592"/>
      <c r="CT9" s="592"/>
      <c r="CU9" s="592"/>
      <c r="CV9" s="592"/>
      <c r="CW9" s="592"/>
      <c r="CX9" s="592"/>
      <c r="CY9" s="593"/>
      <c r="CZ9" s="594">
        <v>7</v>
      </c>
      <c r="DA9" s="594"/>
      <c r="DB9" s="594"/>
      <c r="DC9" s="594"/>
      <c r="DD9" s="600">
        <v>43721</v>
      </c>
      <c r="DE9" s="592"/>
      <c r="DF9" s="592"/>
      <c r="DG9" s="592"/>
      <c r="DH9" s="592"/>
      <c r="DI9" s="592"/>
      <c r="DJ9" s="592"/>
      <c r="DK9" s="592"/>
      <c r="DL9" s="592"/>
      <c r="DM9" s="592"/>
      <c r="DN9" s="592"/>
      <c r="DO9" s="592"/>
      <c r="DP9" s="593"/>
      <c r="DQ9" s="600">
        <v>1069331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303894</v>
      </c>
      <c r="S10" s="592"/>
      <c r="T10" s="592"/>
      <c r="U10" s="592"/>
      <c r="V10" s="592"/>
      <c r="W10" s="592"/>
      <c r="X10" s="592"/>
      <c r="Y10" s="593"/>
      <c r="Z10" s="594">
        <v>1.6</v>
      </c>
      <c r="AA10" s="594"/>
      <c r="AB10" s="594"/>
      <c r="AC10" s="594"/>
      <c r="AD10" s="595">
        <v>303894</v>
      </c>
      <c r="AE10" s="595"/>
      <c r="AF10" s="595"/>
      <c r="AG10" s="595"/>
      <c r="AH10" s="595"/>
      <c r="AI10" s="595"/>
      <c r="AJ10" s="595"/>
      <c r="AK10" s="595"/>
      <c r="AL10" s="596">
        <v>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70109</v>
      </c>
      <c r="BH10" s="592"/>
      <c r="BI10" s="592"/>
      <c r="BJ10" s="592"/>
      <c r="BK10" s="592"/>
      <c r="BL10" s="592"/>
      <c r="BM10" s="592"/>
      <c r="BN10" s="593"/>
      <c r="BO10" s="594">
        <v>2.4</v>
      </c>
      <c r="BP10" s="594"/>
      <c r="BQ10" s="594"/>
      <c r="BR10" s="594"/>
      <c r="BS10" s="600" t="s">
        <v>219</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29237</v>
      </c>
      <c r="CS10" s="592"/>
      <c r="CT10" s="592"/>
      <c r="CU10" s="592"/>
      <c r="CV10" s="592"/>
      <c r="CW10" s="592"/>
      <c r="CX10" s="592"/>
      <c r="CY10" s="593"/>
      <c r="CZ10" s="594">
        <v>0.2</v>
      </c>
      <c r="DA10" s="594"/>
      <c r="DB10" s="594"/>
      <c r="DC10" s="594"/>
      <c r="DD10" s="600" t="s">
        <v>219</v>
      </c>
      <c r="DE10" s="592"/>
      <c r="DF10" s="592"/>
      <c r="DG10" s="592"/>
      <c r="DH10" s="592"/>
      <c r="DI10" s="592"/>
      <c r="DJ10" s="592"/>
      <c r="DK10" s="592"/>
      <c r="DL10" s="592"/>
      <c r="DM10" s="592"/>
      <c r="DN10" s="592"/>
      <c r="DO10" s="592"/>
      <c r="DP10" s="593"/>
      <c r="DQ10" s="600">
        <v>2353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19667</v>
      </c>
      <c r="S11" s="592"/>
      <c r="T11" s="592"/>
      <c r="U11" s="592"/>
      <c r="V11" s="592"/>
      <c r="W11" s="592"/>
      <c r="X11" s="592"/>
      <c r="Y11" s="593"/>
      <c r="Z11" s="594">
        <v>0.1</v>
      </c>
      <c r="AA11" s="594"/>
      <c r="AB11" s="594"/>
      <c r="AC11" s="594"/>
      <c r="AD11" s="595">
        <v>19667</v>
      </c>
      <c r="AE11" s="595"/>
      <c r="AF11" s="595"/>
      <c r="AG11" s="595"/>
      <c r="AH11" s="595"/>
      <c r="AI11" s="595"/>
      <c r="AJ11" s="595"/>
      <c r="AK11" s="595"/>
      <c r="AL11" s="596">
        <v>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126667</v>
      </c>
      <c r="BH11" s="592"/>
      <c r="BI11" s="592"/>
      <c r="BJ11" s="592"/>
      <c r="BK11" s="592"/>
      <c r="BL11" s="592"/>
      <c r="BM11" s="592"/>
      <c r="BN11" s="593"/>
      <c r="BO11" s="594">
        <v>4.4000000000000004</v>
      </c>
      <c r="BP11" s="594"/>
      <c r="BQ11" s="594"/>
      <c r="BR11" s="594"/>
      <c r="BS11" s="600">
        <v>21338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1104163</v>
      </c>
      <c r="CS11" s="592"/>
      <c r="CT11" s="592"/>
      <c r="CU11" s="592"/>
      <c r="CV11" s="592"/>
      <c r="CW11" s="592"/>
      <c r="CX11" s="592"/>
      <c r="CY11" s="593"/>
      <c r="CZ11" s="594">
        <v>6</v>
      </c>
      <c r="DA11" s="594"/>
      <c r="DB11" s="594"/>
      <c r="DC11" s="594"/>
      <c r="DD11" s="600">
        <v>440692</v>
      </c>
      <c r="DE11" s="592"/>
      <c r="DF11" s="592"/>
      <c r="DG11" s="592"/>
      <c r="DH11" s="592"/>
      <c r="DI11" s="592"/>
      <c r="DJ11" s="592"/>
      <c r="DK11" s="592"/>
      <c r="DL11" s="592"/>
      <c r="DM11" s="592"/>
      <c r="DN11" s="592"/>
      <c r="DO11" s="592"/>
      <c r="DP11" s="593"/>
      <c r="DQ11" s="600">
        <v>613877</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219</v>
      </c>
      <c r="S12" s="592"/>
      <c r="T12" s="592"/>
      <c r="U12" s="592"/>
      <c r="V12" s="592"/>
      <c r="W12" s="592"/>
      <c r="X12" s="592"/>
      <c r="Y12" s="593"/>
      <c r="Z12" s="594" t="s">
        <v>219</v>
      </c>
      <c r="AA12" s="594"/>
      <c r="AB12" s="594"/>
      <c r="AC12" s="594"/>
      <c r="AD12" s="595" t="s">
        <v>219</v>
      </c>
      <c r="AE12" s="595"/>
      <c r="AF12" s="595"/>
      <c r="AG12" s="595"/>
      <c r="AH12" s="595"/>
      <c r="AI12" s="595"/>
      <c r="AJ12" s="595"/>
      <c r="AK12" s="595"/>
      <c r="AL12" s="596" t="s">
        <v>219</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1464727</v>
      </c>
      <c r="BH12" s="592"/>
      <c r="BI12" s="592"/>
      <c r="BJ12" s="592"/>
      <c r="BK12" s="592"/>
      <c r="BL12" s="592"/>
      <c r="BM12" s="592"/>
      <c r="BN12" s="593"/>
      <c r="BO12" s="594">
        <v>50.8</v>
      </c>
      <c r="BP12" s="594"/>
      <c r="BQ12" s="594"/>
      <c r="BR12" s="594"/>
      <c r="BS12" s="600" t="s">
        <v>219</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290940</v>
      </c>
      <c r="CS12" s="592"/>
      <c r="CT12" s="592"/>
      <c r="CU12" s="592"/>
      <c r="CV12" s="592"/>
      <c r="CW12" s="592"/>
      <c r="CX12" s="592"/>
      <c r="CY12" s="593"/>
      <c r="CZ12" s="594">
        <v>1.6</v>
      </c>
      <c r="DA12" s="594"/>
      <c r="DB12" s="594"/>
      <c r="DC12" s="594"/>
      <c r="DD12" s="600">
        <v>104679</v>
      </c>
      <c r="DE12" s="592"/>
      <c r="DF12" s="592"/>
      <c r="DG12" s="592"/>
      <c r="DH12" s="592"/>
      <c r="DI12" s="592"/>
      <c r="DJ12" s="592"/>
      <c r="DK12" s="592"/>
      <c r="DL12" s="592"/>
      <c r="DM12" s="592"/>
      <c r="DN12" s="592"/>
      <c r="DO12" s="592"/>
      <c r="DP12" s="593"/>
      <c r="DQ12" s="600">
        <v>127114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41164</v>
      </c>
      <c r="S13" s="592"/>
      <c r="T13" s="592"/>
      <c r="U13" s="592"/>
      <c r="V13" s="592"/>
      <c r="W13" s="592"/>
      <c r="X13" s="592"/>
      <c r="Y13" s="593"/>
      <c r="Z13" s="594">
        <v>0.2</v>
      </c>
      <c r="AA13" s="594"/>
      <c r="AB13" s="594"/>
      <c r="AC13" s="594"/>
      <c r="AD13" s="595">
        <v>41164</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1463547</v>
      </c>
      <c r="BH13" s="592"/>
      <c r="BI13" s="592"/>
      <c r="BJ13" s="592"/>
      <c r="BK13" s="592"/>
      <c r="BL13" s="592"/>
      <c r="BM13" s="592"/>
      <c r="BN13" s="593"/>
      <c r="BO13" s="594">
        <v>50.8</v>
      </c>
      <c r="BP13" s="594"/>
      <c r="BQ13" s="594"/>
      <c r="BR13" s="594"/>
      <c r="BS13" s="600" t="s">
        <v>219</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1096134</v>
      </c>
      <c r="CS13" s="592"/>
      <c r="CT13" s="592"/>
      <c r="CU13" s="592"/>
      <c r="CV13" s="592"/>
      <c r="CW13" s="592"/>
      <c r="CX13" s="592"/>
      <c r="CY13" s="593"/>
      <c r="CZ13" s="594">
        <v>5.9</v>
      </c>
      <c r="DA13" s="594"/>
      <c r="DB13" s="594"/>
      <c r="DC13" s="594"/>
      <c r="DD13" s="600">
        <v>486999</v>
      </c>
      <c r="DE13" s="592"/>
      <c r="DF13" s="592"/>
      <c r="DG13" s="592"/>
      <c r="DH13" s="592"/>
      <c r="DI13" s="592"/>
      <c r="DJ13" s="592"/>
      <c r="DK13" s="592"/>
      <c r="DL13" s="592"/>
      <c r="DM13" s="592"/>
      <c r="DN13" s="592"/>
      <c r="DO13" s="592"/>
      <c r="DP13" s="593"/>
      <c r="DQ13" s="600">
        <v>643210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219</v>
      </c>
      <c r="S14" s="592"/>
      <c r="T14" s="592"/>
      <c r="U14" s="592"/>
      <c r="V14" s="592"/>
      <c r="W14" s="592"/>
      <c r="X14" s="592"/>
      <c r="Y14" s="593"/>
      <c r="Z14" s="594" t="s">
        <v>219</v>
      </c>
      <c r="AA14" s="594"/>
      <c r="AB14" s="594"/>
      <c r="AC14" s="594"/>
      <c r="AD14" s="595" t="s">
        <v>219</v>
      </c>
      <c r="AE14" s="595"/>
      <c r="AF14" s="595"/>
      <c r="AG14" s="595"/>
      <c r="AH14" s="595"/>
      <c r="AI14" s="595"/>
      <c r="AJ14" s="595"/>
      <c r="AK14" s="595"/>
      <c r="AL14" s="596" t="s">
        <v>219</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83472</v>
      </c>
      <c r="BH14" s="592"/>
      <c r="BI14" s="592"/>
      <c r="BJ14" s="592"/>
      <c r="BK14" s="592"/>
      <c r="BL14" s="592"/>
      <c r="BM14" s="592"/>
      <c r="BN14" s="593"/>
      <c r="BO14" s="594">
        <v>2.9</v>
      </c>
      <c r="BP14" s="594"/>
      <c r="BQ14" s="594"/>
      <c r="BR14" s="594"/>
      <c r="BS14" s="600" t="s">
        <v>219</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696854</v>
      </c>
      <c r="CS14" s="592"/>
      <c r="CT14" s="592"/>
      <c r="CU14" s="592"/>
      <c r="CV14" s="592"/>
      <c r="CW14" s="592"/>
      <c r="CX14" s="592"/>
      <c r="CY14" s="593"/>
      <c r="CZ14" s="594">
        <v>3.8</v>
      </c>
      <c r="DA14" s="594"/>
      <c r="DB14" s="594"/>
      <c r="DC14" s="594"/>
      <c r="DD14" s="600">
        <v>92566</v>
      </c>
      <c r="DE14" s="592"/>
      <c r="DF14" s="592"/>
      <c r="DG14" s="592"/>
      <c r="DH14" s="592"/>
      <c r="DI14" s="592"/>
      <c r="DJ14" s="592"/>
      <c r="DK14" s="592"/>
      <c r="DL14" s="592"/>
      <c r="DM14" s="592"/>
      <c r="DN14" s="592"/>
      <c r="DO14" s="592"/>
      <c r="DP14" s="593"/>
      <c r="DQ14" s="600">
        <v>594269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9717</v>
      </c>
      <c r="S15" s="592"/>
      <c r="T15" s="592"/>
      <c r="U15" s="592"/>
      <c r="V15" s="592"/>
      <c r="W15" s="592"/>
      <c r="X15" s="592"/>
      <c r="Y15" s="593"/>
      <c r="Z15" s="594">
        <v>0.1</v>
      </c>
      <c r="AA15" s="594"/>
      <c r="AB15" s="594"/>
      <c r="AC15" s="594"/>
      <c r="AD15" s="595">
        <v>9717</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204751</v>
      </c>
      <c r="BH15" s="592"/>
      <c r="BI15" s="592"/>
      <c r="BJ15" s="592"/>
      <c r="BK15" s="592"/>
      <c r="BL15" s="592"/>
      <c r="BM15" s="592"/>
      <c r="BN15" s="593"/>
      <c r="BO15" s="594">
        <v>7.1</v>
      </c>
      <c r="BP15" s="594"/>
      <c r="BQ15" s="594"/>
      <c r="BR15" s="594"/>
      <c r="BS15" s="600" t="s">
        <v>219</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2551536</v>
      </c>
      <c r="CS15" s="592"/>
      <c r="CT15" s="592"/>
      <c r="CU15" s="592"/>
      <c r="CV15" s="592"/>
      <c r="CW15" s="592"/>
      <c r="CX15" s="592"/>
      <c r="CY15" s="593"/>
      <c r="CZ15" s="594">
        <v>13.8</v>
      </c>
      <c r="DA15" s="594"/>
      <c r="DB15" s="594"/>
      <c r="DC15" s="594"/>
      <c r="DD15" s="600">
        <v>1192066</v>
      </c>
      <c r="DE15" s="592"/>
      <c r="DF15" s="592"/>
      <c r="DG15" s="592"/>
      <c r="DH15" s="592"/>
      <c r="DI15" s="592"/>
      <c r="DJ15" s="592"/>
      <c r="DK15" s="592"/>
      <c r="DL15" s="592"/>
      <c r="DM15" s="592"/>
      <c r="DN15" s="592"/>
      <c r="DO15" s="592"/>
      <c r="DP15" s="593"/>
      <c r="DQ15" s="600">
        <v>1270236</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7208310</v>
      </c>
      <c r="S16" s="592"/>
      <c r="T16" s="592"/>
      <c r="U16" s="592"/>
      <c r="V16" s="592"/>
      <c r="W16" s="592"/>
      <c r="X16" s="592"/>
      <c r="Y16" s="593"/>
      <c r="Z16" s="594">
        <v>37.1</v>
      </c>
      <c r="AA16" s="594"/>
      <c r="AB16" s="594"/>
      <c r="AC16" s="594"/>
      <c r="AD16" s="595">
        <v>6538229</v>
      </c>
      <c r="AE16" s="595"/>
      <c r="AF16" s="595"/>
      <c r="AG16" s="595"/>
      <c r="AH16" s="595"/>
      <c r="AI16" s="595"/>
      <c r="AJ16" s="595"/>
      <c r="AK16" s="595"/>
      <c r="AL16" s="596">
        <v>65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219</v>
      </c>
      <c r="BH16" s="592"/>
      <c r="BI16" s="592"/>
      <c r="BJ16" s="592"/>
      <c r="BK16" s="592"/>
      <c r="BL16" s="592"/>
      <c r="BM16" s="592"/>
      <c r="BN16" s="593"/>
      <c r="BO16" s="594" t="s">
        <v>219</v>
      </c>
      <c r="BP16" s="594"/>
      <c r="BQ16" s="594"/>
      <c r="BR16" s="594"/>
      <c r="BS16" s="600" t="s">
        <v>219</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579233</v>
      </c>
      <c r="CS16" s="592"/>
      <c r="CT16" s="592"/>
      <c r="CU16" s="592"/>
      <c r="CV16" s="592"/>
      <c r="CW16" s="592"/>
      <c r="CX16" s="592"/>
      <c r="CY16" s="593"/>
      <c r="CZ16" s="594">
        <v>3.1</v>
      </c>
      <c r="DA16" s="594"/>
      <c r="DB16" s="594"/>
      <c r="DC16" s="594"/>
      <c r="DD16" s="600" t="s">
        <v>219</v>
      </c>
      <c r="DE16" s="592"/>
      <c r="DF16" s="592"/>
      <c r="DG16" s="592"/>
      <c r="DH16" s="592"/>
      <c r="DI16" s="592"/>
      <c r="DJ16" s="592"/>
      <c r="DK16" s="592"/>
      <c r="DL16" s="592"/>
      <c r="DM16" s="592"/>
      <c r="DN16" s="592"/>
      <c r="DO16" s="592"/>
      <c r="DP16" s="593"/>
      <c r="DQ16" s="600">
        <v>27136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6538229</v>
      </c>
      <c r="S17" s="592"/>
      <c r="T17" s="592"/>
      <c r="U17" s="592"/>
      <c r="V17" s="592"/>
      <c r="W17" s="592"/>
      <c r="X17" s="592"/>
      <c r="Y17" s="593"/>
      <c r="Z17" s="594">
        <v>33.700000000000003</v>
      </c>
      <c r="AA17" s="594"/>
      <c r="AB17" s="594"/>
      <c r="AC17" s="594"/>
      <c r="AD17" s="595">
        <v>6538229</v>
      </c>
      <c r="AE17" s="595"/>
      <c r="AF17" s="595"/>
      <c r="AG17" s="595"/>
      <c r="AH17" s="595"/>
      <c r="AI17" s="595"/>
      <c r="AJ17" s="595"/>
      <c r="AK17" s="595"/>
      <c r="AL17" s="596">
        <v>65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219</v>
      </c>
      <c r="BH17" s="592"/>
      <c r="BI17" s="592"/>
      <c r="BJ17" s="592"/>
      <c r="BK17" s="592"/>
      <c r="BL17" s="592"/>
      <c r="BM17" s="592"/>
      <c r="BN17" s="593"/>
      <c r="BO17" s="594" t="s">
        <v>219</v>
      </c>
      <c r="BP17" s="594"/>
      <c r="BQ17" s="594"/>
      <c r="BR17" s="594"/>
      <c r="BS17" s="600" t="s">
        <v>219</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2405303</v>
      </c>
      <c r="CS17" s="592"/>
      <c r="CT17" s="592"/>
      <c r="CU17" s="592"/>
      <c r="CV17" s="592"/>
      <c r="CW17" s="592"/>
      <c r="CX17" s="592"/>
      <c r="CY17" s="593"/>
      <c r="CZ17" s="594">
        <v>13</v>
      </c>
      <c r="DA17" s="594"/>
      <c r="DB17" s="594"/>
      <c r="DC17" s="594"/>
      <c r="DD17" s="600" t="s">
        <v>219</v>
      </c>
      <c r="DE17" s="592"/>
      <c r="DF17" s="592"/>
      <c r="DG17" s="592"/>
      <c r="DH17" s="592"/>
      <c r="DI17" s="592"/>
      <c r="DJ17" s="592"/>
      <c r="DK17" s="592"/>
      <c r="DL17" s="592"/>
      <c r="DM17" s="592"/>
      <c r="DN17" s="592"/>
      <c r="DO17" s="592"/>
      <c r="DP17" s="593"/>
      <c r="DQ17" s="600">
        <v>2364114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670076</v>
      </c>
      <c r="S18" s="592"/>
      <c r="T18" s="592"/>
      <c r="U18" s="592"/>
      <c r="V18" s="592"/>
      <c r="W18" s="592"/>
      <c r="X18" s="592"/>
      <c r="Y18" s="593"/>
      <c r="Z18" s="594">
        <v>3.4</v>
      </c>
      <c r="AA18" s="594"/>
      <c r="AB18" s="594"/>
      <c r="AC18" s="594"/>
      <c r="AD18" s="595" t="s">
        <v>219</v>
      </c>
      <c r="AE18" s="595"/>
      <c r="AF18" s="595"/>
      <c r="AG18" s="595"/>
      <c r="AH18" s="595"/>
      <c r="AI18" s="595"/>
      <c r="AJ18" s="595"/>
      <c r="AK18" s="595"/>
      <c r="AL18" s="596" t="s">
        <v>219</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219</v>
      </c>
      <c r="BH18" s="592"/>
      <c r="BI18" s="592"/>
      <c r="BJ18" s="592"/>
      <c r="BK18" s="592"/>
      <c r="BL18" s="592"/>
      <c r="BM18" s="592"/>
      <c r="BN18" s="593"/>
      <c r="BO18" s="594" t="s">
        <v>219</v>
      </c>
      <c r="BP18" s="594"/>
      <c r="BQ18" s="594"/>
      <c r="BR18" s="594"/>
      <c r="BS18" s="600" t="s">
        <v>219</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390980</v>
      </c>
      <c r="CS18" s="592"/>
      <c r="CT18" s="592"/>
      <c r="CU18" s="592"/>
      <c r="CV18" s="592"/>
      <c r="CW18" s="592"/>
      <c r="CX18" s="592"/>
      <c r="CY18" s="593"/>
      <c r="CZ18" s="594">
        <v>2.1</v>
      </c>
      <c r="DA18" s="594"/>
      <c r="DB18" s="594"/>
      <c r="DC18" s="594"/>
      <c r="DD18" s="600">
        <v>390980</v>
      </c>
      <c r="DE18" s="592"/>
      <c r="DF18" s="592"/>
      <c r="DG18" s="592"/>
      <c r="DH18" s="592"/>
      <c r="DI18" s="592"/>
      <c r="DJ18" s="592"/>
      <c r="DK18" s="592"/>
      <c r="DL18" s="592"/>
      <c r="DM18" s="592"/>
      <c r="DN18" s="592"/>
      <c r="DO18" s="592"/>
      <c r="DP18" s="593"/>
      <c r="DQ18" s="600">
        <v>390980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219</v>
      </c>
      <c r="AE19" s="595"/>
      <c r="AF19" s="595"/>
      <c r="AG19" s="595"/>
      <c r="AH19" s="595"/>
      <c r="AI19" s="595"/>
      <c r="AJ19" s="595"/>
      <c r="AK19" s="595"/>
      <c r="AL19" s="596" t="s">
        <v>219</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1401</v>
      </c>
      <c r="BH19" s="592"/>
      <c r="BI19" s="592"/>
      <c r="BJ19" s="592"/>
      <c r="BK19" s="592"/>
      <c r="BL19" s="592"/>
      <c r="BM19" s="592"/>
      <c r="BN19" s="593"/>
      <c r="BO19" s="594">
        <v>0</v>
      </c>
      <c r="BP19" s="594"/>
      <c r="BQ19" s="594"/>
      <c r="BR19" s="594"/>
      <c r="BS19" s="600" t="s">
        <v>219</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219</v>
      </c>
      <c r="CS19" s="592"/>
      <c r="CT19" s="592"/>
      <c r="CU19" s="592"/>
      <c r="CV19" s="592"/>
      <c r="CW19" s="592"/>
      <c r="CX19" s="592"/>
      <c r="CY19" s="593"/>
      <c r="CZ19" s="594" t="s">
        <v>219</v>
      </c>
      <c r="DA19" s="594"/>
      <c r="DB19" s="594"/>
      <c r="DC19" s="594"/>
      <c r="DD19" s="600" t="s">
        <v>219</v>
      </c>
      <c r="DE19" s="592"/>
      <c r="DF19" s="592"/>
      <c r="DG19" s="592"/>
      <c r="DH19" s="592"/>
      <c r="DI19" s="592"/>
      <c r="DJ19" s="592"/>
      <c r="DK19" s="592"/>
      <c r="DL19" s="592"/>
      <c r="DM19" s="592"/>
      <c r="DN19" s="592"/>
      <c r="DO19" s="592"/>
      <c r="DP19" s="593"/>
      <c r="DQ19" s="600" t="s">
        <v>219</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10708481</v>
      </c>
      <c r="S20" s="592"/>
      <c r="T20" s="592"/>
      <c r="U20" s="592"/>
      <c r="V20" s="592"/>
      <c r="W20" s="592"/>
      <c r="X20" s="592"/>
      <c r="Y20" s="593"/>
      <c r="Z20" s="594">
        <v>55.1</v>
      </c>
      <c r="AA20" s="594"/>
      <c r="AB20" s="594"/>
      <c r="AC20" s="594"/>
      <c r="AD20" s="595">
        <v>10038400</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1401</v>
      </c>
      <c r="BH20" s="592"/>
      <c r="BI20" s="592"/>
      <c r="BJ20" s="592"/>
      <c r="BK20" s="592"/>
      <c r="BL20" s="592"/>
      <c r="BM20" s="592"/>
      <c r="BN20" s="593"/>
      <c r="BO20" s="594">
        <v>0</v>
      </c>
      <c r="BP20" s="594"/>
      <c r="BQ20" s="594"/>
      <c r="BR20" s="594"/>
      <c r="BS20" s="600" t="s">
        <v>219</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18504433</v>
      </c>
      <c r="CS20" s="592"/>
      <c r="CT20" s="592"/>
      <c r="CU20" s="592"/>
      <c r="CV20" s="592"/>
      <c r="CW20" s="592"/>
      <c r="CX20" s="592"/>
      <c r="CY20" s="593"/>
      <c r="CZ20" s="594">
        <v>100</v>
      </c>
      <c r="DA20" s="594"/>
      <c r="DB20" s="594"/>
      <c r="DC20" s="594"/>
      <c r="DD20" s="600">
        <v>3053308</v>
      </c>
      <c r="DE20" s="592"/>
      <c r="DF20" s="592"/>
      <c r="DG20" s="592"/>
      <c r="DH20" s="592"/>
      <c r="DI20" s="592"/>
      <c r="DJ20" s="592"/>
      <c r="DK20" s="592"/>
      <c r="DL20" s="592"/>
      <c r="DM20" s="592"/>
      <c r="DN20" s="592"/>
      <c r="DO20" s="592"/>
      <c r="DP20" s="593"/>
      <c r="DQ20" s="600">
        <v>11925434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4309</v>
      </c>
      <c r="S21" s="592"/>
      <c r="T21" s="592"/>
      <c r="U21" s="592"/>
      <c r="V21" s="592"/>
      <c r="W21" s="592"/>
      <c r="X21" s="592"/>
      <c r="Y21" s="593"/>
      <c r="Z21" s="594">
        <v>0</v>
      </c>
      <c r="AA21" s="594"/>
      <c r="AB21" s="594"/>
      <c r="AC21" s="594"/>
      <c r="AD21" s="595">
        <v>4309</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1401</v>
      </c>
      <c r="BH21" s="592"/>
      <c r="BI21" s="592"/>
      <c r="BJ21" s="592"/>
      <c r="BK21" s="592"/>
      <c r="BL21" s="592"/>
      <c r="BM21" s="592"/>
      <c r="BN21" s="593"/>
      <c r="BO21" s="594">
        <v>0</v>
      </c>
      <c r="BP21" s="594"/>
      <c r="BQ21" s="594"/>
      <c r="BR21" s="594"/>
      <c r="BS21" s="600" t="s">
        <v>219</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209583</v>
      </c>
      <c r="S22" s="592"/>
      <c r="T22" s="592"/>
      <c r="U22" s="592"/>
      <c r="V22" s="592"/>
      <c r="W22" s="592"/>
      <c r="X22" s="592"/>
      <c r="Y22" s="593"/>
      <c r="Z22" s="594">
        <v>1.1000000000000001</v>
      </c>
      <c r="AA22" s="594"/>
      <c r="AB22" s="594"/>
      <c r="AC22" s="594"/>
      <c r="AD22" s="595" t="s">
        <v>219</v>
      </c>
      <c r="AE22" s="595"/>
      <c r="AF22" s="595"/>
      <c r="AG22" s="595"/>
      <c r="AH22" s="595"/>
      <c r="AI22" s="595"/>
      <c r="AJ22" s="595"/>
      <c r="AK22" s="595"/>
      <c r="AL22" s="596" t="s">
        <v>219</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219</v>
      </c>
      <c r="BH22" s="592"/>
      <c r="BI22" s="592"/>
      <c r="BJ22" s="592"/>
      <c r="BK22" s="592"/>
      <c r="BL22" s="592"/>
      <c r="BM22" s="592"/>
      <c r="BN22" s="593"/>
      <c r="BO22" s="594" t="s">
        <v>219</v>
      </c>
      <c r="BP22" s="594"/>
      <c r="BQ22" s="594"/>
      <c r="BR22" s="594"/>
      <c r="BS22" s="600" t="s">
        <v>219</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483314</v>
      </c>
      <c r="S23" s="592"/>
      <c r="T23" s="592"/>
      <c r="U23" s="592"/>
      <c r="V23" s="592"/>
      <c r="W23" s="592"/>
      <c r="X23" s="592"/>
      <c r="Y23" s="593"/>
      <c r="Z23" s="594">
        <v>2.5</v>
      </c>
      <c r="AA23" s="594"/>
      <c r="AB23" s="594"/>
      <c r="AC23" s="594"/>
      <c r="AD23" s="595">
        <v>10604</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219</v>
      </c>
      <c r="BH23" s="592"/>
      <c r="BI23" s="592"/>
      <c r="BJ23" s="592"/>
      <c r="BK23" s="592"/>
      <c r="BL23" s="592"/>
      <c r="BM23" s="592"/>
      <c r="BN23" s="593"/>
      <c r="BO23" s="594" t="s">
        <v>219</v>
      </c>
      <c r="BP23" s="594"/>
      <c r="BQ23" s="594"/>
      <c r="BR23" s="594"/>
      <c r="BS23" s="600" t="s">
        <v>219</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36150</v>
      </c>
      <c r="S24" s="592"/>
      <c r="T24" s="592"/>
      <c r="U24" s="592"/>
      <c r="V24" s="592"/>
      <c r="W24" s="592"/>
      <c r="X24" s="592"/>
      <c r="Y24" s="593"/>
      <c r="Z24" s="594">
        <v>0.2</v>
      </c>
      <c r="AA24" s="594"/>
      <c r="AB24" s="594"/>
      <c r="AC24" s="594"/>
      <c r="AD24" s="595" t="s">
        <v>219</v>
      </c>
      <c r="AE24" s="595"/>
      <c r="AF24" s="595"/>
      <c r="AG24" s="595"/>
      <c r="AH24" s="595"/>
      <c r="AI24" s="595"/>
      <c r="AJ24" s="595"/>
      <c r="AK24" s="595"/>
      <c r="AL24" s="596" t="s">
        <v>219</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219</v>
      </c>
      <c r="BH24" s="592"/>
      <c r="BI24" s="592"/>
      <c r="BJ24" s="592"/>
      <c r="BK24" s="592"/>
      <c r="BL24" s="592"/>
      <c r="BM24" s="592"/>
      <c r="BN24" s="593"/>
      <c r="BO24" s="594" t="s">
        <v>219</v>
      </c>
      <c r="BP24" s="594"/>
      <c r="BQ24" s="594"/>
      <c r="BR24" s="594"/>
      <c r="BS24" s="600" t="s">
        <v>219</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7853094</v>
      </c>
      <c r="CS24" s="581"/>
      <c r="CT24" s="581"/>
      <c r="CU24" s="581"/>
      <c r="CV24" s="581"/>
      <c r="CW24" s="581"/>
      <c r="CX24" s="581"/>
      <c r="CY24" s="582"/>
      <c r="CZ24" s="618">
        <v>42.4</v>
      </c>
      <c r="DA24" s="619"/>
      <c r="DB24" s="619"/>
      <c r="DC24" s="620"/>
      <c r="DD24" s="617">
        <v>5481113</v>
      </c>
      <c r="DE24" s="581"/>
      <c r="DF24" s="581"/>
      <c r="DG24" s="581"/>
      <c r="DH24" s="581"/>
      <c r="DI24" s="581"/>
      <c r="DJ24" s="581"/>
      <c r="DK24" s="582"/>
      <c r="DL24" s="617">
        <v>5435349</v>
      </c>
      <c r="DM24" s="581"/>
      <c r="DN24" s="581"/>
      <c r="DO24" s="581"/>
      <c r="DP24" s="581"/>
      <c r="DQ24" s="581"/>
      <c r="DR24" s="581"/>
      <c r="DS24" s="581"/>
      <c r="DT24" s="581"/>
      <c r="DU24" s="581"/>
      <c r="DV24" s="582"/>
      <c r="DW24" s="585">
        <v>50.6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2395005</v>
      </c>
      <c r="S25" s="592"/>
      <c r="T25" s="592"/>
      <c r="U25" s="592"/>
      <c r="V25" s="592"/>
      <c r="W25" s="592"/>
      <c r="X25" s="592"/>
      <c r="Y25" s="593"/>
      <c r="Z25" s="594">
        <v>12.3</v>
      </c>
      <c r="AA25" s="594"/>
      <c r="AB25" s="594"/>
      <c r="AC25" s="594"/>
      <c r="AD25" s="595" t="s">
        <v>219</v>
      </c>
      <c r="AE25" s="595"/>
      <c r="AF25" s="595"/>
      <c r="AG25" s="595"/>
      <c r="AH25" s="595"/>
      <c r="AI25" s="595"/>
      <c r="AJ25" s="595"/>
      <c r="AK25" s="595"/>
      <c r="AL25" s="596" t="s">
        <v>219</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219</v>
      </c>
      <c r="BH25" s="592"/>
      <c r="BI25" s="592"/>
      <c r="BJ25" s="592"/>
      <c r="BK25" s="592"/>
      <c r="BL25" s="592"/>
      <c r="BM25" s="592"/>
      <c r="BN25" s="593"/>
      <c r="BO25" s="594" t="s">
        <v>219</v>
      </c>
      <c r="BP25" s="594"/>
      <c r="BQ25" s="594"/>
      <c r="BR25" s="594"/>
      <c r="BS25" s="600" t="s">
        <v>219</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2582626</v>
      </c>
      <c r="CS25" s="623"/>
      <c r="CT25" s="623"/>
      <c r="CU25" s="623"/>
      <c r="CV25" s="623"/>
      <c r="CW25" s="623"/>
      <c r="CX25" s="623"/>
      <c r="CY25" s="624"/>
      <c r="CZ25" s="625">
        <v>14</v>
      </c>
      <c r="DA25" s="626"/>
      <c r="DB25" s="626"/>
      <c r="DC25" s="627"/>
      <c r="DD25" s="600">
        <v>2425694</v>
      </c>
      <c r="DE25" s="623"/>
      <c r="DF25" s="623"/>
      <c r="DG25" s="623"/>
      <c r="DH25" s="623"/>
      <c r="DI25" s="623"/>
      <c r="DJ25" s="623"/>
      <c r="DK25" s="624"/>
      <c r="DL25" s="600">
        <v>2381012</v>
      </c>
      <c r="DM25" s="623"/>
      <c r="DN25" s="623"/>
      <c r="DO25" s="623"/>
      <c r="DP25" s="623"/>
      <c r="DQ25" s="623"/>
      <c r="DR25" s="623"/>
      <c r="DS25" s="623"/>
      <c r="DT25" s="623"/>
      <c r="DU25" s="623"/>
      <c r="DV25" s="624"/>
      <c r="DW25" s="596">
        <v>22.2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508</v>
      </c>
      <c r="S26" s="592"/>
      <c r="T26" s="592"/>
      <c r="U26" s="592"/>
      <c r="V26" s="592"/>
      <c r="W26" s="592"/>
      <c r="X26" s="592"/>
      <c r="Y26" s="593"/>
      <c r="Z26" s="594">
        <v>0</v>
      </c>
      <c r="AA26" s="594"/>
      <c r="AB26" s="594"/>
      <c r="AC26" s="594"/>
      <c r="AD26" s="595">
        <v>508</v>
      </c>
      <c r="AE26" s="595"/>
      <c r="AF26" s="595"/>
      <c r="AG26" s="595"/>
      <c r="AH26" s="595"/>
      <c r="AI26" s="595"/>
      <c r="AJ26" s="595"/>
      <c r="AK26" s="595"/>
      <c r="AL26" s="596">
        <v>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219</v>
      </c>
      <c r="BH26" s="592"/>
      <c r="BI26" s="592"/>
      <c r="BJ26" s="592"/>
      <c r="BK26" s="592"/>
      <c r="BL26" s="592"/>
      <c r="BM26" s="592"/>
      <c r="BN26" s="593"/>
      <c r="BO26" s="594" t="s">
        <v>219</v>
      </c>
      <c r="BP26" s="594"/>
      <c r="BQ26" s="594"/>
      <c r="BR26" s="594"/>
      <c r="BS26" s="600" t="s">
        <v>219</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1649050</v>
      </c>
      <c r="CS26" s="592"/>
      <c r="CT26" s="592"/>
      <c r="CU26" s="592"/>
      <c r="CV26" s="592"/>
      <c r="CW26" s="592"/>
      <c r="CX26" s="592"/>
      <c r="CY26" s="593"/>
      <c r="CZ26" s="625">
        <v>8.9</v>
      </c>
      <c r="DA26" s="626"/>
      <c r="DB26" s="626"/>
      <c r="DC26" s="627"/>
      <c r="DD26" s="600">
        <v>1539762</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1700779</v>
      </c>
      <c r="S27" s="592"/>
      <c r="T27" s="592"/>
      <c r="U27" s="592"/>
      <c r="V27" s="592"/>
      <c r="W27" s="592"/>
      <c r="X27" s="592"/>
      <c r="Y27" s="593"/>
      <c r="Z27" s="594">
        <v>8.8000000000000007</v>
      </c>
      <c r="AA27" s="594"/>
      <c r="AB27" s="594"/>
      <c r="AC27" s="594"/>
      <c r="AD27" s="595" t="s">
        <v>219</v>
      </c>
      <c r="AE27" s="595"/>
      <c r="AF27" s="595"/>
      <c r="AG27" s="595"/>
      <c r="AH27" s="595"/>
      <c r="AI27" s="595"/>
      <c r="AJ27" s="595"/>
      <c r="AK27" s="595"/>
      <c r="AL27" s="596" t="s">
        <v>219</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2882521</v>
      </c>
      <c r="BH27" s="592"/>
      <c r="BI27" s="592"/>
      <c r="BJ27" s="592"/>
      <c r="BK27" s="592"/>
      <c r="BL27" s="592"/>
      <c r="BM27" s="592"/>
      <c r="BN27" s="593"/>
      <c r="BO27" s="594">
        <v>100</v>
      </c>
      <c r="BP27" s="594"/>
      <c r="BQ27" s="594"/>
      <c r="BR27" s="594"/>
      <c r="BS27" s="600">
        <v>21338</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2865165</v>
      </c>
      <c r="CS27" s="623"/>
      <c r="CT27" s="623"/>
      <c r="CU27" s="623"/>
      <c r="CV27" s="623"/>
      <c r="CW27" s="623"/>
      <c r="CX27" s="623"/>
      <c r="CY27" s="624"/>
      <c r="CZ27" s="625">
        <v>15.5</v>
      </c>
      <c r="DA27" s="626"/>
      <c r="DB27" s="626"/>
      <c r="DC27" s="627"/>
      <c r="DD27" s="600">
        <v>691305</v>
      </c>
      <c r="DE27" s="623"/>
      <c r="DF27" s="623"/>
      <c r="DG27" s="623"/>
      <c r="DH27" s="623"/>
      <c r="DI27" s="623"/>
      <c r="DJ27" s="623"/>
      <c r="DK27" s="624"/>
      <c r="DL27" s="600">
        <v>690223</v>
      </c>
      <c r="DM27" s="623"/>
      <c r="DN27" s="623"/>
      <c r="DO27" s="623"/>
      <c r="DP27" s="623"/>
      <c r="DQ27" s="623"/>
      <c r="DR27" s="623"/>
      <c r="DS27" s="623"/>
      <c r="DT27" s="623"/>
      <c r="DU27" s="623"/>
      <c r="DV27" s="624"/>
      <c r="DW27" s="596">
        <v>6.4</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68213</v>
      </c>
      <c r="S28" s="592"/>
      <c r="T28" s="592"/>
      <c r="U28" s="592"/>
      <c r="V28" s="592"/>
      <c r="W28" s="592"/>
      <c r="X28" s="592"/>
      <c r="Y28" s="593"/>
      <c r="Z28" s="594">
        <v>0.4</v>
      </c>
      <c r="AA28" s="594"/>
      <c r="AB28" s="594"/>
      <c r="AC28" s="594"/>
      <c r="AD28" s="595" t="s">
        <v>219</v>
      </c>
      <c r="AE28" s="595"/>
      <c r="AF28" s="595"/>
      <c r="AG28" s="595"/>
      <c r="AH28" s="595"/>
      <c r="AI28" s="595"/>
      <c r="AJ28" s="595"/>
      <c r="AK28" s="595"/>
      <c r="AL28" s="596" t="s">
        <v>219</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2405303</v>
      </c>
      <c r="CS28" s="592"/>
      <c r="CT28" s="592"/>
      <c r="CU28" s="592"/>
      <c r="CV28" s="592"/>
      <c r="CW28" s="592"/>
      <c r="CX28" s="592"/>
      <c r="CY28" s="593"/>
      <c r="CZ28" s="625">
        <v>13</v>
      </c>
      <c r="DA28" s="626"/>
      <c r="DB28" s="626"/>
      <c r="DC28" s="627"/>
      <c r="DD28" s="600">
        <v>2364114</v>
      </c>
      <c r="DE28" s="592"/>
      <c r="DF28" s="592"/>
      <c r="DG28" s="592"/>
      <c r="DH28" s="592"/>
      <c r="DI28" s="592"/>
      <c r="DJ28" s="592"/>
      <c r="DK28" s="593"/>
      <c r="DL28" s="600">
        <v>2364114</v>
      </c>
      <c r="DM28" s="592"/>
      <c r="DN28" s="592"/>
      <c r="DO28" s="592"/>
      <c r="DP28" s="592"/>
      <c r="DQ28" s="592"/>
      <c r="DR28" s="592"/>
      <c r="DS28" s="592"/>
      <c r="DT28" s="592"/>
      <c r="DU28" s="592"/>
      <c r="DV28" s="593"/>
      <c r="DW28" s="596">
        <v>22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9527</v>
      </c>
      <c r="S29" s="592"/>
      <c r="T29" s="592"/>
      <c r="U29" s="592"/>
      <c r="V29" s="592"/>
      <c r="W29" s="592"/>
      <c r="X29" s="592"/>
      <c r="Y29" s="593"/>
      <c r="Z29" s="594">
        <v>0</v>
      </c>
      <c r="AA29" s="594"/>
      <c r="AB29" s="594"/>
      <c r="AC29" s="594"/>
      <c r="AD29" s="595" t="s">
        <v>219</v>
      </c>
      <c r="AE29" s="595"/>
      <c r="AF29" s="595"/>
      <c r="AG29" s="595"/>
      <c r="AH29" s="595"/>
      <c r="AI29" s="595"/>
      <c r="AJ29" s="595"/>
      <c r="AK29" s="595"/>
      <c r="AL29" s="596" t="s">
        <v>219</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2405303</v>
      </c>
      <c r="CS29" s="623"/>
      <c r="CT29" s="623"/>
      <c r="CU29" s="623"/>
      <c r="CV29" s="623"/>
      <c r="CW29" s="623"/>
      <c r="CX29" s="623"/>
      <c r="CY29" s="624"/>
      <c r="CZ29" s="625">
        <v>13</v>
      </c>
      <c r="DA29" s="626"/>
      <c r="DB29" s="626"/>
      <c r="DC29" s="627"/>
      <c r="DD29" s="600">
        <v>2364114</v>
      </c>
      <c r="DE29" s="623"/>
      <c r="DF29" s="623"/>
      <c r="DG29" s="623"/>
      <c r="DH29" s="623"/>
      <c r="DI29" s="623"/>
      <c r="DJ29" s="623"/>
      <c r="DK29" s="624"/>
      <c r="DL29" s="600">
        <v>2364114</v>
      </c>
      <c r="DM29" s="623"/>
      <c r="DN29" s="623"/>
      <c r="DO29" s="623"/>
      <c r="DP29" s="623"/>
      <c r="DQ29" s="623"/>
      <c r="DR29" s="623"/>
      <c r="DS29" s="623"/>
      <c r="DT29" s="623"/>
      <c r="DU29" s="623"/>
      <c r="DV29" s="624"/>
      <c r="DW29" s="596">
        <v>22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445185</v>
      </c>
      <c r="S30" s="592"/>
      <c r="T30" s="592"/>
      <c r="U30" s="592"/>
      <c r="V30" s="592"/>
      <c r="W30" s="592"/>
      <c r="X30" s="592"/>
      <c r="Y30" s="593"/>
      <c r="Z30" s="594">
        <v>2.2999999999999998</v>
      </c>
      <c r="AA30" s="594"/>
      <c r="AB30" s="594"/>
      <c r="AC30" s="594"/>
      <c r="AD30" s="595" t="s">
        <v>219</v>
      </c>
      <c r="AE30" s="595"/>
      <c r="AF30" s="595"/>
      <c r="AG30" s="595"/>
      <c r="AH30" s="595"/>
      <c r="AI30" s="595"/>
      <c r="AJ30" s="595"/>
      <c r="AK30" s="595"/>
      <c r="AL30" s="596" t="s">
        <v>219</v>
      </c>
      <c r="AM30" s="597"/>
      <c r="AN30" s="597"/>
      <c r="AO30" s="598"/>
      <c r="AP30" s="637" t="s">
        <v>289</v>
      </c>
      <c r="AQ30" s="638"/>
      <c r="AR30" s="638"/>
      <c r="AS30" s="638"/>
      <c r="AT30" s="643" t="s">
        <v>290</v>
      </c>
      <c r="AU30" s="182"/>
      <c r="AV30" s="182"/>
      <c r="AW30" s="182"/>
      <c r="AX30" s="577" t="s">
        <v>168</v>
      </c>
      <c r="AY30" s="578"/>
      <c r="AZ30" s="578"/>
      <c r="BA30" s="578"/>
      <c r="BB30" s="578"/>
      <c r="BC30" s="578"/>
      <c r="BD30" s="578"/>
      <c r="BE30" s="578"/>
      <c r="BF30" s="579"/>
      <c r="BG30" s="649">
        <v>96.8</v>
      </c>
      <c r="BH30" s="650"/>
      <c r="BI30" s="650"/>
      <c r="BJ30" s="650"/>
      <c r="BK30" s="650"/>
      <c r="BL30" s="650"/>
      <c r="BM30" s="586">
        <v>84.5</v>
      </c>
      <c r="BN30" s="650"/>
      <c r="BO30" s="650"/>
      <c r="BP30" s="650"/>
      <c r="BQ30" s="651"/>
      <c r="BR30" s="649">
        <v>96.3</v>
      </c>
      <c r="BS30" s="650"/>
      <c r="BT30" s="650"/>
      <c r="BU30" s="650"/>
      <c r="BV30" s="650"/>
      <c r="BW30" s="650"/>
      <c r="BX30" s="586">
        <v>84.2</v>
      </c>
      <c r="BY30" s="650"/>
      <c r="BZ30" s="650"/>
      <c r="CA30" s="650"/>
      <c r="CB30" s="651"/>
      <c r="CD30" s="654"/>
      <c r="CE30" s="655"/>
      <c r="CF30" s="605" t="s">
        <v>291</v>
      </c>
      <c r="CG30" s="606"/>
      <c r="CH30" s="606"/>
      <c r="CI30" s="606"/>
      <c r="CJ30" s="606"/>
      <c r="CK30" s="606"/>
      <c r="CL30" s="606"/>
      <c r="CM30" s="606"/>
      <c r="CN30" s="606"/>
      <c r="CO30" s="606"/>
      <c r="CP30" s="606"/>
      <c r="CQ30" s="607"/>
      <c r="CR30" s="591">
        <v>2112221</v>
      </c>
      <c r="CS30" s="592"/>
      <c r="CT30" s="592"/>
      <c r="CU30" s="592"/>
      <c r="CV30" s="592"/>
      <c r="CW30" s="592"/>
      <c r="CX30" s="592"/>
      <c r="CY30" s="593"/>
      <c r="CZ30" s="625">
        <v>11.4</v>
      </c>
      <c r="DA30" s="626"/>
      <c r="DB30" s="626"/>
      <c r="DC30" s="627"/>
      <c r="DD30" s="600">
        <v>2076140</v>
      </c>
      <c r="DE30" s="592"/>
      <c r="DF30" s="592"/>
      <c r="DG30" s="592"/>
      <c r="DH30" s="592"/>
      <c r="DI30" s="592"/>
      <c r="DJ30" s="592"/>
      <c r="DK30" s="593"/>
      <c r="DL30" s="600">
        <v>2076140</v>
      </c>
      <c r="DM30" s="592"/>
      <c r="DN30" s="592"/>
      <c r="DO30" s="592"/>
      <c r="DP30" s="592"/>
      <c r="DQ30" s="592"/>
      <c r="DR30" s="592"/>
      <c r="DS30" s="592"/>
      <c r="DT30" s="592"/>
      <c r="DU30" s="592"/>
      <c r="DV30" s="593"/>
      <c r="DW30" s="596">
        <v>19.3</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896952</v>
      </c>
      <c r="S31" s="592"/>
      <c r="T31" s="592"/>
      <c r="U31" s="592"/>
      <c r="V31" s="592"/>
      <c r="W31" s="592"/>
      <c r="X31" s="592"/>
      <c r="Y31" s="593"/>
      <c r="Z31" s="594">
        <v>4.5999999999999996</v>
      </c>
      <c r="AA31" s="594"/>
      <c r="AB31" s="594"/>
      <c r="AC31" s="594"/>
      <c r="AD31" s="595" t="s">
        <v>219</v>
      </c>
      <c r="AE31" s="595"/>
      <c r="AF31" s="595"/>
      <c r="AG31" s="595"/>
      <c r="AH31" s="595"/>
      <c r="AI31" s="595"/>
      <c r="AJ31" s="595"/>
      <c r="AK31" s="595"/>
      <c r="AL31" s="596" t="s">
        <v>219</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97.7</v>
      </c>
      <c r="BH31" s="623"/>
      <c r="BI31" s="623"/>
      <c r="BJ31" s="623"/>
      <c r="BK31" s="623"/>
      <c r="BL31" s="623"/>
      <c r="BM31" s="597">
        <v>87.2</v>
      </c>
      <c r="BN31" s="647"/>
      <c r="BO31" s="647"/>
      <c r="BP31" s="647"/>
      <c r="BQ31" s="648"/>
      <c r="BR31" s="646">
        <v>97.5</v>
      </c>
      <c r="BS31" s="623"/>
      <c r="BT31" s="623"/>
      <c r="BU31" s="623"/>
      <c r="BV31" s="623"/>
      <c r="BW31" s="623"/>
      <c r="BX31" s="597">
        <v>86.8</v>
      </c>
      <c r="BY31" s="647"/>
      <c r="BZ31" s="647"/>
      <c r="CA31" s="647"/>
      <c r="CB31" s="648"/>
      <c r="CD31" s="654"/>
      <c r="CE31" s="655"/>
      <c r="CF31" s="605" t="s">
        <v>295</v>
      </c>
      <c r="CG31" s="606"/>
      <c r="CH31" s="606"/>
      <c r="CI31" s="606"/>
      <c r="CJ31" s="606"/>
      <c r="CK31" s="606"/>
      <c r="CL31" s="606"/>
      <c r="CM31" s="606"/>
      <c r="CN31" s="606"/>
      <c r="CO31" s="606"/>
      <c r="CP31" s="606"/>
      <c r="CQ31" s="607"/>
      <c r="CR31" s="591">
        <v>293082</v>
      </c>
      <c r="CS31" s="623"/>
      <c r="CT31" s="623"/>
      <c r="CU31" s="623"/>
      <c r="CV31" s="623"/>
      <c r="CW31" s="623"/>
      <c r="CX31" s="623"/>
      <c r="CY31" s="624"/>
      <c r="CZ31" s="625">
        <v>1.6</v>
      </c>
      <c r="DA31" s="626"/>
      <c r="DB31" s="626"/>
      <c r="DC31" s="627"/>
      <c r="DD31" s="600">
        <v>287974</v>
      </c>
      <c r="DE31" s="623"/>
      <c r="DF31" s="623"/>
      <c r="DG31" s="623"/>
      <c r="DH31" s="623"/>
      <c r="DI31" s="623"/>
      <c r="DJ31" s="623"/>
      <c r="DK31" s="624"/>
      <c r="DL31" s="600">
        <v>287974</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179058</v>
      </c>
      <c r="S32" s="592"/>
      <c r="T32" s="592"/>
      <c r="U32" s="592"/>
      <c r="V32" s="592"/>
      <c r="W32" s="592"/>
      <c r="X32" s="592"/>
      <c r="Y32" s="593"/>
      <c r="Z32" s="594">
        <v>0.9</v>
      </c>
      <c r="AA32" s="594"/>
      <c r="AB32" s="594"/>
      <c r="AC32" s="594"/>
      <c r="AD32" s="595">
        <v>1078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95.8</v>
      </c>
      <c r="BH32" s="659"/>
      <c r="BI32" s="659"/>
      <c r="BJ32" s="659"/>
      <c r="BK32" s="659"/>
      <c r="BL32" s="659"/>
      <c r="BM32" s="660">
        <v>80.8</v>
      </c>
      <c r="BN32" s="659"/>
      <c r="BO32" s="659"/>
      <c r="BP32" s="659"/>
      <c r="BQ32" s="661"/>
      <c r="BR32" s="658">
        <v>95.1</v>
      </c>
      <c r="BS32" s="659"/>
      <c r="BT32" s="659"/>
      <c r="BU32" s="659"/>
      <c r="BV32" s="659"/>
      <c r="BW32" s="659"/>
      <c r="BX32" s="660">
        <v>80.8</v>
      </c>
      <c r="BY32" s="659"/>
      <c r="BZ32" s="659"/>
      <c r="CA32" s="659"/>
      <c r="CB32" s="661"/>
      <c r="CD32" s="656"/>
      <c r="CE32" s="657"/>
      <c r="CF32" s="605" t="s">
        <v>298</v>
      </c>
      <c r="CG32" s="606"/>
      <c r="CH32" s="606"/>
      <c r="CI32" s="606"/>
      <c r="CJ32" s="606"/>
      <c r="CK32" s="606"/>
      <c r="CL32" s="606"/>
      <c r="CM32" s="606"/>
      <c r="CN32" s="606"/>
      <c r="CO32" s="606"/>
      <c r="CP32" s="606"/>
      <c r="CQ32" s="607"/>
      <c r="CR32" s="591" t="s">
        <v>219</v>
      </c>
      <c r="CS32" s="592"/>
      <c r="CT32" s="592"/>
      <c r="CU32" s="592"/>
      <c r="CV32" s="592"/>
      <c r="CW32" s="592"/>
      <c r="CX32" s="592"/>
      <c r="CY32" s="593"/>
      <c r="CZ32" s="625" t="s">
        <v>219</v>
      </c>
      <c r="DA32" s="626"/>
      <c r="DB32" s="626"/>
      <c r="DC32" s="627"/>
      <c r="DD32" s="600" t="s">
        <v>219</v>
      </c>
      <c r="DE32" s="592"/>
      <c r="DF32" s="592"/>
      <c r="DG32" s="592"/>
      <c r="DH32" s="592"/>
      <c r="DI32" s="592"/>
      <c r="DJ32" s="592"/>
      <c r="DK32" s="593"/>
      <c r="DL32" s="600" t="s">
        <v>219</v>
      </c>
      <c r="DM32" s="592"/>
      <c r="DN32" s="592"/>
      <c r="DO32" s="592"/>
      <c r="DP32" s="592"/>
      <c r="DQ32" s="592"/>
      <c r="DR32" s="592"/>
      <c r="DS32" s="592"/>
      <c r="DT32" s="592"/>
      <c r="DU32" s="592"/>
      <c r="DV32" s="593"/>
      <c r="DW32" s="596" t="s">
        <v>219</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2287670</v>
      </c>
      <c r="S33" s="592"/>
      <c r="T33" s="592"/>
      <c r="U33" s="592"/>
      <c r="V33" s="592"/>
      <c r="W33" s="592"/>
      <c r="X33" s="592"/>
      <c r="Y33" s="593"/>
      <c r="Z33" s="594">
        <v>11.8</v>
      </c>
      <c r="AA33" s="594"/>
      <c r="AB33" s="594"/>
      <c r="AC33" s="594"/>
      <c r="AD33" s="595" t="s">
        <v>219</v>
      </c>
      <c r="AE33" s="595"/>
      <c r="AF33" s="595"/>
      <c r="AG33" s="595"/>
      <c r="AH33" s="595"/>
      <c r="AI33" s="595"/>
      <c r="AJ33" s="595"/>
      <c r="AK33" s="595"/>
      <c r="AL33" s="596" t="s">
        <v>219</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7018798</v>
      </c>
      <c r="CS33" s="623"/>
      <c r="CT33" s="623"/>
      <c r="CU33" s="623"/>
      <c r="CV33" s="623"/>
      <c r="CW33" s="623"/>
      <c r="CX33" s="623"/>
      <c r="CY33" s="624"/>
      <c r="CZ33" s="625">
        <v>37.9</v>
      </c>
      <c r="DA33" s="626"/>
      <c r="DB33" s="626"/>
      <c r="DC33" s="627"/>
      <c r="DD33" s="600">
        <v>5637037</v>
      </c>
      <c r="DE33" s="623"/>
      <c r="DF33" s="623"/>
      <c r="DG33" s="623"/>
      <c r="DH33" s="623"/>
      <c r="DI33" s="623"/>
      <c r="DJ33" s="623"/>
      <c r="DK33" s="624"/>
      <c r="DL33" s="600">
        <v>4134393</v>
      </c>
      <c r="DM33" s="623"/>
      <c r="DN33" s="623"/>
      <c r="DO33" s="623"/>
      <c r="DP33" s="623"/>
      <c r="DQ33" s="623"/>
      <c r="DR33" s="623"/>
      <c r="DS33" s="623"/>
      <c r="DT33" s="623"/>
      <c r="DU33" s="623"/>
      <c r="DV33" s="624"/>
      <c r="DW33" s="596">
        <v>38.5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219</v>
      </c>
      <c r="S34" s="592"/>
      <c r="T34" s="592"/>
      <c r="U34" s="592"/>
      <c r="V34" s="592"/>
      <c r="W34" s="592"/>
      <c r="X34" s="592"/>
      <c r="Y34" s="593"/>
      <c r="Z34" s="594" t="s">
        <v>219</v>
      </c>
      <c r="AA34" s="594"/>
      <c r="AB34" s="594"/>
      <c r="AC34" s="594"/>
      <c r="AD34" s="595" t="s">
        <v>219</v>
      </c>
      <c r="AE34" s="595"/>
      <c r="AF34" s="595"/>
      <c r="AG34" s="595"/>
      <c r="AH34" s="595"/>
      <c r="AI34" s="595"/>
      <c r="AJ34" s="595"/>
      <c r="AK34" s="595"/>
      <c r="AL34" s="596" t="s">
        <v>219</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2301988</v>
      </c>
      <c r="CS34" s="592"/>
      <c r="CT34" s="592"/>
      <c r="CU34" s="592"/>
      <c r="CV34" s="592"/>
      <c r="CW34" s="592"/>
      <c r="CX34" s="592"/>
      <c r="CY34" s="593"/>
      <c r="CZ34" s="625">
        <v>12.4</v>
      </c>
      <c r="DA34" s="626"/>
      <c r="DB34" s="626"/>
      <c r="DC34" s="627"/>
      <c r="DD34" s="600">
        <v>1622610</v>
      </c>
      <c r="DE34" s="592"/>
      <c r="DF34" s="592"/>
      <c r="DG34" s="592"/>
      <c r="DH34" s="592"/>
      <c r="DI34" s="592"/>
      <c r="DJ34" s="592"/>
      <c r="DK34" s="593"/>
      <c r="DL34" s="600">
        <v>1431286</v>
      </c>
      <c r="DM34" s="592"/>
      <c r="DN34" s="592"/>
      <c r="DO34" s="592"/>
      <c r="DP34" s="592"/>
      <c r="DQ34" s="592"/>
      <c r="DR34" s="592"/>
      <c r="DS34" s="592"/>
      <c r="DT34" s="592"/>
      <c r="DU34" s="592"/>
      <c r="DV34" s="593"/>
      <c r="DW34" s="596">
        <v>13.3</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684670</v>
      </c>
      <c r="S35" s="592"/>
      <c r="T35" s="592"/>
      <c r="U35" s="592"/>
      <c r="V35" s="592"/>
      <c r="W35" s="592"/>
      <c r="X35" s="592"/>
      <c r="Y35" s="593"/>
      <c r="Z35" s="594">
        <v>3.5</v>
      </c>
      <c r="AA35" s="594"/>
      <c r="AB35" s="594"/>
      <c r="AC35" s="594"/>
      <c r="AD35" s="595" t="s">
        <v>219</v>
      </c>
      <c r="AE35" s="595"/>
      <c r="AF35" s="595"/>
      <c r="AG35" s="595"/>
      <c r="AH35" s="595"/>
      <c r="AI35" s="595"/>
      <c r="AJ35" s="595"/>
      <c r="AK35" s="595"/>
      <c r="AL35" s="596" t="s">
        <v>219</v>
      </c>
      <c r="AM35" s="597"/>
      <c r="AN35" s="597"/>
      <c r="AO35" s="598"/>
      <c r="AP35" s="186"/>
      <c r="AQ35" s="602" t="s">
        <v>306</v>
      </c>
      <c r="AR35" s="603"/>
      <c r="AS35" s="603"/>
      <c r="AT35" s="603"/>
      <c r="AU35" s="603"/>
      <c r="AV35" s="603"/>
      <c r="AW35" s="603"/>
      <c r="AX35" s="603"/>
      <c r="AY35" s="604"/>
      <c r="AZ35" s="580">
        <v>2230899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4256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111166</v>
      </c>
      <c r="CS35" s="623"/>
      <c r="CT35" s="623"/>
      <c r="CU35" s="623"/>
      <c r="CV35" s="623"/>
      <c r="CW35" s="623"/>
      <c r="CX35" s="623"/>
      <c r="CY35" s="624"/>
      <c r="CZ35" s="625">
        <v>0.6</v>
      </c>
      <c r="DA35" s="626"/>
      <c r="DB35" s="626"/>
      <c r="DC35" s="627"/>
      <c r="DD35" s="600">
        <v>65114</v>
      </c>
      <c r="DE35" s="623"/>
      <c r="DF35" s="623"/>
      <c r="DG35" s="623"/>
      <c r="DH35" s="623"/>
      <c r="DI35" s="623"/>
      <c r="DJ35" s="623"/>
      <c r="DK35" s="624"/>
      <c r="DL35" s="600">
        <v>61870</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19424734</v>
      </c>
      <c r="S36" s="664"/>
      <c r="T36" s="664"/>
      <c r="U36" s="664"/>
      <c r="V36" s="664"/>
      <c r="W36" s="664"/>
      <c r="X36" s="664"/>
      <c r="Y36" s="665"/>
      <c r="Z36" s="666">
        <v>100</v>
      </c>
      <c r="AA36" s="666"/>
      <c r="AB36" s="666"/>
      <c r="AC36" s="666"/>
      <c r="AD36" s="667">
        <v>10054899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444663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-80238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1620588</v>
      </c>
      <c r="CS36" s="592"/>
      <c r="CT36" s="592"/>
      <c r="CU36" s="592"/>
      <c r="CV36" s="592"/>
      <c r="CW36" s="592"/>
      <c r="CX36" s="592"/>
      <c r="CY36" s="593"/>
      <c r="CZ36" s="625">
        <v>8.8000000000000007</v>
      </c>
      <c r="DA36" s="626"/>
      <c r="DB36" s="626"/>
      <c r="DC36" s="627"/>
      <c r="DD36" s="600">
        <v>1243613</v>
      </c>
      <c r="DE36" s="592"/>
      <c r="DF36" s="592"/>
      <c r="DG36" s="592"/>
      <c r="DH36" s="592"/>
      <c r="DI36" s="592"/>
      <c r="DJ36" s="592"/>
      <c r="DK36" s="593"/>
      <c r="DL36" s="600">
        <v>991375</v>
      </c>
      <c r="DM36" s="592"/>
      <c r="DN36" s="592"/>
      <c r="DO36" s="592"/>
      <c r="DP36" s="592"/>
      <c r="DQ36" s="592"/>
      <c r="DR36" s="592"/>
      <c r="DS36" s="592"/>
      <c r="DT36" s="592"/>
      <c r="DU36" s="592"/>
      <c r="DV36" s="593"/>
      <c r="DW36" s="596">
        <v>9.1999999999999993</v>
      </c>
      <c r="DX36" s="621"/>
      <c r="DY36" s="621"/>
      <c r="DZ36" s="621"/>
      <c r="EA36" s="621"/>
      <c r="EB36" s="621"/>
      <c r="EC36" s="622"/>
    </row>
    <row r="37" spans="2:133" ht="11.25" customHeight="1">
      <c r="AQ37" s="670" t="s">
        <v>313</v>
      </c>
      <c r="AR37" s="671"/>
      <c r="AS37" s="671"/>
      <c r="AT37" s="671"/>
      <c r="AU37" s="671"/>
      <c r="AV37" s="671"/>
      <c r="AW37" s="671"/>
      <c r="AX37" s="671"/>
      <c r="AY37" s="672"/>
      <c r="AZ37" s="591">
        <v>184342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4922</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844650</v>
      </c>
      <c r="CS37" s="623"/>
      <c r="CT37" s="623"/>
      <c r="CU37" s="623"/>
      <c r="CV37" s="623"/>
      <c r="CW37" s="623"/>
      <c r="CX37" s="623"/>
      <c r="CY37" s="624"/>
      <c r="CZ37" s="625">
        <v>4.5999999999999996</v>
      </c>
      <c r="DA37" s="626"/>
      <c r="DB37" s="626"/>
      <c r="DC37" s="627"/>
      <c r="DD37" s="600">
        <v>764650</v>
      </c>
      <c r="DE37" s="623"/>
      <c r="DF37" s="623"/>
      <c r="DG37" s="623"/>
      <c r="DH37" s="623"/>
      <c r="DI37" s="623"/>
      <c r="DJ37" s="623"/>
      <c r="DK37" s="624"/>
      <c r="DL37" s="600">
        <v>605561</v>
      </c>
      <c r="DM37" s="623"/>
      <c r="DN37" s="623"/>
      <c r="DO37" s="623"/>
      <c r="DP37" s="623"/>
      <c r="DQ37" s="623"/>
      <c r="DR37" s="623"/>
      <c r="DS37" s="623"/>
      <c r="DT37" s="623"/>
      <c r="DU37" s="623"/>
      <c r="DV37" s="624"/>
      <c r="DW37" s="596">
        <v>5.6</v>
      </c>
      <c r="DX37" s="621"/>
      <c r="DY37" s="621"/>
      <c r="DZ37" s="621"/>
      <c r="EA37" s="621"/>
      <c r="EB37" s="621"/>
      <c r="EC37" s="622"/>
    </row>
    <row r="38" spans="2:133" ht="11.25" customHeight="1">
      <c r="AQ38" s="670" t="s">
        <v>316</v>
      </c>
      <c r="AR38" s="671"/>
      <c r="AS38" s="671"/>
      <c r="AT38" s="671"/>
      <c r="AU38" s="671"/>
      <c r="AV38" s="671"/>
      <c r="AW38" s="671"/>
      <c r="AX38" s="671"/>
      <c r="AY38" s="672"/>
      <c r="AZ38" s="591">
        <v>81000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8575</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2042257</v>
      </c>
      <c r="CS38" s="592"/>
      <c r="CT38" s="592"/>
      <c r="CU38" s="592"/>
      <c r="CV38" s="592"/>
      <c r="CW38" s="592"/>
      <c r="CX38" s="592"/>
      <c r="CY38" s="593"/>
      <c r="CZ38" s="625">
        <v>11</v>
      </c>
      <c r="DA38" s="626"/>
      <c r="DB38" s="626"/>
      <c r="DC38" s="627"/>
      <c r="DD38" s="600">
        <v>1828123</v>
      </c>
      <c r="DE38" s="592"/>
      <c r="DF38" s="592"/>
      <c r="DG38" s="592"/>
      <c r="DH38" s="592"/>
      <c r="DI38" s="592"/>
      <c r="DJ38" s="592"/>
      <c r="DK38" s="593"/>
      <c r="DL38" s="600">
        <v>1612578</v>
      </c>
      <c r="DM38" s="592"/>
      <c r="DN38" s="592"/>
      <c r="DO38" s="592"/>
      <c r="DP38" s="592"/>
      <c r="DQ38" s="592"/>
      <c r="DR38" s="592"/>
      <c r="DS38" s="592"/>
      <c r="DT38" s="592"/>
      <c r="DU38" s="592"/>
      <c r="DV38" s="593"/>
      <c r="DW38" s="596">
        <v>15</v>
      </c>
      <c r="DX38" s="621"/>
      <c r="DY38" s="621"/>
      <c r="DZ38" s="621"/>
      <c r="EA38" s="621"/>
      <c r="EB38" s="621"/>
      <c r="EC38" s="622"/>
    </row>
    <row r="39" spans="2:133" ht="11.25" customHeight="1">
      <c r="AQ39" s="670" t="s">
        <v>319</v>
      </c>
      <c r="AR39" s="671"/>
      <c r="AS39" s="671"/>
      <c r="AT39" s="671"/>
      <c r="AU39" s="671"/>
      <c r="AV39" s="671"/>
      <c r="AW39" s="671"/>
      <c r="AX39" s="671"/>
      <c r="AY39" s="672"/>
      <c r="AZ39" s="591">
        <v>4300</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82</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875215</v>
      </c>
      <c r="CS39" s="623"/>
      <c r="CT39" s="623"/>
      <c r="CU39" s="623"/>
      <c r="CV39" s="623"/>
      <c r="CW39" s="623"/>
      <c r="CX39" s="623"/>
      <c r="CY39" s="624"/>
      <c r="CZ39" s="625">
        <v>4.7</v>
      </c>
      <c r="DA39" s="626"/>
      <c r="DB39" s="626"/>
      <c r="DC39" s="627"/>
      <c r="DD39" s="600">
        <v>840293</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299085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67584</v>
      </c>
      <c r="CS40" s="592"/>
      <c r="CT40" s="592"/>
      <c r="CU40" s="592"/>
      <c r="CV40" s="592"/>
      <c r="CW40" s="592"/>
      <c r="CX40" s="592"/>
      <c r="CY40" s="593"/>
      <c r="CZ40" s="625">
        <v>0.4</v>
      </c>
      <c r="DA40" s="626"/>
      <c r="DB40" s="626"/>
      <c r="DC40" s="627"/>
      <c r="DD40" s="600">
        <v>37284</v>
      </c>
      <c r="DE40" s="592"/>
      <c r="DF40" s="592"/>
      <c r="DG40" s="592"/>
      <c r="DH40" s="592"/>
      <c r="DI40" s="592"/>
      <c r="DJ40" s="592"/>
      <c r="DK40" s="593"/>
      <c r="DL40" s="600">
        <v>37284</v>
      </c>
      <c r="DM40" s="592"/>
      <c r="DN40" s="592"/>
      <c r="DO40" s="592"/>
      <c r="DP40" s="592"/>
      <c r="DQ40" s="592"/>
      <c r="DR40" s="592"/>
      <c r="DS40" s="592"/>
      <c r="DT40" s="592"/>
      <c r="DU40" s="592"/>
      <c r="DV40" s="593"/>
      <c r="DW40" s="596">
        <v>0.3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1217509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346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3632541</v>
      </c>
      <c r="CS42" s="592"/>
      <c r="CT42" s="592"/>
      <c r="CU42" s="592"/>
      <c r="CV42" s="592"/>
      <c r="CW42" s="592"/>
      <c r="CX42" s="592"/>
      <c r="CY42" s="593"/>
      <c r="CZ42" s="625">
        <v>19.600000000000001</v>
      </c>
      <c r="DA42" s="674"/>
      <c r="DB42" s="674"/>
      <c r="DC42" s="675"/>
      <c r="DD42" s="600">
        <v>807284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30588</v>
      </c>
      <c r="CS43" s="623"/>
      <c r="CT43" s="623"/>
      <c r="CU43" s="623"/>
      <c r="CV43" s="623"/>
      <c r="CW43" s="623"/>
      <c r="CX43" s="623"/>
      <c r="CY43" s="624"/>
      <c r="CZ43" s="625">
        <v>0.2</v>
      </c>
      <c r="DA43" s="626"/>
      <c r="DB43" s="626"/>
      <c r="DC43" s="627"/>
      <c r="DD43" s="600">
        <v>28052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3053308</v>
      </c>
      <c r="CS44" s="592"/>
      <c r="CT44" s="592"/>
      <c r="CU44" s="592"/>
      <c r="CV44" s="592"/>
      <c r="CW44" s="592"/>
      <c r="CX44" s="592"/>
      <c r="CY44" s="593"/>
      <c r="CZ44" s="625">
        <v>16.5</v>
      </c>
      <c r="DA44" s="674"/>
      <c r="DB44" s="674"/>
      <c r="DC44" s="675"/>
      <c r="DD44" s="600">
        <v>780148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1173402</v>
      </c>
      <c r="CS45" s="623"/>
      <c r="CT45" s="623"/>
      <c r="CU45" s="623"/>
      <c r="CV45" s="623"/>
      <c r="CW45" s="623"/>
      <c r="CX45" s="623"/>
      <c r="CY45" s="624"/>
      <c r="CZ45" s="625">
        <v>6.3</v>
      </c>
      <c r="DA45" s="626"/>
      <c r="DB45" s="626"/>
      <c r="DC45" s="627"/>
      <c r="DD45" s="600">
        <v>39979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1725178</v>
      </c>
      <c r="CS46" s="592"/>
      <c r="CT46" s="592"/>
      <c r="CU46" s="592"/>
      <c r="CV46" s="592"/>
      <c r="CW46" s="592"/>
      <c r="CX46" s="592"/>
      <c r="CY46" s="593"/>
      <c r="CZ46" s="625">
        <v>9.3000000000000007</v>
      </c>
      <c r="DA46" s="674"/>
      <c r="DB46" s="674"/>
      <c r="DC46" s="675"/>
      <c r="DD46" s="600">
        <v>692322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579233</v>
      </c>
      <c r="CS47" s="623"/>
      <c r="CT47" s="623"/>
      <c r="CU47" s="623"/>
      <c r="CV47" s="623"/>
      <c r="CW47" s="623"/>
      <c r="CX47" s="623"/>
      <c r="CY47" s="624"/>
      <c r="CZ47" s="625">
        <v>3.1</v>
      </c>
      <c r="DA47" s="626"/>
      <c r="DB47" s="626"/>
      <c r="DC47" s="627"/>
      <c r="DD47" s="600">
        <v>27136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18504433</v>
      </c>
      <c r="CS49" s="659"/>
      <c r="CT49" s="659"/>
      <c r="CU49" s="659"/>
      <c r="CV49" s="659"/>
      <c r="CW49" s="659"/>
      <c r="CX49" s="659"/>
      <c r="CY49" s="686"/>
      <c r="CZ49" s="687">
        <v>100</v>
      </c>
      <c r="DA49" s="688"/>
      <c r="DB49" s="688"/>
      <c r="DC49" s="689"/>
      <c r="DD49" s="690">
        <v>11925434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19425</v>
      </c>
      <c r="R7" s="721"/>
      <c r="S7" s="721"/>
      <c r="T7" s="721"/>
      <c r="U7" s="721"/>
      <c r="V7" s="721">
        <v>18504</v>
      </c>
      <c r="W7" s="721"/>
      <c r="X7" s="721"/>
      <c r="Y7" s="721"/>
      <c r="Z7" s="721"/>
      <c r="AA7" s="721">
        <v>920</v>
      </c>
      <c r="AB7" s="721"/>
      <c r="AC7" s="721"/>
      <c r="AD7" s="721"/>
      <c r="AE7" s="722"/>
      <c r="AF7" s="723">
        <v>801</v>
      </c>
      <c r="AG7" s="724"/>
      <c r="AH7" s="724"/>
      <c r="AI7" s="724"/>
      <c r="AJ7" s="725"/>
      <c r="AK7" s="760">
        <v>445</v>
      </c>
      <c r="AL7" s="761"/>
      <c r="AM7" s="761"/>
      <c r="AN7" s="761"/>
      <c r="AO7" s="761"/>
      <c r="AP7" s="761">
        <v>23183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-1</v>
      </c>
      <c r="CI7" s="758"/>
      <c r="CJ7" s="758"/>
      <c r="CK7" s="758"/>
      <c r="CL7" s="759"/>
      <c r="CM7" s="757">
        <v>9</v>
      </c>
      <c r="CN7" s="758"/>
      <c r="CO7" s="758"/>
      <c r="CP7" s="758"/>
      <c r="CQ7" s="759"/>
      <c r="CR7" s="757">
        <v>3</v>
      </c>
      <c r="CS7" s="758"/>
      <c r="CT7" s="758"/>
      <c r="CU7" s="758"/>
      <c r="CV7" s="759"/>
      <c r="CW7" s="757" t="s">
        <v>538</v>
      </c>
      <c r="CX7" s="758"/>
      <c r="CY7" s="758"/>
      <c r="CZ7" s="758"/>
      <c r="DA7" s="759"/>
      <c r="DB7" s="757" t="s">
        <v>538</v>
      </c>
      <c r="DC7" s="758"/>
      <c r="DD7" s="758"/>
      <c r="DE7" s="758"/>
      <c r="DF7" s="759"/>
      <c r="DG7" s="757" t="s">
        <v>538</v>
      </c>
      <c r="DH7" s="758"/>
      <c r="DI7" s="758"/>
      <c r="DJ7" s="758"/>
      <c r="DK7" s="759"/>
      <c r="DL7" s="757" t="s">
        <v>538</v>
      </c>
      <c r="DM7" s="758"/>
      <c r="DN7" s="758"/>
      <c r="DO7" s="758"/>
      <c r="DP7" s="759"/>
      <c r="DQ7" s="757" t="s">
        <v>538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549</v>
      </c>
      <c r="BS8" s="754" t="s">
        <v>550</v>
      </c>
      <c r="BT8" s="755"/>
      <c r="BU8" s="755"/>
      <c r="BV8" s="755"/>
      <c r="BW8" s="755"/>
      <c r="BX8" s="755"/>
      <c r="BY8" s="755"/>
      <c r="BZ8" s="755"/>
      <c r="CA8" s="755"/>
      <c r="CB8" s="755"/>
      <c r="CC8" s="755"/>
      <c r="CD8" s="755"/>
      <c r="CE8" s="755"/>
      <c r="CF8" s="755"/>
      <c r="CG8" s="756"/>
      <c r="CH8" s="767">
        <v>14</v>
      </c>
      <c r="CI8" s="768"/>
      <c r="CJ8" s="768"/>
      <c r="CK8" s="768"/>
      <c r="CL8" s="769"/>
      <c r="CM8" s="767">
        <v>34</v>
      </c>
      <c r="CN8" s="768"/>
      <c r="CO8" s="768"/>
      <c r="CP8" s="768"/>
      <c r="CQ8" s="769"/>
      <c r="CR8" s="767">
        <v>5</v>
      </c>
      <c r="CS8" s="768"/>
      <c r="CT8" s="768"/>
      <c r="CU8" s="768"/>
      <c r="CV8" s="769"/>
      <c r="CW8" s="767" t="s">
        <v>538</v>
      </c>
      <c r="CX8" s="768"/>
      <c r="CY8" s="768"/>
      <c r="CZ8" s="768"/>
      <c r="DA8" s="769"/>
      <c r="DB8" s="767" t="s">
        <v>538</v>
      </c>
      <c r="DC8" s="768"/>
      <c r="DD8" s="768"/>
      <c r="DE8" s="768"/>
      <c r="DF8" s="769"/>
      <c r="DG8" s="767">
        <v>283</v>
      </c>
      <c r="DH8" s="768"/>
      <c r="DI8" s="768"/>
      <c r="DJ8" s="768"/>
      <c r="DK8" s="769"/>
      <c r="DL8" s="767" t="s">
        <v>538</v>
      </c>
      <c r="DM8" s="768"/>
      <c r="DN8" s="768"/>
      <c r="DO8" s="768"/>
      <c r="DP8" s="769"/>
      <c r="DQ8" s="767">
        <v>35</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t="s">
        <v>552</v>
      </c>
      <c r="CI9" s="768"/>
      <c r="CJ9" s="768"/>
      <c r="CK9" s="768"/>
      <c r="CL9" s="769"/>
      <c r="CM9" s="767">
        <v>11</v>
      </c>
      <c r="CN9" s="768"/>
      <c r="CO9" s="768"/>
      <c r="CP9" s="768"/>
      <c r="CQ9" s="769"/>
      <c r="CR9" s="767">
        <v>10</v>
      </c>
      <c r="CS9" s="768"/>
      <c r="CT9" s="768"/>
      <c r="CU9" s="768"/>
      <c r="CV9" s="769"/>
      <c r="CW9" s="767" t="s">
        <v>538</v>
      </c>
      <c r="CX9" s="768"/>
      <c r="CY9" s="768"/>
      <c r="CZ9" s="768"/>
      <c r="DA9" s="769"/>
      <c r="DB9" s="767" t="s">
        <v>538</v>
      </c>
      <c r="DC9" s="768"/>
      <c r="DD9" s="768"/>
      <c r="DE9" s="768"/>
      <c r="DF9" s="769"/>
      <c r="DG9" s="767" t="s">
        <v>538</v>
      </c>
      <c r="DH9" s="768"/>
      <c r="DI9" s="768"/>
      <c r="DJ9" s="768"/>
      <c r="DK9" s="769"/>
      <c r="DL9" s="767" t="s">
        <v>538</v>
      </c>
      <c r="DM9" s="768"/>
      <c r="DN9" s="768"/>
      <c r="DO9" s="768"/>
      <c r="DP9" s="769"/>
      <c r="DQ9" s="767" t="s">
        <v>538</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553</v>
      </c>
      <c r="BT10" s="755"/>
      <c r="BU10" s="755"/>
      <c r="BV10" s="755"/>
      <c r="BW10" s="755"/>
      <c r="BX10" s="755"/>
      <c r="BY10" s="755"/>
      <c r="BZ10" s="755"/>
      <c r="CA10" s="755"/>
      <c r="CB10" s="755"/>
      <c r="CC10" s="755"/>
      <c r="CD10" s="755"/>
      <c r="CE10" s="755"/>
      <c r="CF10" s="755"/>
      <c r="CG10" s="756"/>
      <c r="CH10" s="767">
        <v>6</v>
      </c>
      <c r="CI10" s="768"/>
      <c r="CJ10" s="768"/>
      <c r="CK10" s="768"/>
      <c r="CL10" s="769"/>
      <c r="CM10" s="767">
        <v>172</v>
      </c>
      <c r="CN10" s="768"/>
      <c r="CO10" s="768"/>
      <c r="CP10" s="768"/>
      <c r="CQ10" s="769"/>
      <c r="CR10" s="767">
        <v>18</v>
      </c>
      <c r="CS10" s="768"/>
      <c r="CT10" s="768"/>
      <c r="CU10" s="768"/>
      <c r="CV10" s="769"/>
      <c r="CW10" s="767">
        <v>5</v>
      </c>
      <c r="CX10" s="768"/>
      <c r="CY10" s="768"/>
      <c r="CZ10" s="768"/>
      <c r="DA10" s="769"/>
      <c r="DB10" s="767" t="s">
        <v>538</v>
      </c>
      <c r="DC10" s="768"/>
      <c r="DD10" s="768"/>
      <c r="DE10" s="768"/>
      <c r="DF10" s="769"/>
      <c r="DG10" s="767" t="s">
        <v>538</v>
      </c>
      <c r="DH10" s="768"/>
      <c r="DI10" s="768"/>
      <c r="DJ10" s="768"/>
      <c r="DK10" s="769"/>
      <c r="DL10" s="767" t="s">
        <v>538</v>
      </c>
      <c r="DM10" s="768"/>
      <c r="DN10" s="768"/>
      <c r="DO10" s="768"/>
      <c r="DP10" s="769"/>
      <c r="DQ10" s="767" t="s">
        <v>538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19425</v>
      </c>
      <c r="R23" s="780"/>
      <c r="S23" s="780"/>
      <c r="T23" s="780"/>
      <c r="U23" s="780"/>
      <c r="V23" s="780">
        <v>18504</v>
      </c>
      <c r="W23" s="780"/>
      <c r="X23" s="780"/>
      <c r="Y23" s="780"/>
      <c r="Z23" s="780"/>
      <c r="AA23" s="780">
        <v>920</v>
      </c>
      <c r="AB23" s="780"/>
      <c r="AC23" s="780"/>
      <c r="AD23" s="780"/>
      <c r="AE23" s="781"/>
      <c r="AF23" s="782">
        <v>801</v>
      </c>
      <c r="AG23" s="780"/>
      <c r="AH23" s="780"/>
      <c r="AI23" s="780"/>
      <c r="AJ23" s="783"/>
      <c r="AK23" s="784"/>
      <c r="AL23" s="785"/>
      <c r="AM23" s="785"/>
      <c r="AN23" s="785"/>
      <c r="AO23" s="785"/>
      <c r="AP23" s="780">
        <v>23183</v>
      </c>
      <c r="AQ23" s="780"/>
      <c r="AR23" s="780"/>
      <c r="AS23" s="780"/>
      <c r="AT23" s="780"/>
      <c r="AU23" s="786"/>
      <c r="AV23" s="786"/>
      <c r="AW23" s="786"/>
      <c r="AX23" s="786"/>
      <c r="AY23" s="787"/>
      <c r="AZ23" s="795" t="s">
        <v>219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4253</v>
      </c>
      <c r="R28" s="809"/>
      <c r="S28" s="809"/>
      <c r="T28" s="809"/>
      <c r="U28" s="809"/>
      <c r="V28" s="809">
        <v>4249</v>
      </c>
      <c r="W28" s="809"/>
      <c r="X28" s="809"/>
      <c r="Y28" s="809"/>
      <c r="Z28" s="809"/>
      <c r="AA28" s="809">
        <v>4</v>
      </c>
      <c r="AB28" s="809"/>
      <c r="AC28" s="809"/>
      <c r="AD28" s="809"/>
      <c r="AE28" s="810"/>
      <c r="AF28" s="811">
        <v>4</v>
      </c>
      <c r="AG28" s="809"/>
      <c r="AH28" s="809"/>
      <c r="AI28" s="809"/>
      <c r="AJ28" s="812"/>
      <c r="AK28" s="813">
        <v>249</v>
      </c>
      <c r="AL28" s="804"/>
      <c r="AM28" s="804"/>
      <c r="AN28" s="804"/>
      <c r="AO28" s="804"/>
      <c r="AP28" s="804" t="s">
        <v>535</v>
      </c>
      <c r="AQ28" s="804"/>
      <c r="AR28" s="804"/>
      <c r="AS28" s="804"/>
      <c r="AT28" s="804"/>
      <c r="AU28" s="804" t="s">
        <v>535</v>
      </c>
      <c r="AV28" s="804"/>
      <c r="AW28" s="804"/>
      <c r="AX28" s="804"/>
      <c r="AY28" s="804"/>
      <c r="AZ28" s="805" t="s">
        <v>480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3656</v>
      </c>
      <c r="R29" s="745"/>
      <c r="S29" s="745"/>
      <c r="T29" s="745"/>
      <c r="U29" s="745"/>
      <c r="V29" s="745">
        <v>3617</v>
      </c>
      <c r="W29" s="745"/>
      <c r="X29" s="745"/>
      <c r="Y29" s="745"/>
      <c r="Z29" s="745"/>
      <c r="AA29" s="745">
        <v>39</v>
      </c>
      <c r="AB29" s="745"/>
      <c r="AC29" s="745"/>
      <c r="AD29" s="745"/>
      <c r="AE29" s="746"/>
      <c r="AF29" s="747">
        <v>39</v>
      </c>
      <c r="AG29" s="748"/>
      <c r="AH29" s="748"/>
      <c r="AI29" s="748"/>
      <c r="AJ29" s="749"/>
      <c r="AK29" s="816">
        <v>490</v>
      </c>
      <c r="AL29" s="817"/>
      <c r="AM29" s="817"/>
      <c r="AN29" s="817"/>
      <c r="AO29" s="817"/>
      <c r="AP29" s="817" t="s">
        <v>480</v>
      </c>
      <c r="AQ29" s="817"/>
      <c r="AR29" s="817"/>
      <c r="AS29" s="817"/>
      <c r="AT29" s="817"/>
      <c r="AU29" s="817" t="s">
        <v>480</v>
      </c>
      <c r="AV29" s="817"/>
      <c r="AW29" s="817"/>
      <c r="AX29" s="817"/>
      <c r="AY29" s="817"/>
      <c r="AZ29" s="818" t="s">
        <v>480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47</v>
      </c>
      <c r="R30" s="745"/>
      <c r="S30" s="745"/>
      <c r="T30" s="745"/>
      <c r="U30" s="745"/>
      <c r="V30" s="745">
        <v>47</v>
      </c>
      <c r="W30" s="745"/>
      <c r="X30" s="745"/>
      <c r="Y30" s="745"/>
      <c r="Z30" s="745"/>
      <c r="AA30" s="745" t="s">
        <v>535</v>
      </c>
      <c r="AB30" s="745"/>
      <c r="AC30" s="745"/>
      <c r="AD30" s="745"/>
      <c r="AE30" s="746"/>
      <c r="AF30" s="747" t="s">
        <v>219</v>
      </c>
      <c r="AG30" s="748"/>
      <c r="AH30" s="748"/>
      <c r="AI30" s="748"/>
      <c r="AJ30" s="749"/>
      <c r="AK30" s="816">
        <v>25</v>
      </c>
      <c r="AL30" s="817"/>
      <c r="AM30" s="817"/>
      <c r="AN30" s="817"/>
      <c r="AO30" s="817"/>
      <c r="AP30" s="817" t="s">
        <v>535</v>
      </c>
      <c r="AQ30" s="817"/>
      <c r="AR30" s="817"/>
      <c r="AS30" s="817"/>
      <c r="AT30" s="817"/>
      <c r="AU30" s="817" t="s">
        <v>535</v>
      </c>
      <c r="AV30" s="817"/>
      <c r="AW30" s="817"/>
      <c r="AX30" s="817"/>
      <c r="AY30" s="817"/>
      <c r="AZ30" s="818" t="s">
        <v>480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374</v>
      </c>
      <c r="R31" s="745"/>
      <c r="S31" s="745"/>
      <c r="T31" s="745"/>
      <c r="U31" s="745"/>
      <c r="V31" s="745">
        <v>373</v>
      </c>
      <c r="W31" s="745"/>
      <c r="X31" s="745"/>
      <c r="Y31" s="745"/>
      <c r="Z31" s="745"/>
      <c r="AA31" s="745">
        <v>1</v>
      </c>
      <c r="AB31" s="745"/>
      <c r="AC31" s="745"/>
      <c r="AD31" s="745"/>
      <c r="AE31" s="746"/>
      <c r="AF31" s="747">
        <v>1</v>
      </c>
      <c r="AG31" s="748"/>
      <c r="AH31" s="748"/>
      <c r="AI31" s="748"/>
      <c r="AJ31" s="749"/>
      <c r="AK31" s="816">
        <v>151</v>
      </c>
      <c r="AL31" s="817"/>
      <c r="AM31" s="817"/>
      <c r="AN31" s="817"/>
      <c r="AO31" s="817"/>
      <c r="AP31" s="817" t="s">
        <v>535</v>
      </c>
      <c r="AQ31" s="817"/>
      <c r="AR31" s="817"/>
      <c r="AS31" s="817"/>
      <c r="AT31" s="817"/>
      <c r="AU31" s="817" t="s">
        <v>535</v>
      </c>
      <c r="AV31" s="817"/>
      <c r="AW31" s="817"/>
      <c r="AX31" s="817"/>
      <c r="AY31" s="817"/>
      <c r="AZ31" s="818" t="s">
        <v>480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384</v>
      </c>
      <c r="R32" s="745"/>
      <c r="S32" s="745"/>
      <c r="T32" s="745"/>
      <c r="U32" s="745"/>
      <c r="V32" s="745">
        <v>349</v>
      </c>
      <c r="W32" s="745"/>
      <c r="X32" s="745"/>
      <c r="Y32" s="745"/>
      <c r="Z32" s="745"/>
      <c r="AA32" s="745">
        <v>35</v>
      </c>
      <c r="AB32" s="745"/>
      <c r="AC32" s="745"/>
      <c r="AD32" s="745"/>
      <c r="AE32" s="746"/>
      <c r="AF32" s="747">
        <v>302</v>
      </c>
      <c r="AG32" s="748"/>
      <c r="AH32" s="748"/>
      <c r="AI32" s="748"/>
      <c r="AJ32" s="749"/>
      <c r="AK32" s="816">
        <v>4</v>
      </c>
      <c r="AL32" s="817"/>
      <c r="AM32" s="817"/>
      <c r="AN32" s="817"/>
      <c r="AO32" s="817"/>
      <c r="AP32" s="817">
        <v>927</v>
      </c>
      <c r="AQ32" s="817"/>
      <c r="AR32" s="817"/>
      <c r="AS32" s="817"/>
      <c r="AT32" s="817"/>
      <c r="AU32" s="817">
        <v>4</v>
      </c>
      <c r="AV32" s="817"/>
      <c r="AW32" s="817"/>
      <c r="AX32" s="817"/>
      <c r="AY32" s="817"/>
      <c r="AZ32" s="818" t="s">
        <v>480</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18</v>
      </c>
      <c r="R33" s="745"/>
      <c r="S33" s="745"/>
      <c r="T33" s="745"/>
      <c r="U33" s="745"/>
      <c r="V33" s="745">
        <v>12</v>
      </c>
      <c r="W33" s="745"/>
      <c r="X33" s="745"/>
      <c r="Y33" s="745"/>
      <c r="Z33" s="745"/>
      <c r="AA33" s="745">
        <v>6</v>
      </c>
      <c r="AB33" s="745"/>
      <c r="AC33" s="745"/>
      <c r="AD33" s="745"/>
      <c r="AE33" s="746"/>
      <c r="AF33" s="747">
        <v>21</v>
      </c>
      <c r="AG33" s="748"/>
      <c r="AH33" s="748"/>
      <c r="AI33" s="748"/>
      <c r="AJ33" s="749"/>
      <c r="AK33" s="816" t="s">
        <v>535</v>
      </c>
      <c r="AL33" s="817"/>
      <c r="AM33" s="817"/>
      <c r="AN33" s="817"/>
      <c r="AO33" s="817"/>
      <c r="AP33" s="817">
        <v>191</v>
      </c>
      <c r="AQ33" s="817"/>
      <c r="AR33" s="817"/>
      <c r="AS33" s="817"/>
      <c r="AT33" s="817"/>
      <c r="AU33" s="817" t="s">
        <v>535</v>
      </c>
      <c r="AV33" s="817"/>
      <c r="AW33" s="817"/>
      <c r="AX33" s="817"/>
      <c r="AY33" s="817"/>
      <c r="AZ33" s="818" t="s">
        <v>480</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2067</v>
      </c>
      <c r="R34" s="745"/>
      <c r="S34" s="745"/>
      <c r="T34" s="745"/>
      <c r="U34" s="745"/>
      <c r="V34" s="745">
        <v>2419</v>
      </c>
      <c r="W34" s="745"/>
      <c r="X34" s="745"/>
      <c r="Y34" s="745"/>
      <c r="Z34" s="745"/>
      <c r="AA34" s="745">
        <v>-352</v>
      </c>
      <c r="AB34" s="745"/>
      <c r="AC34" s="745"/>
      <c r="AD34" s="745"/>
      <c r="AE34" s="746"/>
      <c r="AF34" s="747">
        <v>1113</v>
      </c>
      <c r="AG34" s="748"/>
      <c r="AH34" s="748"/>
      <c r="AI34" s="748"/>
      <c r="AJ34" s="749"/>
      <c r="AK34" s="816">
        <v>184</v>
      </c>
      <c r="AL34" s="817"/>
      <c r="AM34" s="817"/>
      <c r="AN34" s="817"/>
      <c r="AO34" s="817"/>
      <c r="AP34" s="817">
        <v>1008</v>
      </c>
      <c r="AQ34" s="817"/>
      <c r="AR34" s="817"/>
      <c r="AS34" s="817"/>
      <c r="AT34" s="817"/>
      <c r="AU34" s="817">
        <v>776</v>
      </c>
      <c r="AV34" s="817"/>
      <c r="AW34" s="817"/>
      <c r="AX34" s="817"/>
      <c r="AY34" s="817"/>
      <c r="AZ34" s="818" t="s">
        <v>480</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418</v>
      </c>
      <c r="R35" s="745"/>
      <c r="S35" s="745"/>
      <c r="T35" s="745"/>
      <c r="U35" s="745"/>
      <c r="V35" s="745">
        <v>417</v>
      </c>
      <c r="W35" s="745"/>
      <c r="X35" s="745"/>
      <c r="Y35" s="745"/>
      <c r="Z35" s="745"/>
      <c r="AA35" s="745">
        <v>1</v>
      </c>
      <c r="AB35" s="745"/>
      <c r="AC35" s="745"/>
      <c r="AD35" s="745"/>
      <c r="AE35" s="746"/>
      <c r="AF35" s="747">
        <v>1</v>
      </c>
      <c r="AG35" s="748"/>
      <c r="AH35" s="748"/>
      <c r="AI35" s="748"/>
      <c r="AJ35" s="749"/>
      <c r="AK35" s="816">
        <v>81</v>
      </c>
      <c r="AL35" s="817"/>
      <c r="AM35" s="817"/>
      <c r="AN35" s="817"/>
      <c r="AO35" s="817"/>
      <c r="AP35" s="817">
        <v>828</v>
      </c>
      <c r="AQ35" s="817"/>
      <c r="AR35" s="817"/>
      <c r="AS35" s="817"/>
      <c r="AT35" s="817"/>
      <c r="AU35" s="817">
        <v>496</v>
      </c>
      <c r="AV35" s="817"/>
      <c r="AW35" s="817"/>
      <c r="AX35" s="817"/>
      <c r="AY35" s="817"/>
      <c r="AZ35" s="818" t="s">
        <v>480</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203</v>
      </c>
      <c r="R36" s="745"/>
      <c r="S36" s="745"/>
      <c r="T36" s="745"/>
      <c r="U36" s="745"/>
      <c r="V36" s="745">
        <v>203</v>
      </c>
      <c r="W36" s="745"/>
      <c r="X36" s="745"/>
      <c r="Y36" s="745"/>
      <c r="Z36" s="745"/>
      <c r="AA36" s="745" t="s">
        <v>480</v>
      </c>
      <c r="AB36" s="745"/>
      <c r="AC36" s="745"/>
      <c r="AD36" s="745"/>
      <c r="AE36" s="746"/>
      <c r="AF36" s="747" t="s">
        <v>219</v>
      </c>
      <c r="AG36" s="748"/>
      <c r="AH36" s="748"/>
      <c r="AI36" s="748"/>
      <c r="AJ36" s="749"/>
      <c r="AK36" s="816">
        <v>123</v>
      </c>
      <c r="AL36" s="817"/>
      <c r="AM36" s="817"/>
      <c r="AN36" s="817"/>
      <c r="AO36" s="817"/>
      <c r="AP36" s="817">
        <v>1587</v>
      </c>
      <c r="AQ36" s="817"/>
      <c r="AR36" s="817"/>
      <c r="AS36" s="817"/>
      <c r="AT36" s="817"/>
      <c r="AU36" s="817">
        <v>1526</v>
      </c>
      <c r="AV36" s="817"/>
      <c r="AW36" s="817"/>
      <c r="AX36" s="817"/>
      <c r="AY36" s="817"/>
      <c r="AZ36" s="818" t="s">
        <v>480</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389</v>
      </c>
      <c r="C37" s="742"/>
      <c r="D37" s="742"/>
      <c r="E37" s="742"/>
      <c r="F37" s="742"/>
      <c r="G37" s="742"/>
      <c r="H37" s="742"/>
      <c r="I37" s="742"/>
      <c r="J37" s="742"/>
      <c r="K37" s="742"/>
      <c r="L37" s="742"/>
      <c r="M37" s="742"/>
      <c r="N37" s="742"/>
      <c r="O37" s="742"/>
      <c r="P37" s="743"/>
      <c r="Q37" s="744">
        <v>672</v>
      </c>
      <c r="R37" s="745"/>
      <c r="S37" s="745"/>
      <c r="T37" s="745"/>
      <c r="U37" s="745"/>
      <c r="V37" s="745">
        <v>666</v>
      </c>
      <c r="W37" s="745"/>
      <c r="X37" s="745"/>
      <c r="Y37" s="745"/>
      <c r="Z37" s="745"/>
      <c r="AA37" s="745">
        <v>6</v>
      </c>
      <c r="AB37" s="745"/>
      <c r="AC37" s="745"/>
      <c r="AD37" s="745"/>
      <c r="AE37" s="746"/>
      <c r="AF37" s="747" t="s">
        <v>219</v>
      </c>
      <c r="AG37" s="748"/>
      <c r="AH37" s="748"/>
      <c r="AI37" s="748"/>
      <c r="AJ37" s="749"/>
      <c r="AK37" s="816">
        <v>276</v>
      </c>
      <c r="AL37" s="817"/>
      <c r="AM37" s="817"/>
      <c r="AN37" s="817"/>
      <c r="AO37" s="817"/>
      <c r="AP37" s="817">
        <v>4180</v>
      </c>
      <c r="AQ37" s="817"/>
      <c r="AR37" s="817"/>
      <c r="AS37" s="817"/>
      <c r="AT37" s="817"/>
      <c r="AU37" s="817">
        <v>3670</v>
      </c>
      <c r="AV37" s="817"/>
      <c r="AW37" s="817"/>
      <c r="AX37" s="817"/>
      <c r="AY37" s="817"/>
      <c r="AZ37" s="818" t="s">
        <v>480</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390</v>
      </c>
      <c r="C38" s="742"/>
      <c r="D38" s="742"/>
      <c r="E38" s="742"/>
      <c r="F38" s="742"/>
      <c r="G38" s="742"/>
      <c r="H38" s="742"/>
      <c r="I38" s="742"/>
      <c r="J38" s="742"/>
      <c r="K38" s="742"/>
      <c r="L38" s="742"/>
      <c r="M38" s="742"/>
      <c r="N38" s="742"/>
      <c r="O38" s="742"/>
      <c r="P38" s="743"/>
      <c r="Q38" s="744">
        <v>305</v>
      </c>
      <c r="R38" s="745"/>
      <c r="S38" s="745"/>
      <c r="T38" s="745"/>
      <c r="U38" s="745"/>
      <c r="V38" s="745">
        <v>302</v>
      </c>
      <c r="W38" s="745"/>
      <c r="X38" s="745"/>
      <c r="Y38" s="745"/>
      <c r="Z38" s="745"/>
      <c r="AA38" s="745">
        <v>3</v>
      </c>
      <c r="AB38" s="745"/>
      <c r="AC38" s="745"/>
      <c r="AD38" s="745"/>
      <c r="AE38" s="746"/>
      <c r="AF38" s="747" t="s">
        <v>219</v>
      </c>
      <c r="AG38" s="748"/>
      <c r="AH38" s="748"/>
      <c r="AI38" s="748"/>
      <c r="AJ38" s="749"/>
      <c r="AK38" s="816">
        <v>98</v>
      </c>
      <c r="AL38" s="817"/>
      <c r="AM38" s="817"/>
      <c r="AN38" s="817"/>
      <c r="AO38" s="817"/>
      <c r="AP38" s="817">
        <v>1688</v>
      </c>
      <c r="AQ38" s="817"/>
      <c r="AR38" s="817"/>
      <c r="AS38" s="817"/>
      <c r="AT38" s="817"/>
      <c r="AU38" s="817">
        <v>1198</v>
      </c>
      <c r="AV38" s="817"/>
      <c r="AW38" s="817"/>
      <c r="AX38" s="817"/>
      <c r="AY38" s="817"/>
      <c r="AZ38" s="818" t="s">
        <v>480</v>
      </c>
      <c r="BA38" s="818"/>
      <c r="BB38" s="818"/>
      <c r="BC38" s="818"/>
      <c r="BD38" s="818"/>
      <c r="BE38" s="814" t="s">
        <v>387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1481</v>
      </c>
      <c r="AG63" s="828"/>
      <c r="AH63" s="828"/>
      <c r="AI63" s="828"/>
      <c r="AJ63" s="829"/>
      <c r="AK63" s="830"/>
      <c r="AL63" s="825"/>
      <c r="AM63" s="825"/>
      <c r="AN63" s="825"/>
      <c r="AO63" s="825"/>
      <c r="AP63" s="828">
        <v>10408</v>
      </c>
      <c r="AQ63" s="828"/>
      <c r="AR63" s="828"/>
      <c r="AS63" s="828"/>
      <c r="AT63" s="828"/>
      <c r="AU63" s="828">
        <v>7670</v>
      </c>
      <c r="AV63" s="828"/>
      <c r="AW63" s="828"/>
      <c r="AX63" s="828"/>
      <c r="AY63" s="828"/>
      <c r="AZ63" s="832"/>
      <c r="BA63" s="832"/>
      <c r="BB63" s="832"/>
      <c r="BC63" s="832"/>
      <c r="BD63" s="832"/>
      <c r="BE63" s="833"/>
      <c r="BF63" s="833"/>
      <c r="BG63" s="833"/>
      <c r="BH63" s="833"/>
      <c r="BI63" s="834"/>
      <c r="BJ63" s="835" t="s">
        <v>219</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395</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715</v>
      </c>
      <c r="R68" s="852"/>
      <c r="S68" s="852"/>
      <c r="T68" s="852"/>
      <c r="U68" s="852"/>
      <c r="V68" s="852">
        <v>710</v>
      </c>
      <c r="W68" s="852"/>
      <c r="X68" s="852"/>
      <c r="Y68" s="852"/>
      <c r="Z68" s="852"/>
      <c r="AA68" s="852">
        <v>5</v>
      </c>
      <c r="AB68" s="852"/>
      <c r="AC68" s="852"/>
      <c r="AD68" s="852"/>
      <c r="AE68" s="852"/>
      <c r="AF68" s="852">
        <v>5</v>
      </c>
      <c r="AG68" s="852"/>
      <c r="AH68" s="852"/>
      <c r="AI68" s="852"/>
      <c r="AJ68" s="852"/>
      <c r="AK68" s="852">
        <v>61</v>
      </c>
      <c r="AL68" s="852"/>
      <c r="AM68" s="852"/>
      <c r="AN68" s="852"/>
      <c r="AO68" s="852"/>
      <c r="AP68" s="852">
        <v>414</v>
      </c>
      <c r="AQ68" s="852"/>
      <c r="AR68" s="852"/>
      <c r="AS68" s="852"/>
      <c r="AT68" s="852"/>
      <c r="AU68" s="852">
        <v>54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1169</v>
      </c>
      <c r="R69" s="817"/>
      <c r="S69" s="817"/>
      <c r="T69" s="817"/>
      <c r="U69" s="817"/>
      <c r="V69" s="817">
        <v>1169</v>
      </c>
      <c r="W69" s="817"/>
      <c r="X69" s="817"/>
      <c r="Y69" s="817"/>
      <c r="Z69" s="817"/>
      <c r="AA69" s="817" t="s">
        <v>538</v>
      </c>
      <c r="AB69" s="817"/>
      <c r="AC69" s="817"/>
      <c r="AD69" s="817"/>
      <c r="AE69" s="817"/>
      <c r="AF69" s="817" t="s">
        <v>538</v>
      </c>
      <c r="AG69" s="817"/>
      <c r="AH69" s="817"/>
      <c r="AI69" s="817"/>
      <c r="AJ69" s="817"/>
      <c r="AK69" s="817" t="s">
        <v>538</v>
      </c>
      <c r="AL69" s="817"/>
      <c r="AM69" s="817"/>
      <c r="AN69" s="817"/>
      <c r="AO69" s="817"/>
      <c r="AP69" s="817" t="s">
        <v>538</v>
      </c>
      <c r="AQ69" s="817"/>
      <c r="AR69" s="817"/>
      <c r="AS69" s="817"/>
      <c r="AT69" s="817"/>
      <c r="AU69" s="817" t="s">
        <v>538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79</v>
      </c>
      <c r="R70" s="817"/>
      <c r="S70" s="817"/>
      <c r="T70" s="817"/>
      <c r="U70" s="817"/>
      <c r="V70" s="817">
        <v>79</v>
      </c>
      <c r="W70" s="817"/>
      <c r="X70" s="817"/>
      <c r="Y70" s="817"/>
      <c r="Z70" s="817"/>
      <c r="AA70" s="817" t="s">
        <v>538</v>
      </c>
      <c r="AB70" s="817"/>
      <c r="AC70" s="817"/>
      <c r="AD70" s="817"/>
      <c r="AE70" s="817"/>
      <c r="AF70" s="817" t="s">
        <v>538</v>
      </c>
      <c r="AG70" s="817"/>
      <c r="AH70" s="817"/>
      <c r="AI70" s="817"/>
      <c r="AJ70" s="817"/>
      <c r="AK70" s="817">
        <v>66</v>
      </c>
      <c r="AL70" s="817"/>
      <c r="AM70" s="817"/>
      <c r="AN70" s="817"/>
      <c r="AO70" s="817"/>
      <c r="AP70" s="817" t="s">
        <v>538</v>
      </c>
      <c r="AQ70" s="817"/>
      <c r="AR70" s="817"/>
      <c r="AS70" s="817"/>
      <c r="AT70" s="817"/>
      <c r="AU70" s="817" t="s">
        <v>538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5126</v>
      </c>
      <c r="R71" s="817"/>
      <c r="S71" s="817"/>
      <c r="T71" s="817"/>
      <c r="U71" s="817"/>
      <c r="V71" s="817">
        <v>5126</v>
      </c>
      <c r="W71" s="817"/>
      <c r="X71" s="817"/>
      <c r="Y71" s="817"/>
      <c r="Z71" s="817"/>
      <c r="AA71" s="817" t="s">
        <v>538</v>
      </c>
      <c r="AB71" s="817"/>
      <c r="AC71" s="817"/>
      <c r="AD71" s="817"/>
      <c r="AE71" s="817"/>
      <c r="AF71" s="817" t="s">
        <v>538</v>
      </c>
      <c r="AG71" s="817"/>
      <c r="AH71" s="817"/>
      <c r="AI71" s="817"/>
      <c r="AJ71" s="817"/>
      <c r="AK71" s="817">
        <v>1064</v>
      </c>
      <c r="AL71" s="817"/>
      <c r="AM71" s="817"/>
      <c r="AN71" s="817"/>
      <c r="AO71" s="817"/>
      <c r="AP71" s="817">
        <v>4848</v>
      </c>
      <c r="AQ71" s="817"/>
      <c r="AR71" s="817"/>
      <c r="AS71" s="817"/>
      <c r="AT71" s="817"/>
      <c r="AU71" s="817">
        <v>427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27</v>
      </c>
      <c r="R72" s="817"/>
      <c r="S72" s="817"/>
      <c r="T72" s="817"/>
      <c r="U72" s="817"/>
      <c r="V72" s="817">
        <v>27</v>
      </c>
      <c r="W72" s="817"/>
      <c r="X72" s="817"/>
      <c r="Y72" s="817"/>
      <c r="Z72" s="817"/>
      <c r="AA72" s="817" t="s">
        <v>538</v>
      </c>
      <c r="AB72" s="817"/>
      <c r="AC72" s="817"/>
      <c r="AD72" s="817"/>
      <c r="AE72" s="817"/>
      <c r="AF72" s="817" t="s">
        <v>538</v>
      </c>
      <c r="AG72" s="817"/>
      <c r="AH72" s="817"/>
      <c r="AI72" s="817"/>
      <c r="AJ72" s="817"/>
      <c r="AK72" s="817">
        <v>27</v>
      </c>
      <c r="AL72" s="817"/>
      <c r="AM72" s="817"/>
      <c r="AN72" s="817"/>
      <c r="AO72" s="817"/>
      <c r="AP72" s="817" t="s">
        <v>538</v>
      </c>
      <c r="AQ72" s="817"/>
      <c r="AR72" s="817"/>
      <c r="AS72" s="817"/>
      <c r="AT72" s="817"/>
      <c r="AU72" s="817" t="s">
        <v>538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5244</v>
      </c>
      <c r="R73" s="817"/>
      <c r="S73" s="817"/>
      <c r="T73" s="817"/>
      <c r="U73" s="817"/>
      <c r="V73" s="817">
        <v>5244</v>
      </c>
      <c r="W73" s="817"/>
      <c r="X73" s="817"/>
      <c r="Y73" s="817"/>
      <c r="Z73" s="817"/>
      <c r="AA73" s="817" t="s">
        <v>538</v>
      </c>
      <c r="AB73" s="817"/>
      <c r="AC73" s="817"/>
      <c r="AD73" s="817"/>
      <c r="AE73" s="817"/>
      <c r="AF73" s="817" t="s">
        <v>538</v>
      </c>
      <c r="AG73" s="817"/>
      <c r="AH73" s="817"/>
      <c r="AI73" s="817"/>
      <c r="AJ73" s="817"/>
      <c r="AK73" s="817" t="s">
        <v>538</v>
      </c>
      <c r="AL73" s="817"/>
      <c r="AM73" s="817"/>
      <c r="AN73" s="817"/>
      <c r="AO73" s="817"/>
      <c r="AP73" s="817">
        <v>4848</v>
      </c>
      <c r="AQ73" s="817"/>
      <c r="AR73" s="817"/>
      <c r="AS73" s="817"/>
      <c r="AT73" s="817"/>
      <c r="AU73" s="817" t="s">
        <v>538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1098</v>
      </c>
      <c r="R74" s="817"/>
      <c r="S74" s="817"/>
      <c r="T74" s="817"/>
      <c r="U74" s="817"/>
      <c r="V74" s="817">
        <v>1020</v>
      </c>
      <c r="W74" s="817"/>
      <c r="X74" s="817"/>
      <c r="Y74" s="817"/>
      <c r="Z74" s="817"/>
      <c r="AA74" s="817">
        <v>78</v>
      </c>
      <c r="AB74" s="817"/>
      <c r="AC74" s="817"/>
      <c r="AD74" s="817"/>
      <c r="AE74" s="817"/>
      <c r="AF74" s="817">
        <v>47</v>
      </c>
      <c r="AG74" s="817"/>
      <c r="AH74" s="817"/>
      <c r="AI74" s="817"/>
      <c r="AJ74" s="817"/>
      <c r="AK74" s="817">
        <v>136</v>
      </c>
      <c r="AL74" s="817"/>
      <c r="AM74" s="817"/>
      <c r="AN74" s="817"/>
      <c r="AO74" s="817"/>
      <c r="AP74" s="817">
        <v>126</v>
      </c>
      <c r="AQ74" s="817"/>
      <c r="AR74" s="817"/>
      <c r="AS74" s="817"/>
      <c r="AT74" s="817"/>
      <c r="AU74" s="817">
        <v>71</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144</v>
      </c>
      <c r="R75" s="866"/>
      <c r="S75" s="866"/>
      <c r="T75" s="866"/>
      <c r="U75" s="816"/>
      <c r="V75" s="867">
        <v>139</v>
      </c>
      <c r="W75" s="866"/>
      <c r="X75" s="866"/>
      <c r="Y75" s="866"/>
      <c r="Z75" s="816"/>
      <c r="AA75" s="867">
        <v>5</v>
      </c>
      <c r="AB75" s="866"/>
      <c r="AC75" s="866"/>
      <c r="AD75" s="866"/>
      <c r="AE75" s="816"/>
      <c r="AF75" s="867">
        <v>5</v>
      </c>
      <c r="AG75" s="866"/>
      <c r="AH75" s="866"/>
      <c r="AI75" s="866"/>
      <c r="AJ75" s="816"/>
      <c r="AK75" s="867">
        <v>21</v>
      </c>
      <c r="AL75" s="866"/>
      <c r="AM75" s="866"/>
      <c r="AN75" s="866"/>
      <c r="AO75" s="816"/>
      <c r="AP75" s="867" t="s">
        <v>538</v>
      </c>
      <c r="AQ75" s="866"/>
      <c r="AR75" s="866"/>
      <c r="AS75" s="866"/>
      <c r="AT75" s="816"/>
      <c r="AU75" s="817" t="s">
        <v>538</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164</v>
      </c>
      <c r="R76" s="866"/>
      <c r="S76" s="866"/>
      <c r="T76" s="866"/>
      <c r="U76" s="816"/>
      <c r="V76" s="867">
        <v>127</v>
      </c>
      <c r="W76" s="866"/>
      <c r="X76" s="866"/>
      <c r="Y76" s="866"/>
      <c r="Z76" s="816"/>
      <c r="AA76" s="867">
        <v>37</v>
      </c>
      <c r="AB76" s="866"/>
      <c r="AC76" s="866"/>
      <c r="AD76" s="866"/>
      <c r="AE76" s="816"/>
      <c r="AF76" s="867">
        <v>37</v>
      </c>
      <c r="AG76" s="866"/>
      <c r="AH76" s="866"/>
      <c r="AI76" s="866"/>
      <c r="AJ76" s="816"/>
      <c r="AK76" s="867">
        <v>25</v>
      </c>
      <c r="AL76" s="866"/>
      <c r="AM76" s="866"/>
      <c r="AN76" s="866"/>
      <c r="AO76" s="816"/>
      <c r="AP76" s="867" t="s">
        <v>538</v>
      </c>
      <c r="AQ76" s="866"/>
      <c r="AR76" s="866"/>
      <c r="AS76" s="866"/>
      <c r="AT76" s="816"/>
      <c r="AU76" s="817" t="s">
        <v>538</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177156</v>
      </c>
      <c r="R77" s="866"/>
      <c r="S77" s="866"/>
      <c r="T77" s="866"/>
      <c r="U77" s="816"/>
      <c r="V77" s="867">
        <v>169335</v>
      </c>
      <c r="W77" s="866"/>
      <c r="X77" s="866"/>
      <c r="Y77" s="866"/>
      <c r="Z77" s="816"/>
      <c r="AA77" s="867">
        <v>7821</v>
      </c>
      <c r="AB77" s="866"/>
      <c r="AC77" s="866"/>
      <c r="AD77" s="866"/>
      <c r="AE77" s="816"/>
      <c r="AF77" s="867">
        <v>7821</v>
      </c>
      <c r="AG77" s="866"/>
      <c r="AH77" s="866"/>
      <c r="AI77" s="866"/>
      <c r="AJ77" s="816"/>
      <c r="AK77" s="867">
        <v>1193</v>
      </c>
      <c r="AL77" s="866"/>
      <c r="AM77" s="866"/>
      <c r="AN77" s="866"/>
      <c r="AO77" s="816"/>
      <c r="AP77" s="867" t="s">
        <v>538</v>
      </c>
      <c r="AQ77" s="866"/>
      <c r="AR77" s="866"/>
      <c r="AS77" s="866"/>
      <c r="AT77" s="816"/>
      <c r="AU77" s="817" t="s">
        <v>538</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36</v>
      </c>
      <c r="R78" s="817"/>
      <c r="S78" s="817"/>
      <c r="T78" s="817"/>
      <c r="U78" s="817"/>
      <c r="V78" s="817">
        <v>35</v>
      </c>
      <c r="W78" s="817"/>
      <c r="X78" s="817"/>
      <c r="Y78" s="817"/>
      <c r="Z78" s="817"/>
      <c r="AA78" s="817">
        <v>1</v>
      </c>
      <c r="AB78" s="817"/>
      <c r="AC78" s="817"/>
      <c r="AD78" s="817"/>
      <c r="AE78" s="817"/>
      <c r="AF78" s="817">
        <v>1</v>
      </c>
      <c r="AG78" s="817"/>
      <c r="AH78" s="817"/>
      <c r="AI78" s="817"/>
      <c r="AJ78" s="817"/>
      <c r="AK78" s="867" t="s">
        <v>538</v>
      </c>
      <c r="AL78" s="866"/>
      <c r="AM78" s="866"/>
      <c r="AN78" s="866"/>
      <c r="AO78" s="816"/>
      <c r="AP78" s="867" t="s">
        <v>538</v>
      </c>
      <c r="AQ78" s="866"/>
      <c r="AR78" s="866"/>
      <c r="AS78" s="866"/>
      <c r="AT78" s="816"/>
      <c r="AU78" s="817" t="s">
        <v>538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7916</v>
      </c>
      <c r="AG88" s="828"/>
      <c r="AH88" s="828"/>
      <c r="AI88" s="828"/>
      <c r="AJ88" s="828"/>
      <c r="AK88" s="825"/>
      <c r="AL88" s="825"/>
      <c r="AM88" s="825"/>
      <c r="AN88" s="825"/>
      <c r="AO88" s="825"/>
      <c r="AP88" s="828">
        <v>5388</v>
      </c>
      <c r="AQ88" s="828"/>
      <c r="AR88" s="828"/>
      <c r="AS88" s="828"/>
      <c r="AT88" s="828"/>
      <c r="AU88" s="828">
        <v>552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36</v>
      </c>
      <c r="CS102" s="836"/>
      <c r="CT102" s="836"/>
      <c r="CU102" s="836"/>
      <c r="CV102" s="879"/>
      <c r="CW102" s="878">
        <v>5</v>
      </c>
      <c r="CX102" s="836"/>
      <c r="CY102" s="836"/>
      <c r="CZ102" s="836"/>
      <c r="DA102" s="879"/>
      <c r="DB102" s="878" t="s">
        <v>535</v>
      </c>
      <c r="DC102" s="836"/>
      <c r="DD102" s="836"/>
      <c r="DE102" s="836"/>
      <c r="DF102" s="879"/>
      <c r="DG102" s="878">
        <v>283</v>
      </c>
      <c r="DH102" s="836"/>
      <c r="DI102" s="836"/>
      <c r="DJ102" s="836"/>
      <c r="DK102" s="879"/>
      <c r="DL102" s="878" t="s">
        <v>535</v>
      </c>
      <c r="DM102" s="836"/>
      <c r="DN102" s="836"/>
      <c r="DO102" s="836"/>
      <c r="DP102" s="879"/>
      <c r="DQ102" s="878">
        <v>35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285</v>
      </c>
      <c r="AG109" s="881"/>
      <c r="AH109" s="881"/>
      <c r="AI109" s="881"/>
      <c r="AJ109" s="882"/>
      <c r="AK109" s="880" t="s">
        <v>284</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285</v>
      </c>
      <c r="BW109" s="881"/>
      <c r="BX109" s="881"/>
      <c r="BY109" s="881"/>
      <c r="BZ109" s="882"/>
      <c r="CA109" s="880" t="s">
        <v>284</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285</v>
      </c>
      <c r="DM109" s="881"/>
      <c r="DN109" s="881"/>
      <c r="DO109" s="881"/>
      <c r="DP109" s="882"/>
      <c r="DQ109" s="880" t="s">
        <v>284</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2550648</v>
      </c>
      <c r="AB110" s="888"/>
      <c r="AC110" s="888"/>
      <c r="AD110" s="888"/>
      <c r="AE110" s="889"/>
      <c r="AF110" s="890">
        <v>2514317</v>
      </c>
      <c r="AG110" s="888"/>
      <c r="AH110" s="888"/>
      <c r="AI110" s="888"/>
      <c r="AJ110" s="889"/>
      <c r="AK110" s="890">
        <v>2405303</v>
      </c>
      <c r="AL110" s="888"/>
      <c r="AM110" s="888"/>
      <c r="AN110" s="888"/>
      <c r="AO110" s="889"/>
      <c r="AP110" s="891">
        <v>27.2</v>
      </c>
      <c r="AQ110" s="892"/>
      <c r="AR110" s="892"/>
      <c r="AS110" s="892"/>
      <c r="AT110" s="893"/>
      <c r="AU110" s="894" t="s">
        <v>60</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22583633</v>
      </c>
      <c r="BR110" s="925"/>
      <c r="BS110" s="925"/>
      <c r="BT110" s="925"/>
      <c r="BU110" s="925"/>
      <c r="BV110" s="925">
        <v>23007234</v>
      </c>
      <c r="BW110" s="925"/>
      <c r="BX110" s="925"/>
      <c r="BY110" s="925"/>
      <c r="BZ110" s="925"/>
      <c r="CA110" s="925">
        <v>23182683</v>
      </c>
      <c r="CB110" s="925"/>
      <c r="CC110" s="925"/>
      <c r="CD110" s="925"/>
      <c r="CE110" s="925"/>
      <c r="CF110" s="939">
        <v>262.10000000000002</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219</v>
      </c>
      <c r="DH110" s="925"/>
      <c r="DI110" s="925"/>
      <c r="DJ110" s="925"/>
      <c r="DK110" s="925"/>
      <c r="DL110" s="925" t="s">
        <v>219</v>
      </c>
      <c r="DM110" s="925"/>
      <c r="DN110" s="925"/>
      <c r="DO110" s="925"/>
      <c r="DP110" s="925"/>
      <c r="DQ110" s="925" t="s">
        <v>219</v>
      </c>
      <c r="DR110" s="925"/>
      <c r="DS110" s="925"/>
      <c r="DT110" s="925"/>
      <c r="DU110" s="925"/>
      <c r="DV110" s="926" t="s">
        <v>219</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219</v>
      </c>
      <c r="AB111" s="932"/>
      <c r="AC111" s="932"/>
      <c r="AD111" s="932"/>
      <c r="AE111" s="933"/>
      <c r="AF111" s="934" t="s">
        <v>219</v>
      </c>
      <c r="AG111" s="932"/>
      <c r="AH111" s="932"/>
      <c r="AI111" s="932"/>
      <c r="AJ111" s="933"/>
      <c r="AK111" s="934" t="s">
        <v>219</v>
      </c>
      <c r="AL111" s="932"/>
      <c r="AM111" s="932"/>
      <c r="AN111" s="932"/>
      <c r="AO111" s="933"/>
      <c r="AP111" s="935" t="s">
        <v>219</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t="s">
        <v>219</v>
      </c>
      <c r="BR111" s="918"/>
      <c r="BS111" s="918"/>
      <c r="BT111" s="918"/>
      <c r="BU111" s="918"/>
      <c r="BV111" s="918" t="s">
        <v>219</v>
      </c>
      <c r="BW111" s="918"/>
      <c r="BX111" s="918"/>
      <c r="BY111" s="918"/>
      <c r="BZ111" s="918"/>
      <c r="CA111" s="918" t="s">
        <v>219</v>
      </c>
      <c r="CB111" s="918"/>
      <c r="CC111" s="918"/>
      <c r="CD111" s="918"/>
      <c r="CE111" s="918"/>
      <c r="CF111" s="912" t="s">
        <v>219</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219</v>
      </c>
      <c r="DH111" s="918"/>
      <c r="DI111" s="918"/>
      <c r="DJ111" s="918"/>
      <c r="DK111" s="918"/>
      <c r="DL111" s="918" t="s">
        <v>219</v>
      </c>
      <c r="DM111" s="918"/>
      <c r="DN111" s="918"/>
      <c r="DO111" s="918"/>
      <c r="DP111" s="918"/>
      <c r="DQ111" s="918" t="s">
        <v>219</v>
      </c>
      <c r="DR111" s="918"/>
      <c r="DS111" s="918"/>
      <c r="DT111" s="918"/>
      <c r="DU111" s="918"/>
      <c r="DV111" s="919" t="s">
        <v>219</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219</v>
      </c>
      <c r="AB112" s="957"/>
      <c r="AC112" s="957"/>
      <c r="AD112" s="957"/>
      <c r="AE112" s="958"/>
      <c r="AF112" s="959" t="s">
        <v>219</v>
      </c>
      <c r="AG112" s="957"/>
      <c r="AH112" s="957"/>
      <c r="AI112" s="957"/>
      <c r="AJ112" s="958"/>
      <c r="AK112" s="959" t="s">
        <v>219</v>
      </c>
      <c r="AL112" s="957"/>
      <c r="AM112" s="957"/>
      <c r="AN112" s="957"/>
      <c r="AO112" s="958"/>
      <c r="AP112" s="960" t="s">
        <v>219</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7459753</v>
      </c>
      <c r="BR112" s="918"/>
      <c r="BS112" s="918"/>
      <c r="BT112" s="918"/>
      <c r="BU112" s="918"/>
      <c r="BV112" s="918">
        <v>7581507</v>
      </c>
      <c r="BW112" s="918"/>
      <c r="BX112" s="918"/>
      <c r="BY112" s="918"/>
      <c r="BZ112" s="918"/>
      <c r="CA112" s="918">
        <v>7669882</v>
      </c>
      <c r="CB112" s="918"/>
      <c r="CC112" s="918"/>
      <c r="CD112" s="918"/>
      <c r="CE112" s="918"/>
      <c r="CF112" s="912">
        <v>86.7</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219</v>
      </c>
      <c r="DH112" s="918"/>
      <c r="DI112" s="918"/>
      <c r="DJ112" s="918"/>
      <c r="DK112" s="918"/>
      <c r="DL112" s="918" t="s">
        <v>219</v>
      </c>
      <c r="DM112" s="918"/>
      <c r="DN112" s="918"/>
      <c r="DO112" s="918"/>
      <c r="DP112" s="918"/>
      <c r="DQ112" s="918" t="s">
        <v>219</v>
      </c>
      <c r="DR112" s="918"/>
      <c r="DS112" s="918"/>
      <c r="DT112" s="918"/>
      <c r="DU112" s="918"/>
      <c r="DV112" s="919" t="s">
        <v>219</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474146</v>
      </c>
      <c r="AB113" s="932"/>
      <c r="AC113" s="932"/>
      <c r="AD113" s="932"/>
      <c r="AE113" s="933"/>
      <c r="AF113" s="934">
        <v>482253</v>
      </c>
      <c r="AG113" s="932"/>
      <c r="AH113" s="932"/>
      <c r="AI113" s="932"/>
      <c r="AJ113" s="933"/>
      <c r="AK113" s="934">
        <v>479144</v>
      </c>
      <c r="AL113" s="932"/>
      <c r="AM113" s="932"/>
      <c r="AN113" s="932"/>
      <c r="AO113" s="933"/>
      <c r="AP113" s="935">
        <v>5.4</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140804</v>
      </c>
      <c r="BR113" s="918"/>
      <c r="BS113" s="918"/>
      <c r="BT113" s="918"/>
      <c r="BU113" s="918"/>
      <c r="BV113" s="918">
        <v>337320</v>
      </c>
      <c r="BW113" s="918"/>
      <c r="BX113" s="918"/>
      <c r="BY113" s="918"/>
      <c r="BZ113" s="918"/>
      <c r="CA113" s="918">
        <v>551891</v>
      </c>
      <c r="CB113" s="918"/>
      <c r="CC113" s="918"/>
      <c r="CD113" s="918"/>
      <c r="CE113" s="918"/>
      <c r="CF113" s="912">
        <v>6.2</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219</v>
      </c>
      <c r="DH113" s="957"/>
      <c r="DI113" s="957"/>
      <c r="DJ113" s="957"/>
      <c r="DK113" s="958"/>
      <c r="DL113" s="959" t="s">
        <v>219</v>
      </c>
      <c r="DM113" s="957"/>
      <c r="DN113" s="957"/>
      <c r="DO113" s="957"/>
      <c r="DP113" s="958"/>
      <c r="DQ113" s="959" t="s">
        <v>219</v>
      </c>
      <c r="DR113" s="957"/>
      <c r="DS113" s="957"/>
      <c r="DT113" s="957"/>
      <c r="DU113" s="958"/>
      <c r="DV113" s="960" t="s">
        <v>219</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45434</v>
      </c>
      <c r="AB114" s="957"/>
      <c r="AC114" s="957"/>
      <c r="AD114" s="957"/>
      <c r="AE114" s="958"/>
      <c r="AF114" s="959">
        <v>8898</v>
      </c>
      <c r="AG114" s="957"/>
      <c r="AH114" s="957"/>
      <c r="AI114" s="957"/>
      <c r="AJ114" s="958"/>
      <c r="AK114" s="959">
        <v>6862</v>
      </c>
      <c r="AL114" s="957"/>
      <c r="AM114" s="957"/>
      <c r="AN114" s="957"/>
      <c r="AO114" s="958"/>
      <c r="AP114" s="960">
        <v>0.1</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2847612</v>
      </c>
      <c r="BR114" s="918"/>
      <c r="BS114" s="918"/>
      <c r="BT114" s="918"/>
      <c r="BU114" s="918"/>
      <c r="BV114" s="918">
        <v>2786615</v>
      </c>
      <c r="BW114" s="918"/>
      <c r="BX114" s="918"/>
      <c r="BY114" s="918"/>
      <c r="BZ114" s="918"/>
      <c r="CA114" s="918">
        <v>2908104</v>
      </c>
      <c r="CB114" s="918"/>
      <c r="CC114" s="918"/>
      <c r="CD114" s="918"/>
      <c r="CE114" s="918"/>
      <c r="CF114" s="912">
        <v>32.9</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219</v>
      </c>
      <c r="DH114" s="957"/>
      <c r="DI114" s="957"/>
      <c r="DJ114" s="957"/>
      <c r="DK114" s="958"/>
      <c r="DL114" s="959" t="s">
        <v>219</v>
      </c>
      <c r="DM114" s="957"/>
      <c r="DN114" s="957"/>
      <c r="DO114" s="957"/>
      <c r="DP114" s="958"/>
      <c r="DQ114" s="959" t="s">
        <v>219</v>
      </c>
      <c r="DR114" s="957"/>
      <c r="DS114" s="957"/>
      <c r="DT114" s="957"/>
      <c r="DU114" s="958"/>
      <c r="DV114" s="960" t="s">
        <v>219</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219</v>
      </c>
      <c r="AB115" s="932"/>
      <c r="AC115" s="932"/>
      <c r="AD115" s="932"/>
      <c r="AE115" s="933"/>
      <c r="AF115" s="934">
        <v>1593</v>
      </c>
      <c r="AG115" s="932"/>
      <c r="AH115" s="932"/>
      <c r="AI115" s="932"/>
      <c r="AJ115" s="933"/>
      <c r="AK115" s="934">
        <v>1210</v>
      </c>
      <c r="AL115" s="932"/>
      <c r="AM115" s="932"/>
      <c r="AN115" s="932"/>
      <c r="AO115" s="933"/>
      <c r="AP115" s="935">
        <v>0</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469013</v>
      </c>
      <c r="BR115" s="918"/>
      <c r="BS115" s="918"/>
      <c r="BT115" s="918"/>
      <c r="BU115" s="918"/>
      <c r="BV115" s="918">
        <v>387608</v>
      </c>
      <c r="BW115" s="918"/>
      <c r="BX115" s="918"/>
      <c r="BY115" s="918"/>
      <c r="BZ115" s="918"/>
      <c r="CA115" s="918">
        <v>36040</v>
      </c>
      <c r="CB115" s="918"/>
      <c r="CC115" s="918"/>
      <c r="CD115" s="918"/>
      <c r="CE115" s="918"/>
      <c r="CF115" s="912">
        <v>0.4</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219</v>
      </c>
      <c r="DH115" s="957"/>
      <c r="DI115" s="957"/>
      <c r="DJ115" s="957"/>
      <c r="DK115" s="958"/>
      <c r="DL115" s="959" t="s">
        <v>219</v>
      </c>
      <c r="DM115" s="957"/>
      <c r="DN115" s="957"/>
      <c r="DO115" s="957"/>
      <c r="DP115" s="958"/>
      <c r="DQ115" s="959" t="s">
        <v>219</v>
      </c>
      <c r="DR115" s="957"/>
      <c r="DS115" s="957"/>
      <c r="DT115" s="957"/>
      <c r="DU115" s="958"/>
      <c r="DV115" s="960" t="s">
        <v>219</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219</v>
      </c>
      <c r="AB116" s="957"/>
      <c r="AC116" s="957"/>
      <c r="AD116" s="957"/>
      <c r="AE116" s="958"/>
      <c r="AF116" s="959" t="s">
        <v>219</v>
      </c>
      <c r="AG116" s="957"/>
      <c r="AH116" s="957"/>
      <c r="AI116" s="957"/>
      <c r="AJ116" s="958"/>
      <c r="AK116" s="959" t="s">
        <v>219</v>
      </c>
      <c r="AL116" s="957"/>
      <c r="AM116" s="957"/>
      <c r="AN116" s="957"/>
      <c r="AO116" s="958"/>
      <c r="AP116" s="960" t="s">
        <v>219</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219</v>
      </c>
      <c r="BR116" s="918"/>
      <c r="BS116" s="918"/>
      <c r="BT116" s="918"/>
      <c r="BU116" s="918"/>
      <c r="BV116" s="918" t="s">
        <v>219</v>
      </c>
      <c r="BW116" s="918"/>
      <c r="BX116" s="918"/>
      <c r="BY116" s="918"/>
      <c r="BZ116" s="918"/>
      <c r="CA116" s="918" t="s">
        <v>219</v>
      </c>
      <c r="CB116" s="918"/>
      <c r="CC116" s="918"/>
      <c r="CD116" s="918"/>
      <c r="CE116" s="918"/>
      <c r="CF116" s="912" t="s">
        <v>219</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219</v>
      </c>
      <c r="DH116" s="957"/>
      <c r="DI116" s="957"/>
      <c r="DJ116" s="957"/>
      <c r="DK116" s="958"/>
      <c r="DL116" s="959" t="s">
        <v>219</v>
      </c>
      <c r="DM116" s="957"/>
      <c r="DN116" s="957"/>
      <c r="DO116" s="957"/>
      <c r="DP116" s="958"/>
      <c r="DQ116" s="959" t="s">
        <v>219</v>
      </c>
      <c r="DR116" s="957"/>
      <c r="DS116" s="957"/>
      <c r="DT116" s="957"/>
      <c r="DU116" s="958"/>
      <c r="DV116" s="960" t="s">
        <v>219</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3070228</v>
      </c>
      <c r="AB117" s="964"/>
      <c r="AC117" s="964"/>
      <c r="AD117" s="964"/>
      <c r="AE117" s="965"/>
      <c r="AF117" s="963">
        <v>3007061</v>
      </c>
      <c r="AG117" s="964"/>
      <c r="AH117" s="964"/>
      <c r="AI117" s="964"/>
      <c r="AJ117" s="965"/>
      <c r="AK117" s="963">
        <v>2892519</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219</v>
      </c>
      <c r="BR117" s="984"/>
      <c r="BS117" s="984"/>
      <c r="BT117" s="984"/>
      <c r="BU117" s="984"/>
      <c r="BV117" s="984" t="s">
        <v>219</v>
      </c>
      <c r="BW117" s="984"/>
      <c r="BX117" s="984"/>
      <c r="BY117" s="984"/>
      <c r="BZ117" s="984"/>
      <c r="CA117" s="984" t="s">
        <v>219</v>
      </c>
      <c r="CB117" s="984"/>
      <c r="CC117" s="984"/>
      <c r="CD117" s="984"/>
      <c r="CE117" s="984"/>
      <c r="CF117" s="912" t="s">
        <v>219</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219</v>
      </c>
      <c r="DH117" s="957"/>
      <c r="DI117" s="957"/>
      <c r="DJ117" s="957"/>
      <c r="DK117" s="958"/>
      <c r="DL117" s="959" t="s">
        <v>219</v>
      </c>
      <c r="DM117" s="957"/>
      <c r="DN117" s="957"/>
      <c r="DO117" s="957"/>
      <c r="DP117" s="958"/>
      <c r="DQ117" s="959" t="s">
        <v>219</v>
      </c>
      <c r="DR117" s="957"/>
      <c r="DS117" s="957"/>
      <c r="DT117" s="957"/>
      <c r="DU117" s="958"/>
      <c r="DV117" s="960" t="s">
        <v>219</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285</v>
      </c>
      <c r="AG118" s="881"/>
      <c r="AH118" s="881"/>
      <c r="AI118" s="881"/>
      <c r="AJ118" s="882"/>
      <c r="AK118" s="880" t="s">
        <v>284</v>
      </c>
      <c r="AL118" s="881"/>
      <c r="AM118" s="881"/>
      <c r="AN118" s="881"/>
      <c r="AO118" s="882"/>
      <c r="AP118" s="988" t="s">
        <v>406</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434</v>
      </c>
      <c r="BP118" s="992"/>
      <c r="BQ118" s="983">
        <v>33500815</v>
      </c>
      <c r="BR118" s="984"/>
      <c r="BS118" s="984"/>
      <c r="BT118" s="984"/>
      <c r="BU118" s="984"/>
      <c r="BV118" s="984">
        <v>34100284</v>
      </c>
      <c r="BW118" s="984"/>
      <c r="BX118" s="984"/>
      <c r="BY118" s="984"/>
      <c r="BZ118" s="984"/>
      <c r="CA118" s="984">
        <v>34348600</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219</v>
      </c>
      <c r="DH118" s="957"/>
      <c r="DI118" s="957"/>
      <c r="DJ118" s="957"/>
      <c r="DK118" s="958"/>
      <c r="DL118" s="959" t="s">
        <v>219</v>
      </c>
      <c r="DM118" s="957"/>
      <c r="DN118" s="957"/>
      <c r="DO118" s="957"/>
      <c r="DP118" s="958"/>
      <c r="DQ118" s="959" t="s">
        <v>219</v>
      </c>
      <c r="DR118" s="957"/>
      <c r="DS118" s="957"/>
      <c r="DT118" s="957"/>
      <c r="DU118" s="958"/>
      <c r="DV118" s="960" t="s">
        <v>219</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219</v>
      </c>
      <c r="AB119" s="888"/>
      <c r="AC119" s="888"/>
      <c r="AD119" s="888"/>
      <c r="AE119" s="889"/>
      <c r="AF119" s="890" t="s">
        <v>219</v>
      </c>
      <c r="AG119" s="888"/>
      <c r="AH119" s="888"/>
      <c r="AI119" s="888"/>
      <c r="AJ119" s="889"/>
      <c r="AK119" s="890" t="s">
        <v>219</v>
      </c>
      <c r="AL119" s="888"/>
      <c r="AM119" s="888"/>
      <c r="AN119" s="888"/>
      <c r="AO119" s="889"/>
      <c r="AP119" s="891" t="s">
        <v>219</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7077384</v>
      </c>
      <c r="BR119" s="925"/>
      <c r="BS119" s="925"/>
      <c r="BT119" s="925"/>
      <c r="BU119" s="925"/>
      <c r="BV119" s="925">
        <v>7588196</v>
      </c>
      <c r="BW119" s="925"/>
      <c r="BX119" s="925"/>
      <c r="BY119" s="925"/>
      <c r="BZ119" s="925"/>
      <c r="CA119" s="925">
        <v>7869468</v>
      </c>
      <c r="CB119" s="925"/>
      <c r="CC119" s="925"/>
      <c r="CD119" s="925"/>
      <c r="CE119" s="925"/>
      <c r="CF119" s="939">
        <v>89</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219</v>
      </c>
      <c r="DH119" s="996"/>
      <c r="DI119" s="996"/>
      <c r="DJ119" s="996"/>
      <c r="DK119" s="997"/>
      <c r="DL119" s="998" t="s">
        <v>219</v>
      </c>
      <c r="DM119" s="996"/>
      <c r="DN119" s="996"/>
      <c r="DO119" s="996"/>
      <c r="DP119" s="997"/>
      <c r="DQ119" s="998" t="s">
        <v>219</v>
      </c>
      <c r="DR119" s="996"/>
      <c r="DS119" s="996"/>
      <c r="DT119" s="996"/>
      <c r="DU119" s="997"/>
      <c r="DV119" s="999" t="s">
        <v>219</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219</v>
      </c>
      <c r="AB120" s="957"/>
      <c r="AC120" s="957"/>
      <c r="AD120" s="957"/>
      <c r="AE120" s="958"/>
      <c r="AF120" s="959" t="s">
        <v>219</v>
      </c>
      <c r="AG120" s="957"/>
      <c r="AH120" s="957"/>
      <c r="AI120" s="957"/>
      <c r="AJ120" s="958"/>
      <c r="AK120" s="959" t="s">
        <v>219</v>
      </c>
      <c r="AL120" s="957"/>
      <c r="AM120" s="957"/>
      <c r="AN120" s="957"/>
      <c r="AO120" s="958"/>
      <c r="AP120" s="960" t="s">
        <v>219</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174205</v>
      </c>
      <c r="BR120" s="918"/>
      <c r="BS120" s="918"/>
      <c r="BT120" s="918"/>
      <c r="BU120" s="918"/>
      <c r="BV120" s="918">
        <v>176222</v>
      </c>
      <c r="BW120" s="918"/>
      <c r="BX120" s="918"/>
      <c r="BY120" s="918"/>
      <c r="BZ120" s="918"/>
      <c r="CA120" s="918">
        <v>154298</v>
      </c>
      <c r="CB120" s="918"/>
      <c r="CC120" s="918"/>
      <c r="CD120" s="918"/>
      <c r="CE120" s="918"/>
      <c r="CF120" s="912">
        <v>1.7</v>
      </c>
      <c r="CG120" s="913"/>
      <c r="CH120" s="913"/>
      <c r="CI120" s="913"/>
      <c r="CJ120" s="913"/>
      <c r="CK120" s="1011" t="s">
        <v>440</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3528940</v>
      </c>
      <c r="DH120" s="925"/>
      <c r="DI120" s="925"/>
      <c r="DJ120" s="925"/>
      <c r="DK120" s="925"/>
      <c r="DL120" s="925">
        <v>3638188</v>
      </c>
      <c r="DM120" s="925"/>
      <c r="DN120" s="925"/>
      <c r="DO120" s="925"/>
      <c r="DP120" s="925"/>
      <c r="DQ120" s="925">
        <v>3670268</v>
      </c>
      <c r="DR120" s="925"/>
      <c r="DS120" s="925"/>
      <c r="DT120" s="925"/>
      <c r="DU120" s="925"/>
      <c r="DV120" s="926">
        <v>41.5</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219</v>
      </c>
      <c r="AB121" s="957"/>
      <c r="AC121" s="957"/>
      <c r="AD121" s="957"/>
      <c r="AE121" s="958"/>
      <c r="AF121" s="959" t="s">
        <v>219</v>
      </c>
      <c r="AG121" s="957"/>
      <c r="AH121" s="957"/>
      <c r="AI121" s="957"/>
      <c r="AJ121" s="958"/>
      <c r="AK121" s="959" t="s">
        <v>219</v>
      </c>
      <c r="AL121" s="957"/>
      <c r="AM121" s="957"/>
      <c r="AN121" s="957"/>
      <c r="AO121" s="958"/>
      <c r="AP121" s="960" t="s">
        <v>219</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20990559</v>
      </c>
      <c r="BR121" s="984"/>
      <c r="BS121" s="984"/>
      <c r="BT121" s="984"/>
      <c r="BU121" s="984"/>
      <c r="BV121" s="984">
        <v>21509617</v>
      </c>
      <c r="BW121" s="984"/>
      <c r="BX121" s="984"/>
      <c r="BY121" s="984"/>
      <c r="BZ121" s="984"/>
      <c r="CA121" s="984">
        <v>22145328</v>
      </c>
      <c r="CB121" s="984"/>
      <c r="CC121" s="984"/>
      <c r="CD121" s="984"/>
      <c r="CE121" s="984"/>
      <c r="CF121" s="1022">
        <v>250.4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1688952</v>
      </c>
      <c r="DH121" s="918"/>
      <c r="DI121" s="918"/>
      <c r="DJ121" s="918"/>
      <c r="DK121" s="918"/>
      <c r="DL121" s="918">
        <v>1601404</v>
      </c>
      <c r="DM121" s="918"/>
      <c r="DN121" s="918"/>
      <c r="DO121" s="918"/>
      <c r="DP121" s="918"/>
      <c r="DQ121" s="918">
        <v>1526238</v>
      </c>
      <c r="DR121" s="918"/>
      <c r="DS121" s="918"/>
      <c r="DT121" s="918"/>
      <c r="DU121" s="918"/>
      <c r="DV121" s="919">
        <v>17.3</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219</v>
      </c>
      <c r="AB122" s="957"/>
      <c r="AC122" s="957"/>
      <c r="AD122" s="957"/>
      <c r="AE122" s="958"/>
      <c r="AF122" s="959" t="s">
        <v>219</v>
      </c>
      <c r="AG122" s="957"/>
      <c r="AH122" s="957"/>
      <c r="AI122" s="957"/>
      <c r="AJ122" s="958"/>
      <c r="AK122" s="959" t="s">
        <v>219</v>
      </c>
      <c r="AL122" s="957"/>
      <c r="AM122" s="957"/>
      <c r="AN122" s="957"/>
      <c r="AO122" s="958"/>
      <c r="AP122" s="960" t="s">
        <v>219</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443</v>
      </c>
      <c r="BP122" s="992"/>
      <c r="BQ122" s="1032">
        <v>28242148</v>
      </c>
      <c r="BR122" s="1033"/>
      <c r="BS122" s="1033"/>
      <c r="BT122" s="1033"/>
      <c r="BU122" s="1033"/>
      <c r="BV122" s="1033">
        <v>29274035</v>
      </c>
      <c r="BW122" s="1033"/>
      <c r="BX122" s="1033"/>
      <c r="BY122" s="1033"/>
      <c r="BZ122" s="1033"/>
      <c r="CA122" s="1033">
        <v>30169094</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1093083</v>
      </c>
      <c r="DH122" s="918"/>
      <c r="DI122" s="918"/>
      <c r="DJ122" s="918"/>
      <c r="DK122" s="918"/>
      <c r="DL122" s="918">
        <v>1097651</v>
      </c>
      <c r="DM122" s="918"/>
      <c r="DN122" s="918"/>
      <c r="DO122" s="918"/>
      <c r="DP122" s="918"/>
      <c r="DQ122" s="918">
        <v>1198127</v>
      </c>
      <c r="DR122" s="918"/>
      <c r="DS122" s="918"/>
      <c r="DT122" s="918"/>
      <c r="DU122" s="918"/>
      <c r="DV122" s="919">
        <v>13.5</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219</v>
      </c>
      <c r="AB123" s="957"/>
      <c r="AC123" s="957"/>
      <c r="AD123" s="957"/>
      <c r="AE123" s="958"/>
      <c r="AF123" s="959" t="s">
        <v>219</v>
      </c>
      <c r="AG123" s="957"/>
      <c r="AH123" s="957"/>
      <c r="AI123" s="957"/>
      <c r="AJ123" s="958"/>
      <c r="AK123" s="959" t="s">
        <v>219</v>
      </c>
      <c r="AL123" s="957"/>
      <c r="AM123" s="957"/>
      <c r="AN123" s="957"/>
      <c r="AO123" s="958"/>
      <c r="AP123" s="960" t="s">
        <v>219</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57.9</v>
      </c>
      <c r="BR123" s="1025"/>
      <c r="BS123" s="1025"/>
      <c r="BT123" s="1025"/>
      <c r="BU123" s="1025"/>
      <c r="BV123" s="1025">
        <v>54.2</v>
      </c>
      <c r="BW123" s="1025"/>
      <c r="BX123" s="1025"/>
      <c r="BY123" s="1025"/>
      <c r="BZ123" s="1025"/>
      <c r="CA123" s="1025">
        <v>47.2</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736666</v>
      </c>
      <c r="DH123" s="957"/>
      <c r="DI123" s="957"/>
      <c r="DJ123" s="957"/>
      <c r="DK123" s="958"/>
      <c r="DL123" s="959">
        <v>805717</v>
      </c>
      <c r="DM123" s="957"/>
      <c r="DN123" s="957"/>
      <c r="DO123" s="957"/>
      <c r="DP123" s="958"/>
      <c r="DQ123" s="959">
        <v>775840</v>
      </c>
      <c r="DR123" s="957"/>
      <c r="DS123" s="957"/>
      <c r="DT123" s="957"/>
      <c r="DU123" s="958"/>
      <c r="DV123" s="960">
        <v>8.8000000000000007</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219</v>
      </c>
      <c r="AB124" s="957"/>
      <c r="AC124" s="957"/>
      <c r="AD124" s="957"/>
      <c r="AE124" s="958"/>
      <c r="AF124" s="959" t="s">
        <v>219</v>
      </c>
      <c r="AG124" s="957"/>
      <c r="AH124" s="957"/>
      <c r="AI124" s="957"/>
      <c r="AJ124" s="958"/>
      <c r="AK124" s="959" t="s">
        <v>219</v>
      </c>
      <c r="AL124" s="957"/>
      <c r="AM124" s="957"/>
      <c r="AN124" s="957"/>
      <c r="AO124" s="958"/>
      <c r="AP124" s="960" t="s">
        <v>219</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v>412112</v>
      </c>
      <c r="DH124" s="996"/>
      <c r="DI124" s="996"/>
      <c r="DJ124" s="996"/>
      <c r="DK124" s="997"/>
      <c r="DL124" s="998">
        <v>438547</v>
      </c>
      <c r="DM124" s="996"/>
      <c r="DN124" s="996"/>
      <c r="DO124" s="996"/>
      <c r="DP124" s="997"/>
      <c r="DQ124" s="998">
        <v>499409</v>
      </c>
      <c r="DR124" s="996"/>
      <c r="DS124" s="996"/>
      <c r="DT124" s="996"/>
      <c r="DU124" s="997"/>
      <c r="DV124" s="999">
        <v>5.6</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219</v>
      </c>
      <c r="AB125" s="957"/>
      <c r="AC125" s="957"/>
      <c r="AD125" s="957"/>
      <c r="AE125" s="958"/>
      <c r="AF125" s="959" t="s">
        <v>219</v>
      </c>
      <c r="AG125" s="957"/>
      <c r="AH125" s="957"/>
      <c r="AI125" s="957"/>
      <c r="AJ125" s="958"/>
      <c r="AK125" s="959" t="s">
        <v>219</v>
      </c>
      <c r="AL125" s="957"/>
      <c r="AM125" s="957"/>
      <c r="AN125" s="957"/>
      <c r="AO125" s="958"/>
      <c r="AP125" s="960" t="s">
        <v>219</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219</v>
      </c>
      <c r="DH125" s="925"/>
      <c r="DI125" s="925"/>
      <c r="DJ125" s="925"/>
      <c r="DK125" s="925"/>
      <c r="DL125" s="925" t="s">
        <v>219</v>
      </c>
      <c r="DM125" s="925"/>
      <c r="DN125" s="925"/>
      <c r="DO125" s="925"/>
      <c r="DP125" s="925"/>
      <c r="DQ125" s="925" t="s">
        <v>219</v>
      </c>
      <c r="DR125" s="925"/>
      <c r="DS125" s="925"/>
      <c r="DT125" s="925"/>
      <c r="DU125" s="925"/>
      <c r="DV125" s="926" t="s">
        <v>219</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219</v>
      </c>
      <c r="AB126" s="957"/>
      <c r="AC126" s="957"/>
      <c r="AD126" s="957"/>
      <c r="AE126" s="958"/>
      <c r="AF126" s="959" t="s">
        <v>219</v>
      </c>
      <c r="AG126" s="957"/>
      <c r="AH126" s="957"/>
      <c r="AI126" s="957"/>
      <c r="AJ126" s="958"/>
      <c r="AK126" s="959" t="s">
        <v>219</v>
      </c>
      <c r="AL126" s="957"/>
      <c r="AM126" s="957"/>
      <c r="AN126" s="957"/>
      <c r="AO126" s="958"/>
      <c r="AP126" s="960" t="s">
        <v>219</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v>469013</v>
      </c>
      <c r="DH126" s="918"/>
      <c r="DI126" s="918"/>
      <c r="DJ126" s="918"/>
      <c r="DK126" s="918"/>
      <c r="DL126" s="918">
        <v>386015</v>
      </c>
      <c r="DM126" s="918"/>
      <c r="DN126" s="918"/>
      <c r="DO126" s="918"/>
      <c r="DP126" s="918"/>
      <c r="DQ126" s="918">
        <v>34830</v>
      </c>
      <c r="DR126" s="918"/>
      <c r="DS126" s="918"/>
      <c r="DT126" s="918"/>
      <c r="DU126" s="918"/>
      <c r="DV126" s="919">
        <v>0.4</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219</v>
      </c>
      <c r="AB127" s="957"/>
      <c r="AC127" s="957"/>
      <c r="AD127" s="957"/>
      <c r="AE127" s="958"/>
      <c r="AF127" s="959">
        <v>1593</v>
      </c>
      <c r="AG127" s="957"/>
      <c r="AH127" s="957"/>
      <c r="AI127" s="957"/>
      <c r="AJ127" s="958"/>
      <c r="AK127" s="959">
        <v>1210</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219</v>
      </c>
      <c r="BG127" s="1040"/>
      <c r="BH127" s="1040"/>
      <c r="BI127" s="1040"/>
      <c r="BJ127" s="1040"/>
      <c r="BK127" s="1040"/>
      <c r="BL127" s="1049"/>
      <c r="BM127" s="1039">
        <v>13.21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219</v>
      </c>
      <c r="DH127" s="1046"/>
      <c r="DI127" s="1046"/>
      <c r="DJ127" s="1046"/>
      <c r="DK127" s="1046"/>
      <c r="DL127" s="1046">
        <v>1593</v>
      </c>
      <c r="DM127" s="1046"/>
      <c r="DN127" s="1046"/>
      <c r="DO127" s="1046"/>
      <c r="DP127" s="1046"/>
      <c r="DQ127" s="1046">
        <v>1210</v>
      </c>
      <c r="DR127" s="1046"/>
      <c r="DS127" s="1046"/>
      <c r="DT127" s="1046"/>
      <c r="DU127" s="1046"/>
      <c r="DV127" s="1047">
        <v>0</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55960</v>
      </c>
      <c r="AB128" s="1088"/>
      <c r="AC128" s="1088"/>
      <c r="AD128" s="1088"/>
      <c r="AE128" s="1089"/>
      <c r="AF128" s="1090">
        <v>49368</v>
      </c>
      <c r="AG128" s="1088"/>
      <c r="AH128" s="1088"/>
      <c r="AI128" s="1088"/>
      <c r="AJ128" s="1089"/>
      <c r="AK128" s="1090">
        <v>41189</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219</v>
      </c>
      <c r="BG128" s="1065"/>
      <c r="BH128" s="1065"/>
      <c r="BI128" s="1065"/>
      <c r="BJ128" s="1065"/>
      <c r="BK128" s="1065"/>
      <c r="BL128" s="1066"/>
      <c r="BM128" s="1064">
        <v>18.21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11097639</v>
      </c>
      <c r="AB129" s="957"/>
      <c r="AC129" s="957"/>
      <c r="AD129" s="957"/>
      <c r="AE129" s="958"/>
      <c r="AF129" s="959">
        <v>10910113</v>
      </c>
      <c r="AG129" s="957"/>
      <c r="AH129" s="957"/>
      <c r="AI129" s="957"/>
      <c r="AJ129" s="958"/>
      <c r="AK129" s="959">
        <v>10819078</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10.5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2018345</v>
      </c>
      <c r="AB130" s="957"/>
      <c r="AC130" s="957"/>
      <c r="AD130" s="957"/>
      <c r="AE130" s="958"/>
      <c r="AF130" s="959">
        <v>2010349</v>
      </c>
      <c r="AG130" s="957"/>
      <c r="AH130" s="957"/>
      <c r="AI130" s="957"/>
      <c r="AJ130" s="958"/>
      <c r="AK130" s="959">
        <v>1975555</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47.2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9079294</v>
      </c>
      <c r="AB131" s="996"/>
      <c r="AC131" s="996"/>
      <c r="AD131" s="996"/>
      <c r="AE131" s="997"/>
      <c r="AF131" s="998">
        <v>8899764</v>
      </c>
      <c r="AG131" s="996"/>
      <c r="AH131" s="996"/>
      <c r="AI131" s="996"/>
      <c r="AJ131" s="997"/>
      <c r="AK131" s="998">
        <v>8843523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10.96916787</v>
      </c>
      <c r="AB132" s="1102"/>
      <c r="AC132" s="1102"/>
      <c r="AD132" s="1102"/>
      <c r="AE132" s="1103"/>
      <c r="AF132" s="1104">
        <v>10.644596870000001</v>
      </c>
      <c r="AG132" s="1102"/>
      <c r="AH132" s="1102"/>
      <c r="AI132" s="1102"/>
      <c r="AJ132" s="1103"/>
      <c r="AK132" s="1104">
        <v>9.9030103730000008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10.8</v>
      </c>
      <c r="AB133" s="1109"/>
      <c r="AC133" s="1109"/>
      <c r="AD133" s="1109"/>
      <c r="AE133" s="1110"/>
      <c r="AF133" s="1108">
        <v>10.7</v>
      </c>
      <c r="AG133" s="1109"/>
      <c r="AH133" s="1109"/>
      <c r="AI133" s="1109"/>
      <c r="AJ133" s="1110"/>
      <c r="AK133" s="1108">
        <v>10.5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2582626</v>
      </c>
      <c r="L9" s="264">
        <v>82824</v>
      </c>
      <c r="M9" s="265">
        <v>79749</v>
      </c>
      <c r="N9" s="266">
        <v>3.9</v>
      </c>
    </row>
    <row r="10" spans="1:16">
      <c r="A10" s="248"/>
      <c r="B10" s="244"/>
      <c r="C10" s="244"/>
      <c r="D10" s="244"/>
      <c r="E10" s="244"/>
      <c r="F10" s="244"/>
      <c r="G10" s="1117" t="s">
        <v>476</v>
      </c>
      <c r="H10" s="1118"/>
      <c r="I10" s="1118"/>
      <c r="J10" s="1119"/>
      <c r="K10" s="267">
        <v>355049</v>
      </c>
      <c r="L10" s="268">
        <v>11386</v>
      </c>
      <c r="M10" s="269">
        <v>6217</v>
      </c>
      <c r="N10" s="270">
        <v>83.1</v>
      </c>
    </row>
    <row r="11" spans="1:16" ht="13.5" customHeight="1">
      <c r="A11" s="248"/>
      <c r="B11" s="244"/>
      <c r="C11" s="244"/>
      <c r="D11" s="244"/>
      <c r="E11" s="244"/>
      <c r="F11" s="244"/>
      <c r="G11" s="1117" t="s">
        <v>477</v>
      </c>
      <c r="H11" s="1118"/>
      <c r="I11" s="1118"/>
      <c r="J11" s="1119"/>
      <c r="K11" s="267">
        <v>370870</v>
      </c>
      <c r="L11" s="268">
        <v>11894</v>
      </c>
      <c r="M11" s="269">
        <v>8019</v>
      </c>
      <c r="N11" s="270">
        <v>48.3</v>
      </c>
    </row>
    <row r="12" spans="1:16" ht="13.5" customHeight="1">
      <c r="A12" s="248"/>
      <c r="B12" s="244"/>
      <c r="C12" s="244"/>
      <c r="D12" s="244"/>
      <c r="E12" s="244"/>
      <c r="F12" s="244"/>
      <c r="G12" s="1117" t="s">
        <v>478</v>
      </c>
      <c r="H12" s="1118"/>
      <c r="I12" s="1118"/>
      <c r="J12" s="1119"/>
      <c r="K12" s="267">
        <v>90071</v>
      </c>
      <c r="L12" s="268">
        <v>2889</v>
      </c>
      <c r="M12" s="269">
        <v>1353</v>
      </c>
      <c r="N12" s="270">
        <v>113.5</v>
      </c>
    </row>
    <row r="13" spans="1:16" ht="13.5" customHeight="1">
      <c r="A13" s="248"/>
      <c r="B13" s="244"/>
      <c r="C13" s="244"/>
      <c r="D13" s="244"/>
      <c r="E13" s="244"/>
      <c r="F13" s="244"/>
      <c r="G13" s="1117" t="s">
        <v>479</v>
      </c>
      <c r="H13" s="1118"/>
      <c r="I13" s="1118"/>
      <c r="J13" s="1119"/>
      <c r="K13" s="267" t="s">
        <v>480</v>
      </c>
      <c r="L13" s="268" t="s">
        <v>480</v>
      </c>
      <c r="M13" s="269" t="s">
        <v>480</v>
      </c>
      <c r="N13" s="270" t="s">
        <v>480</v>
      </c>
    </row>
    <row r="14" spans="1:16" ht="13.5" customHeight="1">
      <c r="A14" s="248"/>
      <c r="B14" s="244"/>
      <c r="C14" s="244"/>
      <c r="D14" s="244"/>
      <c r="E14" s="244"/>
      <c r="F14" s="244"/>
      <c r="G14" s="1117" t="s">
        <v>481</v>
      </c>
      <c r="H14" s="1118"/>
      <c r="I14" s="1118"/>
      <c r="J14" s="1119"/>
      <c r="K14" s="267">
        <v>129897</v>
      </c>
      <c r="L14" s="268">
        <v>4166</v>
      </c>
      <c r="M14" s="269">
        <v>3282</v>
      </c>
      <c r="N14" s="270">
        <v>26.9</v>
      </c>
    </row>
    <row r="15" spans="1:16" ht="13.5" customHeight="1">
      <c r="A15" s="248"/>
      <c r="B15" s="244"/>
      <c r="C15" s="244"/>
      <c r="D15" s="244"/>
      <c r="E15" s="244"/>
      <c r="F15" s="244"/>
      <c r="G15" s="1117" t="s">
        <v>482</v>
      </c>
      <c r="H15" s="1118"/>
      <c r="I15" s="1118"/>
      <c r="J15" s="1119"/>
      <c r="K15" s="267">
        <v>30588</v>
      </c>
      <c r="L15" s="268">
        <v>981</v>
      </c>
      <c r="M15" s="269">
        <v>1832</v>
      </c>
      <c r="N15" s="270">
        <v>-46.5</v>
      </c>
    </row>
    <row r="16" spans="1:16">
      <c r="A16" s="248"/>
      <c r="B16" s="244"/>
      <c r="C16" s="244"/>
      <c r="D16" s="244"/>
      <c r="E16" s="244"/>
      <c r="F16" s="244"/>
      <c r="G16" s="1120" t="s">
        <v>483</v>
      </c>
      <c r="H16" s="1121"/>
      <c r="I16" s="1121"/>
      <c r="J16" s="1122"/>
      <c r="K16" s="268">
        <v>-288234</v>
      </c>
      <c r="L16" s="268">
        <v>-9244</v>
      </c>
      <c r="M16" s="269">
        <v>-9558</v>
      </c>
      <c r="N16" s="270">
        <v>-3.3</v>
      </c>
    </row>
    <row r="17" spans="1:16">
      <c r="A17" s="248"/>
      <c r="B17" s="244"/>
      <c r="C17" s="244"/>
      <c r="D17" s="244"/>
      <c r="E17" s="244"/>
      <c r="F17" s="244"/>
      <c r="G17" s="1120" t="s">
        <v>168</v>
      </c>
      <c r="H17" s="1121"/>
      <c r="I17" s="1121"/>
      <c r="J17" s="1122"/>
      <c r="K17" s="268">
        <v>3270867</v>
      </c>
      <c r="L17" s="268">
        <v>104896</v>
      </c>
      <c r="M17" s="269">
        <v>90893</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9.36</v>
      </c>
      <c r="L21" s="281">
        <v>9.06</v>
      </c>
      <c r="M21" s="282">
        <v>0.3</v>
      </c>
      <c r="N21" s="249"/>
      <c r="O21" s="283"/>
      <c r="P21" s="279"/>
    </row>
    <row r="22" spans="1:16" s="284" customFormat="1">
      <c r="A22" s="279"/>
      <c r="B22" s="249"/>
      <c r="C22" s="249"/>
      <c r="D22" s="249"/>
      <c r="E22" s="249"/>
      <c r="F22" s="249"/>
      <c r="G22" s="1112" t="s">
        <v>489</v>
      </c>
      <c r="H22" s="1113"/>
      <c r="I22" s="1113"/>
      <c r="J22" s="1114"/>
      <c r="K22" s="285">
        <v>98.8</v>
      </c>
      <c r="L22" s="286">
        <v>96.9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2405303</v>
      </c>
      <c r="L32" s="294">
        <v>77138</v>
      </c>
      <c r="M32" s="295">
        <v>60211</v>
      </c>
      <c r="N32" s="296">
        <v>28.1</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12</v>
      </c>
      <c r="N34" s="296" t="s">
        <v>480</v>
      </c>
    </row>
    <row r="35" spans="1:16" ht="27" customHeight="1">
      <c r="A35" s="248"/>
      <c r="B35" s="244"/>
      <c r="C35" s="244"/>
      <c r="D35" s="244"/>
      <c r="E35" s="244"/>
      <c r="F35" s="244"/>
      <c r="G35" s="1128" t="s">
        <v>496</v>
      </c>
      <c r="H35" s="1129"/>
      <c r="I35" s="1129"/>
      <c r="J35" s="1130"/>
      <c r="K35" s="294">
        <v>479144</v>
      </c>
      <c r="L35" s="294">
        <v>15366</v>
      </c>
      <c r="M35" s="295">
        <v>18343</v>
      </c>
      <c r="N35" s="296">
        <v>-16.2</v>
      </c>
    </row>
    <row r="36" spans="1:16" ht="27" customHeight="1">
      <c r="A36" s="248"/>
      <c r="B36" s="244"/>
      <c r="C36" s="244"/>
      <c r="D36" s="244"/>
      <c r="E36" s="244"/>
      <c r="F36" s="244"/>
      <c r="G36" s="1128" t="s">
        <v>497</v>
      </c>
      <c r="H36" s="1129"/>
      <c r="I36" s="1129"/>
      <c r="J36" s="1130"/>
      <c r="K36" s="294">
        <v>6862</v>
      </c>
      <c r="L36" s="294">
        <v>220</v>
      </c>
      <c r="M36" s="295">
        <v>3415</v>
      </c>
      <c r="N36" s="296">
        <v>-93.6</v>
      </c>
    </row>
    <row r="37" spans="1:16" ht="13.5" customHeight="1">
      <c r="A37" s="248"/>
      <c r="B37" s="244"/>
      <c r="C37" s="244"/>
      <c r="D37" s="244"/>
      <c r="E37" s="244"/>
      <c r="F37" s="244"/>
      <c r="G37" s="1128" t="s">
        <v>498</v>
      </c>
      <c r="H37" s="1129"/>
      <c r="I37" s="1129"/>
      <c r="J37" s="1130"/>
      <c r="K37" s="294">
        <v>1210</v>
      </c>
      <c r="L37" s="294">
        <v>39</v>
      </c>
      <c r="M37" s="295">
        <v>2186</v>
      </c>
      <c r="N37" s="296">
        <v>-98.2</v>
      </c>
    </row>
    <row r="38" spans="1:16" ht="27" customHeight="1">
      <c r="A38" s="248"/>
      <c r="B38" s="244"/>
      <c r="C38" s="244"/>
      <c r="D38" s="244"/>
      <c r="E38" s="244"/>
      <c r="F38" s="244"/>
      <c r="G38" s="1131" t="s">
        <v>499</v>
      </c>
      <c r="H38" s="1132"/>
      <c r="I38" s="1132"/>
      <c r="J38" s="1133"/>
      <c r="K38" s="297" t="s">
        <v>480</v>
      </c>
      <c r="L38" s="297" t="s">
        <v>480</v>
      </c>
      <c r="M38" s="298">
        <v>6</v>
      </c>
      <c r="N38" s="299" t="s">
        <v>480</v>
      </c>
      <c r="O38" s="293"/>
    </row>
    <row r="39" spans="1:16">
      <c r="A39" s="248"/>
      <c r="B39" s="244"/>
      <c r="C39" s="244"/>
      <c r="D39" s="244"/>
      <c r="E39" s="244"/>
      <c r="F39" s="244"/>
      <c r="G39" s="1131" t="s">
        <v>500</v>
      </c>
      <c r="H39" s="1132"/>
      <c r="I39" s="1132"/>
      <c r="J39" s="1133"/>
      <c r="K39" s="300">
        <v>-41189</v>
      </c>
      <c r="L39" s="300">
        <v>-1321</v>
      </c>
      <c r="M39" s="301">
        <v>-3932</v>
      </c>
      <c r="N39" s="302">
        <v>-66.400000000000006</v>
      </c>
      <c r="O39" s="293"/>
    </row>
    <row r="40" spans="1:16" ht="27" customHeight="1">
      <c r="A40" s="248"/>
      <c r="B40" s="244"/>
      <c r="C40" s="244"/>
      <c r="D40" s="244"/>
      <c r="E40" s="244"/>
      <c r="F40" s="244"/>
      <c r="G40" s="1128" t="s">
        <v>501</v>
      </c>
      <c r="H40" s="1129"/>
      <c r="I40" s="1129"/>
      <c r="J40" s="1130"/>
      <c r="K40" s="300">
        <v>-1975555</v>
      </c>
      <c r="L40" s="300">
        <v>-63356</v>
      </c>
      <c r="M40" s="301">
        <v>-53401</v>
      </c>
      <c r="N40" s="302">
        <v>18.600000000000001</v>
      </c>
      <c r="O40" s="293"/>
    </row>
    <row r="41" spans="1:16">
      <c r="A41" s="248"/>
      <c r="B41" s="244"/>
      <c r="C41" s="244"/>
      <c r="D41" s="244"/>
      <c r="E41" s="244"/>
      <c r="F41" s="244"/>
      <c r="G41" s="1134" t="s">
        <v>279</v>
      </c>
      <c r="H41" s="1135"/>
      <c r="I41" s="1135"/>
      <c r="J41" s="1136"/>
      <c r="K41" s="294">
        <v>875775</v>
      </c>
      <c r="L41" s="300">
        <v>28086</v>
      </c>
      <c r="M41" s="301">
        <v>26841</v>
      </c>
      <c r="N41" s="302">
        <v>4.5999999999999996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2557517</v>
      </c>
      <c r="J51" s="320">
        <v>77947</v>
      </c>
      <c r="K51" s="321">
        <v>-15.1</v>
      </c>
      <c r="L51" s="322">
        <v>79008</v>
      </c>
      <c r="M51" s="323">
        <v>36.6</v>
      </c>
      <c r="N51" s="324">
        <v>-51.7</v>
      </c>
    </row>
    <row r="52" spans="1:14">
      <c r="A52" s="248"/>
      <c r="B52" s="244"/>
      <c r="C52" s="244"/>
      <c r="D52" s="244"/>
      <c r="E52" s="244"/>
      <c r="F52" s="244"/>
      <c r="G52" s="325"/>
      <c r="H52" s="326" t="s">
        <v>512</v>
      </c>
      <c r="I52" s="327">
        <v>1377797</v>
      </c>
      <c r="J52" s="328">
        <v>41992</v>
      </c>
      <c r="K52" s="329">
        <v>39.6</v>
      </c>
      <c r="L52" s="330">
        <v>46014</v>
      </c>
      <c r="M52" s="331">
        <v>37.5</v>
      </c>
      <c r="N52" s="332">
        <v>2.1</v>
      </c>
    </row>
    <row r="53" spans="1:14">
      <c r="A53" s="248"/>
      <c r="B53" s="244"/>
      <c r="C53" s="244"/>
      <c r="D53" s="244"/>
      <c r="E53" s="244"/>
      <c r="F53" s="244"/>
      <c r="G53" s="310" t="s">
        <v>513</v>
      </c>
      <c r="H53" s="311"/>
      <c r="I53" s="319">
        <v>3427042</v>
      </c>
      <c r="J53" s="320">
        <v>105734</v>
      </c>
      <c r="K53" s="321">
        <v>35.6</v>
      </c>
      <c r="L53" s="322">
        <v>86381</v>
      </c>
      <c r="M53" s="323">
        <v>9.3000000000000007</v>
      </c>
      <c r="N53" s="324">
        <v>26.3</v>
      </c>
    </row>
    <row r="54" spans="1:14">
      <c r="A54" s="248"/>
      <c r="B54" s="244"/>
      <c r="C54" s="244"/>
      <c r="D54" s="244"/>
      <c r="E54" s="244"/>
      <c r="F54" s="244"/>
      <c r="G54" s="325"/>
      <c r="H54" s="326" t="s">
        <v>512</v>
      </c>
      <c r="I54" s="327">
        <v>1862601</v>
      </c>
      <c r="J54" s="328">
        <v>57466</v>
      </c>
      <c r="K54" s="329">
        <v>36.799999999999997</v>
      </c>
      <c r="L54" s="330">
        <v>41242</v>
      </c>
      <c r="M54" s="331">
        <v>-10.4</v>
      </c>
      <c r="N54" s="332">
        <v>47.2</v>
      </c>
    </row>
    <row r="55" spans="1:14">
      <c r="A55" s="248"/>
      <c r="B55" s="244"/>
      <c r="C55" s="244"/>
      <c r="D55" s="244"/>
      <c r="E55" s="244"/>
      <c r="F55" s="244"/>
      <c r="G55" s="310" t="s">
        <v>514</v>
      </c>
      <c r="H55" s="311"/>
      <c r="I55" s="319">
        <v>3610882</v>
      </c>
      <c r="J55" s="320">
        <v>113650</v>
      </c>
      <c r="K55" s="321">
        <v>7.5</v>
      </c>
      <c r="L55" s="322">
        <v>67088</v>
      </c>
      <c r="M55" s="323">
        <v>-22.3</v>
      </c>
      <c r="N55" s="324">
        <v>29.8</v>
      </c>
    </row>
    <row r="56" spans="1:14">
      <c r="A56" s="248"/>
      <c r="B56" s="244"/>
      <c r="C56" s="244"/>
      <c r="D56" s="244"/>
      <c r="E56" s="244"/>
      <c r="F56" s="244"/>
      <c r="G56" s="325"/>
      <c r="H56" s="326" t="s">
        <v>512</v>
      </c>
      <c r="I56" s="327">
        <v>2091227</v>
      </c>
      <c r="J56" s="328">
        <v>65820</v>
      </c>
      <c r="K56" s="329">
        <v>14.5</v>
      </c>
      <c r="L56" s="330">
        <v>37146</v>
      </c>
      <c r="M56" s="331">
        <v>-9.9</v>
      </c>
      <c r="N56" s="332">
        <v>24.4</v>
      </c>
    </row>
    <row r="57" spans="1:14">
      <c r="A57" s="248"/>
      <c r="B57" s="244"/>
      <c r="C57" s="244"/>
      <c r="D57" s="244"/>
      <c r="E57" s="244"/>
      <c r="F57" s="244"/>
      <c r="G57" s="310" t="s">
        <v>515</v>
      </c>
      <c r="H57" s="311"/>
      <c r="I57" s="319">
        <v>3670319</v>
      </c>
      <c r="J57" s="320">
        <v>116949</v>
      </c>
      <c r="K57" s="321">
        <v>2.9</v>
      </c>
      <c r="L57" s="322">
        <v>70489</v>
      </c>
      <c r="M57" s="323">
        <v>5.0999999999999996</v>
      </c>
      <c r="N57" s="324">
        <v>-2.2000000000000002</v>
      </c>
    </row>
    <row r="58" spans="1:14">
      <c r="A58" s="248"/>
      <c r="B58" s="244"/>
      <c r="C58" s="244"/>
      <c r="D58" s="244"/>
      <c r="E58" s="244"/>
      <c r="F58" s="244"/>
      <c r="G58" s="325"/>
      <c r="H58" s="326" t="s">
        <v>512</v>
      </c>
      <c r="I58" s="327">
        <v>1729983</v>
      </c>
      <c r="J58" s="328">
        <v>55123</v>
      </c>
      <c r="K58" s="329">
        <v>-16.3</v>
      </c>
      <c r="L58" s="330">
        <v>37817</v>
      </c>
      <c r="M58" s="331">
        <v>1.8</v>
      </c>
      <c r="N58" s="332">
        <v>-18.100000000000001</v>
      </c>
    </row>
    <row r="59" spans="1:14">
      <c r="A59" s="248"/>
      <c r="B59" s="244"/>
      <c r="C59" s="244"/>
      <c r="D59" s="244"/>
      <c r="E59" s="244"/>
      <c r="F59" s="244"/>
      <c r="G59" s="310" t="s">
        <v>516</v>
      </c>
      <c r="H59" s="311"/>
      <c r="I59" s="319">
        <v>3053308</v>
      </c>
      <c r="J59" s="320">
        <v>97919</v>
      </c>
      <c r="K59" s="321">
        <v>-16.3</v>
      </c>
      <c r="L59" s="322">
        <v>84389</v>
      </c>
      <c r="M59" s="323">
        <v>19.7</v>
      </c>
      <c r="N59" s="324">
        <v>-36</v>
      </c>
    </row>
    <row r="60" spans="1:14">
      <c r="A60" s="248"/>
      <c r="B60" s="244"/>
      <c r="C60" s="244"/>
      <c r="D60" s="244"/>
      <c r="E60" s="244"/>
      <c r="F60" s="244"/>
      <c r="G60" s="325"/>
      <c r="H60" s="326" t="s">
        <v>512</v>
      </c>
      <c r="I60" s="333">
        <v>1725178</v>
      </c>
      <c r="J60" s="328">
        <v>55326</v>
      </c>
      <c r="K60" s="329">
        <v>0.4</v>
      </c>
      <c r="L60" s="330">
        <v>44339</v>
      </c>
      <c r="M60" s="331">
        <v>17.2</v>
      </c>
      <c r="N60" s="332">
        <v>-16.8</v>
      </c>
    </row>
    <row r="61" spans="1:14">
      <c r="A61" s="248"/>
      <c r="B61" s="244"/>
      <c r="C61" s="244"/>
      <c r="D61" s="244"/>
      <c r="E61" s="244"/>
      <c r="F61" s="244"/>
      <c r="G61" s="310" t="s">
        <v>517</v>
      </c>
      <c r="H61" s="334"/>
      <c r="I61" s="335">
        <v>3263814</v>
      </c>
      <c r="J61" s="336">
        <v>102440</v>
      </c>
      <c r="K61" s="337">
        <v>2.9</v>
      </c>
      <c r="L61" s="338">
        <v>77471</v>
      </c>
      <c r="M61" s="339">
        <v>9.6999999999999993</v>
      </c>
      <c r="N61" s="324">
        <v>-6.8</v>
      </c>
    </row>
    <row r="62" spans="1:14">
      <c r="A62" s="248"/>
      <c r="B62" s="244"/>
      <c r="C62" s="244"/>
      <c r="D62" s="244"/>
      <c r="E62" s="244"/>
      <c r="F62" s="244"/>
      <c r="G62" s="325"/>
      <c r="H62" s="326" t="s">
        <v>512</v>
      </c>
      <c r="I62" s="327">
        <v>1757357</v>
      </c>
      <c r="J62" s="328">
        <v>55145</v>
      </c>
      <c r="K62" s="329">
        <v>15</v>
      </c>
      <c r="L62" s="330">
        <v>41312</v>
      </c>
      <c r="M62" s="331">
        <v>7.2</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17.03</v>
      </c>
      <c r="G47" s="12">
        <v>22.86</v>
      </c>
      <c r="H47" s="12">
        <v>28.33</v>
      </c>
      <c r="I47" s="12">
        <v>31.26</v>
      </c>
      <c r="J47" s="13">
        <v>35.549999999999997</v>
      </c>
    </row>
    <row r="48" spans="2:10" ht="57.75" customHeight="1">
      <c r="B48" s="14"/>
      <c r="C48" s="1139" t="s">
        <v>4</v>
      </c>
      <c r="D48" s="1139"/>
      <c r="E48" s="1140"/>
      <c r="F48" s="15">
        <v>6.99</v>
      </c>
      <c r="G48" s="16">
        <v>5.74</v>
      </c>
      <c r="H48" s="16">
        <v>7.91</v>
      </c>
      <c r="I48" s="16">
        <v>6.92</v>
      </c>
      <c r="J48" s="17">
        <v>7.4</v>
      </c>
    </row>
    <row r="49" spans="2:10" ht="57.75" customHeight="1" thickBot="1">
      <c r="B49" s="18"/>
      <c r="C49" s="1141" t="s">
        <v>5</v>
      </c>
      <c r="D49" s="1141"/>
      <c r="E49" s="1142"/>
      <c r="F49" s="19">
        <v>5.43</v>
      </c>
      <c r="G49" s="20">
        <v>5.77</v>
      </c>
      <c r="H49" s="20">
        <v>7</v>
      </c>
      <c r="I49" s="20">
        <v>1.3</v>
      </c>
      <c r="J49" s="21">
        <v>4.46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10.06</v>
      </c>
      <c r="G34" s="33">
        <v>10.56</v>
      </c>
      <c r="H34" s="33">
        <v>12.48</v>
      </c>
      <c r="I34" s="33">
        <v>12.23</v>
      </c>
      <c r="J34" s="34">
        <v>10.29</v>
      </c>
      <c r="K34" s="22"/>
      <c r="L34" s="22"/>
      <c r="M34" s="22"/>
      <c r="N34" s="22"/>
      <c r="O34" s="22"/>
      <c r="P34" s="22"/>
    </row>
    <row r="35" spans="1:16" ht="39" customHeight="1">
      <c r="A35" s="22"/>
      <c r="B35" s="35"/>
      <c r="C35" s="1143" t="s">
        <v>525</v>
      </c>
      <c r="D35" s="1144"/>
      <c r="E35" s="1145"/>
      <c r="F35" s="36">
        <v>6.6</v>
      </c>
      <c r="G35" s="37">
        <v>5.42</v>
      </c>
      <c r="H35" s="37">
        <v>7.7</v>
      </c>
      <c r="I35" s="37">
        <v>6.92</v>
      </c>
      <c r="J35" s="38">
        <v>7.4</v>
      </c>
      <c r="K35" s="22"/>
      <c r="L35" s="22"/>
      <c r="M35" s="22"/>
      <c r="N35" s="22"/>
      <c r="O35" s="22"/>
      <c r="P35" s="22"/>
    </row>
    <row r="36" spans="1:16" ht="39" customHeight="1">
      <c r="A36" s="22"/>
      <c r="B36" s="35"/>
      <c r="C36" s="1143" t="s">
        <v>526</v>
      </c>
      <c r="D36" s="1144"/>
      <c r="E36" s="1145"/>
      <c r="F36" s="36">
        <v>1.96</v>
      </c>
      <c r="G36" s="37">
        <v>2.04</v>
      </c>
      <c r="H36" s="37">
        <v>2.4900000000000002</v>
      </c>
      <c r="I36" s="37">
        <v>2.61</v>
      </c>
      <c r="J36" s="38">
        <v>2.79</v>
      </c>
      <c r="K36" s="22"/>
      <c r="L36" s="22"/>
      <c r="M36" s="22"/>
      <c r="N36" s="22"/>
      <c r="O36" s="22"/>
      <c r="P36" s="22"/>
    </row>
    <row r="37" spans="1:16" ht="39" customHeight="1">
      <c r="A37" s="22"/>
      <c r="B37" s="35"/>
      <c r="C37" s="1143" t="s">
        <v>527</v>
      </c>
      <c r="D37" s="1144"/>
      <c r="E37" s="1145"/>
      <c r="F37" s="36">
        <v>0</v>
      </c>
      <c r="G37" s="37">
        <v>0.21</v>
      </c>
      <c r="H37" s="37">
        <v>0.02</v>
      </c>
      <c r="I37" s="37">
        <v>0.28000000000000003</v>
      </c>
      <c r="J37" s="38">
        <v>0.36</v>
      </c>
      <c r="K37" s="22"/>
      <c r="L37" s="22"/>
      <c r="M37" s="22"/>
      <c r="N37" s="22"/>
      <c r="O37" s="22"/>
      <c r="P37" s="22"/>
    </row>
    <row r="38" spans="1:16" ht="39" customHeight="1">
      <c r="A38" s="22"/>
      <c r="B38" s="35"/>
      <c r="C38" s="1143" t="s">
        <v>528</v>
      </c>
      <c r="D38" s="1144"/>
      <c r="E38" s="1145"/>
      <c r="F38" s="36">
        <v>0.27</v>
      </c>
      <c r="G38" s="37">
        <v>0.25</v>
      </c>
      <c r="H38" s="37">
        <v>0.24</v>
      </c>
      <c r="I38" s="37">
        <v>0.22</v>
      </c>
      <c r="J38" s="38">
        <v>0.2</v>
      </c>
      <c r="K38" s="22"/>
      <c r="L38" s="22"/>
      <c r="M38" s="22"/>
      <c r="N38" s="22"/>
      <c r="O38" s="22"/>
      <c r="P38" s="22"/>
    </row>
    <row r="39" spans="1:16" ht="39" customHeight="1">
      <c r="A39" s="22"/>
      <c r="B39" s="35"/>
      <c r="C39" s="1143" t="s">
        <v>529</v>
      </c>
      <c r="D39" s="1144"/>
      <c r="E39" s="1145"/>
      <c r="F39" s="36">
        <v>0.06</v>
      </c>
      <c r="G39" s="37">
        <v>0.68</v>
      </c>
      <c r="H39" s="37">
        <v>0.65</v>
      </c>
      <c r="I39" s="37">
        <v>0.86</v>
      </c>
      <c r="J39" s="38">
        <v>0.04</v>
      </c>
      <c r="K39" s="22"/>
      <c r="L39" s="22"/>
      <c r="M39" s="22"/>
      <c r="N39" s="22"/>
      <c r="O39" s="22"/>
      <c r="P39" s="22"/>
    </row>
    <row r="40" spans="1:16" ht="39" customHeight="1">
      <c r="A40" s="22"/>
      <c r="B40" s="35"/>
      <c r="C40" s="1143" t="s">
        <v>530</v>
      </c>
      <c r="D40" s="1144"/>
      <c r="E40" s="1145"/>
      <c r="F40" s="36">
        <v>0.01</v>
      </c>
      <c r="G40" s="37">
        <v>0</v>
      </c>
      <c r="H40" s="37">
        <v>0</v>
      </c>
      <c r="I40" s="37">
        <v>0.01</v>
      </c>
      <c r="J40" s="38">
        <v>0.01</v>
      </c>
      <c r="K40" s="22"/>
      <c r="L40" s="22"/>
      <c r="M40" s="22"/>
      <c r="N40" s="22"/>
      <c r="O40" s="22"/>
      <c r="P40" s="22"/>
    </row>
    <row r="41" spans="1:16" ht="39" customHeight="1">
      <c r="A41" s="22"/>
      <c r="B41" s="35"/>
      <c r="C41" s="1143" t="s">
        <v>531</v>
      </c>
      <c r="D41" s="1144"/>
      <c r="E41" s="1145"/>
      <c r="F41" s="36">
        <v>0</v>
      </c>
      <c r="G41" s="37">
        <v>0</v>
      </c>
      <c r="H41" s="37">
        <v>0</v>
      </c>
      <c r="I41" s="37">
        <v>0</v>
      </c>
      <c r="J41" s="38">
        <v>0.01</v>
      </c>
      <c r="K41" s="22"/>
      <c r="L41" s="22"/>
      <c r="M41" s="22"/>
      <c r="N41" s="22"/>
      <c r="O41" s="22"/>
      <c r="P41" s="22"/>
    </row>
    <row r="42" spans="1:16" ht="39" customHeight="1">
      <c r="A42" s="22"/>
      <c r="B42" s="39"/>
      <c r="C42" s="1143" t="s">
        <v>532</v>
      </c>
      <c r="D42" s="1144"/>
      <c r="E42" s="1145"/>
      <c r="F42" s="36" t="s">
        <v>533</v>
      </c>
      <c r="G42" s="37" t="s">
        <v>480</v>
      </c>
      <c r="H42" s="37" t="s">
        <v>480</v>
      </c>
      <c r="I42" s="37" t="s">
        <v>480</v>
      </c>
      <c r="J42" s="38" t="s">
        <v>480</v>
      </c>
      <c r="K42" s="22"/>
      <c r="L42" s="22"/>
      <c r="M42" s="22"/>
      <c r="N42" s="22"/>
      <c r="O42" s="22"/>
      <c r="P42" s="22"/>
    </row>
    <row r="43" spans="1:16" ht="39" customHeight="1" thickBot="1">
      <c r="A43" s="22"/>
      <c r="B43" s="40"/>
      <c r="C43" s="1146" t="s">
        <v>534</v>
      </c>
      <c r="D43" s="1147"/>
      <c r="E43" s="1148"/>
      <c r="F43" s="41">
        <v>0.39</v>
      </c>
      <c r="G43" s="42">
        <v>0.34</v>
      </c>
      <c r="H43" s="42">
        <v>0.21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10</v>
      </c>
      <c r="C45" s="1160"/>
      <c r="D45" s="58"/>
      <c r="E45" s="1165" t="s">
        <v>11</v>
      </c>
      <c r="F45" s="1165"/>
      <c r="G45" s="1165"/>
      <c r="H45" s="1165"/>
      <c r="I45" s="1165"/>
      <c r="J45" s="1166"/>
      <c r="K45" s="59">
        <v>2403</v>
      </c>
      <c r="L45" s="60">
        <v>2489</v>
      </c>
      <c r="M45" s="60">
        <v>2551</v>
      </c>
      <c r="N45" s="60">
        <v>2514</v>
      </c>
      <c r="O45" s="61">
        <v>2405</v>
      </c>
      <c r="P45" s="48"/>
      <c r="Q45" s="48"/>
      <c r="R45" s="48"/>
      <c r="S45" s="48"/>
      <c r="T45" s="48"/>
      <c r="U45" s="48"/>
    </row>
    <row r="46" spans="1:21" ht="30.75" customHeight="1">
      <c r="A46" s="48"/>
      <c r="B46" s="1161"/>
      <c r="C46" s="1162"/>
      <c r="D46" s="62"/>
      <c r="E46" s="1153" t="s">
        <v>12</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13</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14</v>
      </c>
      <c r="F48" s="1153"/>
      <c r="G48" s="1153"/>
      <c r="H48" s="1153"/>
      <c r="I48" s="1153"/>
      <c r="J48" s="1154"/>
      <c r="K48" s="63">
        <v>427</v>
      </c>
      <c r="L48" s="64">
        <v>480</v>
      </c>
      <c r="M48" s="64">
        <v>474</v>
      </c>
      <c r="N48" s="64">
        <v>482</v>
      </c>
      <c r="O48" s="65">
        <v>479</v>
      </c>
      <c r="P48" s="48"/>
      <c r="Q48" s="48"/>
      <c r="R48" s="48"/>
      <c r="S48" s="48"/>
      <c r="T48" s="48"/>
      <c r="U48" s="48"/>
    </row>
    <row r="49" spans="1:21" ht="30.75" customHeight="1">
      <c r="A49" s="48"/>
      <c r="B49" s="1161"/>
      <c r="C49" s="1162"/>
      <c r="D49" s="62"/>
      <c r="E49" s="1153" t="s">
        <v>15</v>
      </c>
      <c r="F49" s="1153"/>
      <c r="G49" s="1153"/>
      <c r="H49" s="1153"/>
      <c r="I49" s="1153"/>
      <c r="J49" s="1154"/>
      <c r="K49" s="63">
        <v>84</v>
      </c>
      <c r="L49" s="64">
        <v>80</v>
      </c>
      <c r="M49" s="64">
        <v>45</v>
      </c>
      <c r="N49" s="64">
        <v>9</v>
      </c>
      <c r="O49" s="65">
        <v>7</v>
      </c>
      <c r="P49" s="48"/>
      <c r="Q49" s="48"/>
      <c r="R49" s="48"/>
      <c r="S49" s="48"/>
      <c r="T49" s="48"/>
      <c r="U49" s="48"/>
    </row>
    <row r="50" spans="1:21" ht="30.75" customHeight="1">
      <c r="A50" s="48"/>
      <c r="B50" s="1161"/>
      <c r="C50" s="1162"/>
      <c r="D50" s="62"/>
      <c r="E50" s="1153" t="s">
        <v>16</v>
      </c>
      <c r="F50" s="1153"/>
      <c r="G50" s="1153"/>
      <c r="H50" s="1153"/>
      <c r="I50" s="1153"/>
      <c r="J50" s="1154"/>
      <c r="K50" s="63" t="s">
        <v>480</v>
      </c>
      <c r="L50" s="64" t="s">
        <v>480</v>
      </c>
      <c r="M50" s="64" t="s">
        <v>480</v>
      </c>
      <c r="N50" s="64">
        <v>2</v>
      </c>
      <c r="O50" s="65">
        <v>1</v>
      </c>
      <c r="P50" s="48"/>
      <c r="Q50" s="48"/>
      <c r="R50" s="48"/>
      <c r="S50" s="48"/>
      <c r="T50" s="48"/>
      <c r="U50" s="48"/>
    </row>
    <row r="51" spans="1:21" ht="30.75" customHeight="1">
      <c r="A51" s="48"/>
      <c r="B51" s="1163"/>
      <c r="C51" s="1164"/>
      <c r="D51" s="66"/>
      <c r="E51" s="1153" t="s">
        <v>17</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18</v>
      </c>
      <c r="C52" s="1152"/>
      <c r="D52" s="66"/>
      <c r="E52" s="1153" t="s">
        <v>19</v>
      </c>
      <c r="F52" s="1153"/>
      <c r="G52" s="1153"/>
      <c r="H52" s="1153"/>
      <c r="I52" s="1153"/>
      <c r="J52" s="1154"/>
      <c r="K52" s="63">
        <v>1962</v>
      </c>
      <c r="L52" s="64">
        <v>2040</v>
      </c>
      <c r="M52" s="64">
        <v>2075</v>
      </c>
      <c r="N52" s="64">
        <v>2059</v>
      </c>
      <c r="O52" s="65">
        <v>2017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952</v>
      </c>
      <c r="L53" s="69">
        <v>1009</v>
      </c>
      <c r="M53" s="69">
        <v>995</v>
      </c>
      <c r="N53" s="69">
        <v>948</v>
      </c>
      <c r="O53" s="70">
        <v>875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2015-04-23T05:14:51Z</cp:lastPrinted>
  <dcterms:created xsi:type="dcterms:W3CDTF">2015-02-17T07:51:37Z</dcterms:created>
  <dcterms:modified xsi:type="dcterms:W3CDTF">2015-05-04T05:11:23Z</dcterms:modified>
  <cp:category/>
</cp:coreProperties>
</file>