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6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AM38" i="9"/>
  <c r="U38" i="9"/>
  <c r="C38" i="9"/>
  <c r="AM37" i="9"/>
  <c r="U37" i="9"/>
  <c r="C37" i="9"/>
  <c r="CO36" i="9"/>
  <c r="CO37" i="9" s="1"/>
  <c r="AM36" i="9"/>
  <c r="C36" i="9"/>
  <c r="CO35" i="9"/>
  <c r="C35" i="9"/>
  <c r="CO34" i="9"/>
  <c r="BW34" i="9"/>
  <c r="BW35" i="9" s="1"/>
  <c r="BW36" i="9" s="1"/>
  <c r="BW37" i="9" s="1"/>
  <c r="BW38" i="9" s="1"/>
  <c r="BW39"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 r="BE35" i="9" s="1"/>
  <c r="BE36" i="9" s="1"/>
  <c r="BE37" i="9" s="1"/>
  <c r="BE38" i="9" s="1"/>
</calcChain>
</file>

<file path=xl/sharedStrings.xml><?xml version="1.0" encoding="utf-8"?>
<sst xmlns="http://schemas.openxmlformats.org/spreadsheetml/2006/main" count="1024" uniqueCount="546">
  <si>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</si>
  <si>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</si>
  <si>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</si>
  <si>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</si>
  <si>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</si>
  <si>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</si>
  <si>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</si>
  <si>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</si>
  <si>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</si>
  <si>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</si>
  <si>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</si>
  <si>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</si>
  <si>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</si>
  <si>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</si>
  <si>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</si>
  <si>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</si>
  <si>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</si>
  <si>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</si>
  <si>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</si>
  <si>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</si>
  <si>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</si>
  <si>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</si>
  <si>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</si>
  <si>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</si>
  <si>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</si>
  <si>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</si>
  <si>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</si>
  <si>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</si>
  <si>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</si>
  <si>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</si>
  <si>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</si>
  <si>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</si>
  <si>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</si>
  <si>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</si>
  <si>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</si>
  <si>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</si>
  <si>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</si>
  <si>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</si>
  <si>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</si>
  <si>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</si>
  <si>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</si>
  <si>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</si>
  <si>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</si>
  <si>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</si>
  <si>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</si>
  <si>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</si>
  <si>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</si>
  <si>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</si>
  <si>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</si>
  <si>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</si>
  <si>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</si>
  <si>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</si>
  <si>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</si>
  <si>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</si>
  <si>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</si>
  <si>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</si>
  <si>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</si>
  <si>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</si>
  <si>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</si>
  <si>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</si>
  <si>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</si>
  <si>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</si>
  <si>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</si>
  <si>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</si>
  <si>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</si>
  <si>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</si>
  <si>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</si>
  <si>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</si>
  <si>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</si>
  <si>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</si>
  <si>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</si>
  <si>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</si>
  <si>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</si>
  <si>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</si>
  <si>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</si>
  <si>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</si>
  <si>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</si>
  <si>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</si>
  <si>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</si>
  <si>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</si>
  <si>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</si>
  <si>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</si>
  <si>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</si>
  <si>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</si>
  <si>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</si>
  <si>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</si>
  <si>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</si>
  <si>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</si>
  <si>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</si>
  <si>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</si>
  <si>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</si>
  <si>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</si>
  <si>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</si>
  <si>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</si>
  <si>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</si>
  <si>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</si>
  <si>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</si>
  <si>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</si>
  <si>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</si>
  <si>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</si>
  <si>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</si>
  <si>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</si>
  <si>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</si>
  <si>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</si>
  <si>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</si>
  <si>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</si>
  <si>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</si>
  <si>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</si>
  <si>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</si>
  <si>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</si>
  <si>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</si>
  <si>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</si>
  <si>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</si>
  <si>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</si>
  <si>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</si>
  <si>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</si>
  <si>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</si>
  <si>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</si>
  <si>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</si>
  <si>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</si>
  <si>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</si>
  <si>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</si>
  <si>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</si>
  <si>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</si>
  <si>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</si>
  <si>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</si>
  <si>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</si>
  <si>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</si>
  <si>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</si>
  <si>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</si>
  <si>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</si>
  <si>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</si>
  <si>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</si>
  <si>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</si>
  <si>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</si>
  <si>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</si>
  <si>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</si>
  <si>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</si>
  <si>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</si>
  <si>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</si>
  <si>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</si>
  <si>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</si>
  <si>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</si>
  <si>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</si>
  <si>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</si>
  <si>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</si>
  <si>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</si>
  <si>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</si>
  <si>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</si>
  <si>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</si>
  <si>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</si>
  <si>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</si>
  <si>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</si>
  <si>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</si>
  <si>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</si>
  <si>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</si>
  <si>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</si>
  <si>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</si>
  <si>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</si>
  <si>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</si>
  <si>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</si>
  <si>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</si>
  <si>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</si>
  <si>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</si>
  <si>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</si>
  <si>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</si>
  <si>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</si>
  <si>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</si>
  <si>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</si>
  <si>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</si>
  <si>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</si>
  <si>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</si>
  <si>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</si>
  <si>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</si>
  <si>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</si>
  <si>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</si>
  <si>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</si>
  <si>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</si>
  <si>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</si>
  <si>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</si>
  <si>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</si>
  <si>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</si>
  <si>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</si>
  <si>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</si>
  <si>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</si>
  <si>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</si>
  <si>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</si>
  <si>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</si>
  <si>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</si>
  <si>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</si>
  <si>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</si>
  <si>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</si>
  <si>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</si>
  <si>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</si>
  <si>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大分県豊後大野市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</si>
  <si>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</si>
  <si>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</si>
  <si>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</si>
  <si>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</si>
  <si>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</si>
  <si>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</si>
  <si>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</si>
  <si>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</si>
  <si>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</si>
  <si>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</si>
  <si>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</si>
  <si>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</si>
  <si>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</si>
  <si>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</si>
  <si>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</si>
  <si>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</si>
  <si>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</si>
  <si>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</si>
  <si>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</si>
  <si>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</si>
  <si>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</si>
  <si>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</si>
  <si>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</si>
  <si>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</si>
  <si>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</si>
  <si>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</si>
  <si>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</si>
  <si>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</si>
  <si>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</si>
  <si>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</si>
  <si>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</si>
  <si>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</si>
  <si>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</si>
  <si>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</si>
  <si>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</si>
  <si>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</si>
  <si>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</si>
  <si>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</si>
  <si>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</si>
  <si>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</si>
  <si>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</si>
  <si>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</si>
  <si>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</si>
  <si>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</si>
  <si>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</si>
  <si>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</si>
  <si>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</si>
  <si>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</si>
  <si>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</si>
  <si>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</si>
  <si>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</si>
  <si>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</si>
  <si>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</si>
  <si>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</si>
  <si>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</si>
  <si>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</si>
  <si>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</si>
  <si>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</si>
  <si>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</si>
  <si>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</si>
  <si>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</si>
  <si>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</si>
  <si>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</si>
  <si>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</si>
  <si>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</si>
  <si>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</si>
  <si>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</si>
  <si>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</si>
  <si>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</si>
  <si>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</si>
  <si>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</si>
  <si>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</si>
  <si>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</si>
  <si>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</si>
  <si>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</si>
  <si>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</si>
  <si>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</si>
  <si>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</si>
  <si>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</si>
  <si>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</si>
  <si>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</si>
  <si>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</si>
  <si>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</si>
  <si>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</si>
  <si>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</si>
  <si>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</si>
  <si>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</si>
  <si>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</si>
  <si>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</si>
  <si>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</si>
  <si>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</si>
  <si>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</si>
  <si>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</si>
  <si>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</si>
  <si>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</si>
  <si>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</si>
  <si>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</si>
  <si>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</si>
  <si>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</si>
  <si>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</si>
  <si>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</si>
  <si>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</si>
  <si>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</si>
  <si>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</si>
  <si>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</si>
  <si>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</si>
  <si>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</si>
  <si>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</si>
  <si>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</si>
  <si>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</si>
  <si>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</si>
  <si>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</si>
  <si>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</si>
  <si>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</si>
  <si>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</si>
  <si>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その他</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</si>
  <si>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</si>
  <si>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</si>
  <si>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</si>
  <si>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</si>
  <si>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</si>
  <si>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</si>
  <si>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</si>
  <si>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</si>
  <si>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</si>
  <si>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</si>
  <si>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</si>
  <si>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</si>
  <si>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</si>
  <si>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</si>
  <si>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</si>
  <si>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</si>
  <si>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</si>
  <si>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</si>
  <si>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</si>
  <si>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</si>
  <si>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</si>
  <si>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</si>
  <si>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</si>
  <si>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</si>
  <si>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</si>
  <si>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</si>
  <si>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</si>
  <si>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</si>
  <si>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</si>
  <si>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</si>
  <si>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</si>
  <si>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</si>
  <si>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</si>
  <si>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大分県豊後大野市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</si>
  <si>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</si>
  <si>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</si>
  <si>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</si>
  <si>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</si>
  <si>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</si>
  <si>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</si>
  <si>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</si>
  <si>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</si>
  <si>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</si>
  <si>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</si>
  <si>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</si>
  <si>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</si>
  <si>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</si>
  <si>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</si>
  <si>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</si>
  <si>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</si>
  <si>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</si>
  <si>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</si>
  <si>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</si>
  <si>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</si>
  <si>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</si>
  <si>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</si>
  <si>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</si>
  <si>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</si>
  <si>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</si>
  <si>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</si>
  <si>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</si>
  <si>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</si>
  <si>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</si>
  <si>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</si>
  <si>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</si>
  <si>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</si>
  <si>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</si>
  <si>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</si>
  <si>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</si>
  <si>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</si>
  <si>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</si>
  <si>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</si>
  <si>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</si>
  <si>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農業集落排水特別会計</t>
    <phoneticPr fontId="5"/>
  </si>
  <si>
    <t>法非適用企業</t>
    <phoneticPr fontId="5"/>
  </si>
  <si>
    <t>公共下水道特別会計</t>
    <phoneticPr fontId="5"/>
  </si>
  <si>
    <t>浄化槽施設特別会計</t>
    <phoneticPr fontId="5"/>
  </si>
  <si>
    <t>簡易水道特別会計</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</si>
  <si>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</si>
  <si>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</si>
  <si>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</si>
  <si>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</si>
  <si>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</si>
  <si>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</si>
  <si>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</si>
  <si>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</si>
  <si>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</si>
  <si>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</si>
  <si>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</si>
  <si>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</si>
  <si>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</si>
  <si>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</si>
  <si>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</si>
  <si>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</si>
  <si>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</si>
  <si>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</si>
  <si>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</si>
  <si>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</si>
  <si>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</si>
  <si>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</si>
  <si>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</si>
  <si>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</si>
  <si>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</si>
  <si>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</si>
  <si>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</si>
  <si>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</si>
  <si>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</si>
  <si>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</si>
  <si>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</si>
  <si>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</si>
  <si>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</si>
  <si>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</si>
  <si>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</si>
  <si>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</si>
  <si>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</si>
  <si>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</si>
  <si>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</si>
  <si>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</si>
  <si>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</si>
  <si>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</si>
  <si>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</si>
  <si>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</si>
  <si>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</si>
  <si>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</si>
  <si>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</si>
  <si>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</si>
  <si>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</si>
  <si>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</si>
  <si>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</si>
  <si>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</si>
  <si>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</si>
  <si>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</si>
  <si>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</si>
  <si>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</si>
  <si>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</si>
  <si>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</si>
  <si>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</si>
  <si>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</si>
  <si>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</si>
  <si>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</si>
  <si>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</si>
  <si>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</si>
  <si>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</si>
  <si>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</si>
  <si>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</si>
  <si>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</si>
  <si>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</si>
  <si>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</si>
  <si>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</si>
  <si>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</si>
  <si>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</si>
  <si>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</si>
  <si>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</si>
  <si>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</si>
  <si>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</si>
  <si>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</si>
  <si>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</si>
  <si>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</si>
  <si>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</si>
  <si>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</si>
  <si>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</si>
  <si>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</si>
  <si>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</si>
  <si>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</si>
  <si>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</si>
  <si>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</si>
  <si>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</si>
  <si>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</si>
  <si>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</si>
  <si>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</si>
  <si>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</si>
  <si>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</si>
  <si>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</si>
  <si>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</si>
  <si>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</si>
  <si>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</si>
  <si>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</si>
  <si>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</si>
  <si>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</si>
  <si>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</si>
  <si>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</si>
  <si>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</si>
  <si>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</si>
  <si>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</si>
  <si>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</si>
  <si>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</si>
  <si>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</si>
  <si>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</si>
  <si>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</si>
  <si>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</si>
  <si>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</si>
  <si>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</si>
  <si>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</si>
  <si>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</si>
  <si>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</si>
  <si>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</si>
  <si>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</si>
  <si>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</si>
  <si>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</si>
  <si>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</si>
  <si>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</si>
  <si>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</si>
  <si>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</si>
  <si>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</si>
  <si>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</si>
  <si>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</si>
  <si>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</si>
  <si>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</si>
  <si>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</si>
  <si>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</si>
  <si>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</si>
  <si>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</si>
  <si>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</si>
  <si>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病院事業特別会計</t>
  </si>
  <si>
    <t>一般会計</t>
  </si>
  <si>
    <t>上水道特別会計</t>
  </si>
  <si>
    <t>国民健康保険特別会計</t>
  </si>
  <si>
    <t>介護保険特別会計</t>
  </si>
  <si>
    <t>太陽光発電事業特別会計</t>
  </si>
  <si>
    <t>簡易水道特別会計</t>
  </si>
  <si>
    <t>公共下水道特別会計</t>
  </si>
  <si>
    <t>その他会計（赤字）</t>
  </si>
  <si>
    <t>その他会計（黒字）</t>
  </si>
  <si>
    <t>大分県退職手当組合</t>
    <rPh sb="0" eb="3">
      <t>オオイタケン</t>
    </rPh>
    <rPh sb="3" eb="5">
      <t>タイショク</t>
    </rPh>
    <rPh sb="5" eb="7">
      <t>テアテ</t>
    </rPh>
    <rPh sb="7" eb="9">
      <t>クミアイ</t>
    </rPh>
    <phoneticPr fontId="5"/>
  </si>
  <si>
    <t>-</t>
    <phoneticPr fontId="5"/>
  </si>
  <si>
    <t>大分県消防補償等組合</t>
    <rPh sb="0" eb="3">
      <t>オオイタケン</t>
    </rPh>
    <rPh sb="3" eb="5">
      <t>ショウボウ</t>
    </rPh>
    <rPh sb="5" eb="7">
      <t>ホショウ</t>
    </rPh>
    <rPh sb="7" eb="8">
      <t>トウ</t>
    </rPh>
    <rPh sb="8" eb="10">
      <t>クミアイ</t>
    </rPh>
    <phoneticPr fontId="5"/>
  </si>
  <si>
    <t>大分県交通災害共済組合</t>
    <rPh sb="0" eb="3">
      <t>オオイタケン</t>
    </rPh>
    <rPh sb="3" eb="5">
      <t>コウツウ</t>
    </rPh>
    <rPh sb="5" eb="7">
      <t>サイガイ</t>
    </rPh>
    <rPh sb="7" eb="9">
      <t>キョウサイ</t>
    </rPh>
    <rPh sb="9" eb="11">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</si>
  <si>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</si>
  <si>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</si>
  <si>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</si>
  <si>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t>
    <phoneticPr fontId="5"/>
  </si>
  <si>
    <t>豊後大野市土地開発公社</t>
    <rPh sb="0" eb="5">
      <t>ブンゴオオノシ</t>
    </rPh>
    <rPh sb="5" eb="7">
      <t>トチ</t>
    </rPh>
    <rPh sb="7" eb="9">
      <t>カイハツ</t>
    </rPh>
    <rPh sb="9" eb="11">
      <t>コウシャ</t>
    </rPh>
    <phoneticPr fontId="5"/>
  </si>
  <si>
    <t>(有)道の駅みえ</t>
    <rPh sb="1" eb="2">
      <t>ユウ</t>
    </rPh>
    <rPh sb="3" eb="4">
      <t>ミチ</t>
    </rPh>
    <rPh sb="5" eb="6">
      <t>エキ</t>
    </rPh>
    <phoneticPr fontId="5"/>
  </si>
  <si>
    <t>豊後大野市農林業振興公社</t>
    <phoneticPr fontId="5"/>
  </si>
  <si>
    <t>(社)大分県農業農村振興公社</t>
    <rPh sb="1" eb="2">
      <t>シャ</t>
    </rPh>
    <rPh sb="3" eb="6">
      <t>オオイタケン</t>
    </rPh>
    <rPh sb="6" eb="8">
      <t>ノウギョウ</t>
    </rPh>
    <rPh sb="8" eb="10">
      <t>ノウソン</t>
    </rPh>
    <rPh sb="10" eb="12">
      <t>シンコウ</t>
    </rPh>
    <rPh sb="12" eb="14">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</si>
</sst>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99753</c:v>
                </c:pt>
                <c:pt idx="1">
                  <c:v>137065</c:v>
                </c:pt>
                <c:pt idx="2">
                  <c:v>193764</c:v>
                </c:pt>
                <c:pt idx="3">
                  <c:v>170098</c:v>
                </c:pt>
                <c:pt idx="4">
                  <c:v>78223</c:v>
                </c:pt>
              </c:numCache>
            </c:numRef>
          </c:val>
          <c:smooth val="0"/>
        </c:ser>
        <c:dLbls>
          <c:showLegendKey val="0"/>
          <c:showVal val="0"/>
          <c:showCatName val="0"/>
          <c:showSerName val="0"/>
          <c:showPercent val="0"/>
          <c:showBubbleSize val="0"/>
        </c:dLbls>
        <c:marker val="1"/>
        <c:smooth val="0"/>
        <c:axId val="146916480"/>
        <c:axId val="146918400"/>
      </c:lineChart>
      <c:catAx>
        <c:axId val="146916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918400"/>
        <c:crosses val="autoZero"/>
        <c:auto val="1"/>
        <c:lblAlgn val="ctr"/>
        <c:lblOffset val="100"/>
        <c:tickLblSkip val="1"/>
        <c:tickMarkSkip val="1"/>
        <c:noMultiLvlLbl val="0"/>
      </c:catAx>
      <c:valAx>
        <c:axId val="1469184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916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7.37</c:v>
                </c:pt>
                <c:pt idx="1">
                  <c:v>6.55</c:v>
                </c:pt>
                <c:pt idx="2">
                  <c:v>6.28</c:v>
                </c:pt>
                <c:pt idx="3">
                  <c:v>6.07</c:v>
                </c:pt>
                <c:pt idx="4">
                  <c:v>6.84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16.03</c:v>
                </c:pt>
                <c:pt idx="1">
                  <c:v>19.02</c:v>
                </c:pt>
                <c:pt idx="2">
                  <c:v>24.6</c:v>
                </c:pt>
                <c:pt idx="3">
                  <c:v>29.69</c:v>
                </c:pt>
                <c:pt idx="4">
                  <c:v>32.57</c:v>
                </c:pt>
              </c:numCache>
            </c:numRef>
          </c:val>
        </c:ser>
        <c:dLbls>
          <c:showLegendKey val="0"/>
          <c:showVal val="0"/>
          <c:showCatName val="0"/>
          <c:showSerName val="0"/>
          <c:showPercent val="0"/>
          <c:showBubbleSize val="0"/>
        </c:dLbls>
        <c:gapWidth val="250"/>
        <c:overlap val="100"/>
        <c:axId val="147845888"/>
        <c:axId val="14784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5.99</c:v>
                </c:pt>
                <c:pt idx="1">
                  <c:v>2.0499999999999998</c:v>
                </c:pt>
                <c:pt idx="2">
                  <c:v>1.48</c:v>
                </c:pt>
                <c:pt idx="3">
                  <c:v>1.8</c:v>
                </c:pt>
                <c:pt idx="4">
                  <c:v>3.48</c:v>
                </c:pt>
              </c:numCache>
            </c:numRef>
          </c:val>
          <c:smooth val="0"/>
        </c:ser>
        <c:dLbls>
          <c:showLegendKey val="0"/>
          <c:showVal val="0"/>
          <c:showCatName val="0"/>
          <c:showSerName val="0"/>
          <c:showPercent val="0"/>
          <c:showBubbleSize val="0"/>
        </c:dLbls>
        <c:marker val="1"/>
        <c:smooth val="0"/>
        <c:axId val="147845888"/>
        <c:axId val="147847808"/>
      </c:lineChart>
      <c:catAx>
        <c:axId val="14784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847808"/>
        <c:crosses val="autoZero"/>
        <c:auto val="1"/>
        <c:lblAlgn val="ctr"/>
        <c:lblOffset val="100"/>
        <c:tickLblSkip val="1"/>
        <c:tickMarkSkip val="1"/>
        <c:noMultiLvlLbl val="0"/>
      </c:catAx>
      <c:valAx>
        <c:axId val="14784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84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0.18</c:v>
                </c:pt>
                <c:pt idx="2">
                  <c:v>#N/A</c:v>
                </c:pt>
                <c:pt idx="3">
                  <c:v>0.05</c:v>
                </c:pt>
                <c:pt idx="4">
                  <c:v>#N/A</c:v>
                </c:pt>
                <c:pt idx="5">
                  <c:v>0.03</c:v>
                </c:pt>
                <c:pt idx="6">
                  <c:v>#N/A</c:v>
                </c:pt>
                <c:pt idx="7">
                  <c:v>0.06</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0.04</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0.13</c:v>
                </c:pt>
                <c:pt idx="4">
                  <c:v>#N/A</c:v>
                </c:pt>
                <c:pt idx="5">
                  <c:v>0.27</c:v>
                </c:pt>
                <c:pt idx="6">
                  <c:v>#N/A</c:v>
                </c:pt>
                <c:pt idx="7">
                  <c:v>0.18</c:v>
                </c:pt>
                <c:pt idx="8">
                  <c:v>#N/A</c:v>
                </c:pt>
                <c:pt idx="9">
                  <c:v>0.12</c:v>
                </c:pt>
              </c:numCache>
            </c:numRef>
          </c:val>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0.49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0.14000000000000001</c:v>
                </c:pt>
                <c:pt idx="4">
                  <c:v>#N/A</c:v>
                </c:pt>
                <c:pt idx="5">
                  <c:v>0.54</c:v>
                </c:pt>
                <c:pt idx="6">
                  <c:v>#N/A</c:v>
                </c:pt>
                <c:pt idx="7">
                  <c:v>1.24</c:v>
                </c:pt>
                <c:pt idx="8">
                  <c:v>#N/A</c:v>
                </c:pt>
                <c:pt idx="9">
                  <c:v>0.87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0.64</c:v>
                </c:pt>
                <c:pt idx="2">
                  <c:v>#N/A</c:v>
                </c:pt>
                <c:pt idx="3">
                  <c:v>0.47</c:v>
                </c:pt>
                <c:pt idx="4">
                  <c:v>#N/A</c:v>
                </c:pt>
                <c:pt idx="5">
                  <c:v>0.57999999999999996</c:v>
                </c:pt>
                <c:pt idx="6">
                  <c:v>#N/A</c:v>
                </c:pt>
                <c:pt idx="7">
                  <c:v>1.06</c:v>
                </c:pt>
                <c:pt idx="8">
                  <c:v>#N/A</c:v>
                </c:pt>
                <c:pt idx="9">
                  <c:v>0.9</c:v>
                </c:pt>
              </c:numCache>
            </c:numRef>
          </c:val>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1.78</c:v>
                </c:pt>
                <c:pt idx="2">
                  <c:v>#N/A</c:v>
                </c:pt>
                <c:pt idx="3">
                  <c:v>2.2400000000000002</c:v>
                </c:pt>
                <c:pt idx="4">
                  <c:v>#N/A</c:v>
                </c:pt>
                <c:pt idx="5">
                  <c:v>2.5299999999999998</c:v>
                </c:pt>
                <c:pt idx="6">
                  <c:v>#N/A</c:v>
                </c:pt>
                <c:pt idx="7">
                  <c:v>2.72</c:v>
                </c:pt>
                <c:pt idx="8">
                  <c:v>#N/A</c:v>
                </c:pt>
                <c:pt idx="9">
                  <c:v>2.95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7.37</c:v>
                </c:pt>
                <c:pt idx="2">
                  <c:v>#N/A</c:v>
                </c:pt>
                <c:pt idx="3">
                  <c:v>6.55</c:v>
                </c:pt>
                <c:pt idx="4">
                  <c:v>#N/A</c:v>
                </c:pt>
                <c:pt idx="5">
                  <c:v>6.28</c:v>
                </c:pt>
                <c:pt idx="6">
                  <c:v>#N/A</c:v>
                </c:pt>
                <c:pt idx="7">
                  <c:v>6.07</c:v>
                </c:pt>
                <c:pt idx="8">
                  <c:v>#N/A</c:v>
                </c:pt>
                <c:pt idx="9">
                  <c:v>6.84</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9.51</c:v>
                </c:pt>
                <c:pt idx="2">
                  <c:v>#N/A</c:v>
                </c:pt>
                <c:pt idx="3">
                  <c:v>10.07</c:v>
                </c:pt>
                <c:pt idx="4">
                  <c:v>#N/A</c:v>
                </c:pt>
                <c:pt idx="5">
                  <c:v>10.73</c:v>
                </c:pt>
                <c:pt idx="6">
                  <c:v>#N/A</c:v>
                </c:pt>
                <c:pt idx="7">
                  <c:v>10.119999999999999</c:v>
                </c:pt>
                <c:pt idx="8">
                  <c:v>#N/A</c:v>
                </c:pt>
                <c:pt idx="9">
                  <c:v>10.09</c:v>
                </c:pt>
              </c:numCache>
            </c:numRef>
          </c:val>
        </c:ser>
        <c:dLbls>
          <c:showLegendKey val="0"/>
          <c:showVal val="0"/>
          <c:showCatName val="0"/>
          <c:showSerName val="0"/>
          <c:showPercent val="0"/>
          <c:showBubbleSize val="0"/>
        </c:dLbls>
        <c:gapWidth val="150"/>
        <c:overlap val="100"/>
        <c:axId val="148032128"/>
        <c:axId val="148046208"/>
      </c:barChart>
      <c:catAx>
        <c:axId val="14803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046208"/>
        <c:crosses val="autoZero"/>
        <c:auto val="1"/>
        <c:lblAlgn val="ctr"/>
        <c:lblOffset val="100"/>
        <c:tickLblSkip val="1"/>
        <c:tickMarkSkip val="1"/>
        <c:noMultiLvlLbl val="0"/>
      </c:catAx>
      <c:valAx>
        <c:axId val="14804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032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3568</c:v>
                </c:pt>
                <c:pt idx="5">
                  <c:v>3326</c:v>
                </c:pt>
                <c:pt idx="8">
                  <c:v>3295</c:v>
                </c:pt>
                <c:pt idx="11">
                  <c:v>3428</c:v>
                </c:pt>
                <c:pt idx="14">
                  <c:v>3434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34</c:v>
                </c:pt>
                <c:pt idx="3">
                  <c:v>33</c:v>
                </c:pt>
                <c:pt idx="6">
                  <c:v>30</c:v>
                </c:pt>
                <c:pt idx="9">
                  <c:v>27</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358</c:v>
                </c:pt>
                <c:pt idx="3">
                  <c:v>326</c:v>
                </c:pt>
                <c:pt idx="6">
                  <c:v>303</c:v>
                </c:pt>
                <c:pt idx="9">
                  <c:v>326</c:v>
                </c:pt>
                <c:pt idx="12">
                  <c:v>327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4718</c:v>
                </c:pt>
                <c:pt idx="3">
                  <c:v>4375</c:v>
                </c:pt>
                <c:pt idx="6">
                  <c:v>4199</c:v>
                </c:pt>
                <c:pt idx="9">
                  <c:v>4251</c:v>
                </c:pt>
                <c:pt idx="12">
                  <c:v>4087</c:v>
                </c:pt>
              </c:numCache>
            </c:numRef>
          </c:val>
        </c:ser>
        <c:dLbls>
          <c:showLegendKey val="0"/>
          <c:showVal val="0"/>
          <c:showCatName val="0"/>
          <c:showSerName val="0"/>
          <c:showPercent val="0"/>
          <c:showBubbleSize val="0"/>
        </c:dLbls>
        <c:gapWidth val="100"/>
        <c:overlap val="100"/>
        <c:axId val="148129664"/>
        <c:axId val="14813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1542</c:v>
                </c:pt>
                <c:pt idx="2">
                  <c:v>#N/A</c:v>
                </c:pt>
                <c:pt idx="3">
                  <c:v>#N/A</c:v>
                </c:pt>
                <c:pt idx="4">
                  <c:v>1408</c:v>
                </c:pt>
                <c:pt idx="5">
                  <c:v>#N/A</c:v>
                </c:pt>
                <c:pt idx="6">
                  <c:v>#N/A</c:v>
                </c:pt>
                <c:pt idx="7">
                  <c:v>1237</c:v>
                </c:pt>
                <c:pt idx="8">
                  <c:v>#N/A</c:v>
                </c:pt>
                <c:pt idx="9">
                  <c:v>#N/A</c:v>
                </c:pt>
                <c:pt idx="10">
                  <c:v>1176</c:v>
                </c:pt>
                <c:pt idx="11">
                  <c:v>#N/A</c:v>
                </c:pt>
                <c:pt idx="12">
                  <c:v>#N/A</c:v>
                </c:pt>
                <c:pt idx="13">
                  <c:v>1007</c:v>
                </c:pt>
                <c:pt idx="14">
                  <c:v>#N/A</c:v>
                </c:pt>
              </c:numCache>
            </c:numRef>
          </c:val>
          <c:smooth val="0"/>
        </c:ser>
        <c:dLbls>
          <c:showLegendKey val="0"/>
          <c:showVal val="0"/>
          <c:showCatName val="0"/>
          <c:showSerName val="0"/>
          <c:showPercent val="0"/>
          <c:showBubbleSize val="0"/>
        </c:dLbls>
        <c:marker val="1"/>
        <c:smooth val="0"/>
        <c:axId val="148129664"/>
        <c:axId val="148135936"/>
      </c:lineChart>
      <c:catAx>
        <c:axId val="14812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135936"/>
        <c:crosses val="autoZero"/>
        <c:auto val="1"/>
        <c:lblAlgn val="ctr"/>
        <c:lblOffset val="100"/>
        <c:tickLblSkip val="1"/>
        <c:tickMarkSkip val="1"/>
        <c:noMultiLvlLbl val="0"/>
      </c:catAx>
      <c:valAx>
        <c:axId val="14813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12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25608</c:v>
                </c:pt>
                <c:pt idx="5">
                  <c:v>25671</c:v>
                </c:pt>
                <c:pt idx="8">
                  <c:v>26456</c:v>
                </c:pt>
                <c:pt idx="11">
                  <c:v>26771</c:v>
                </c:pt>
                <c:pt idx="14">
                  <c:v>25414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2262</c:v>
                </c:pt>
                <c:pt idx="5">
                  <c:v>2058</c:v>
                </c:pt>
                <c:pt idx="8">
                  <c:v>1964</c:v>
                </c:pt>
                <c:pt idx="11">
                  <c:v>1908</c:v>
                </c:pt>
                <c:pt idx="14">
                  <c:v>1783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8648</c:v>
                </c:pt>
                <c:pt idx="5">
                  <c:v>9935</c:v>
                </c:pt>
                <c:pt idx="8">
                  <c:v>11298</c:v>
                </c:pt>
                <c:pt idx="11">
                  <c:v>12279</c:v>
                </c:pt>
                <c:pt idx="14">
                  <c:v>12787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146</c:v>
                </c:pt>
                <c:pt idx="3">
                  <c:v>90</c:v>
                </c:pt>
                <c:pt idx="6">
                  <c:v>74</c:v>
                </c:pt>
                <c:pt idx="9">
                  <c:v>19</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7141</c:v>
                </c:pt>
                <c:pt idx="3">
                  <c:v>7161</c:v>
                </c:pt>
                <c:pt idx="6">
                  <c:v>6423</c:v>
                </c:pt>
                <c:pt idx="9">
                  <c:v>6182</c:v>
                </c:pt>
                <c:pt idx="12">
                  <c:v>5875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5297</c:v>
                </c:pt>
                <c:pt idx="3">
                  <c:v>5131</c:v>
                </c:pt>
                <c:pt idx="6">
                  <c:v>4740</c:v>
                </c:pt>
                <c:pt idx="9">
                  <c:v>4277</c:v>
                </c:pt>
                <c:pt idx="12">
                  <c:v>4210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173</c:v>
                </c:pt>
                <c:pt idx="3">
                  <c:v>146</c:v>
                </c:pt>
                <c:pt idx="6">
                  <c:v>119</c:v>
                </c:pt>
                <c:pt idx="9">
                  <c:v>94</c:v>
                </c:pt>
                <c:pt idx="12">
                  <c:v>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31677</c:v>
                </c:pt>
                <c:pt idx="3">
                  <c:v>30043</c:v>
                </c:pt>
                <c:pt idx="6">
                  <c:v>29692</c:v>
                </c:pt>
                <c:pt idx="9">
                  <c:v>30353</c:v>
                </c:pt>
                <c:pt idx="12">
                  <c:v>27795</c:v>
                </c:pt>
              </c:numCache>
            </c:numRef>
          </c:val>
        </c:ser>
        <c:dLbls>
          <c:showLegendKey val="0"/>
          <c:showVal val="0"/>
          <c:showCatName val="0"/>
          <c:showSerName val="0"/>
          <c:showPercent val="0"/>
          <c:showBubbleSize val="0"/>
        </c:dLbls>
        <c:gapWidth val="100"/>
        <c:overlap val="100"/>
        <c:axId val="132010368"/>
        <c:axId val="132012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7917</c:v>
                </c:pt>
                <c:pt idx="2">
                  <c:v>#N/A</c:v>
                </c:pt>
                <c:pt idx="3">
                  <c:v>#N/A</c:v>
                </c:pt>
                <c:pt idx="4">
                  <c:v>4907</c:v>
                </c:pt>
                <c:pt idx="5">
                  <c:v>#N/A</c:v>
                </c:pt>
                <c:pt idx="6">
                  <c:v>#N/A</c:v>
                </c:pt>
                <c:pt idx="7">
                  <c:v>1329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2010368"/>
        <c:axId val="132012288"/>
      </c:lineChart>
      <c:catAx>
        <c:axId val="13201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012288"/>
        <c:crosses val="autoZero"/>
        <c:auto val="1"/>
        <c:lblAlgn val="ctr"/>
        <c:lblOffset val="100"/>
        <c:tickLblSkip val="1"/>
        <c:tickMarkSkip val="1"/>
        <c:noMultiLvlLbl val="0"/>
      </c:catAx>
      <c:valAx>
        <c:axId val="13201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1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39,191
39,029
603.36
27,348,954
25,844,437
1,171,202
17,124,871
27,795,466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財政力の弱い団体同士の合併団体であり、過疎地域に所在している本市においては、人口の減少や全国平均を上回る高齢化率（平成２５年１２月末現在３８．４％）に加え、市内に核となる産業がないこと等から財政基盤が弱く、類似団体平均を大きく下回っている。</a:t>
          </a:r>
          <a:endParaRPr lang="en-US"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a:t>
          </a:r>
          <a:r>
            <a:rPr lang="ja-JP" altLang="en-US" sz="1300">
              <a:solidFill>
                <a:schemeClr val="dk1"/>
              </a:solidFill>
              <a:latin typeface="+mn-lt"/>
              <a:ea typeface="+mn-ea"/>
              <a:cs typeface="+mn-cs"/>
            </a:rPr>
            <a:t>引き続き地方税の収納率向上対策を推進するほか、事務事業評価制度の活用による事務事業の抜本的な見直しを推進し、行財政運営の効率化に努める等、財政基盤の強化を図る。</a:t>
          </a:r>
          <a:endParaRPr lang="ja-JP" altLang="en-US" sz="1300" b="0" i="0"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15957" y="10216243"/>
          <a:ext cx="5729514"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改善傾向（前年度比１．０％改善）であり、類似団体と比較しても２．７％良好な結果となった。しかしながら、人件費（３０．３％）、公債費（２３．１％）については改善傾向にはあるものの、類似団体平均と比較すると依然として悪い状況となっており、２項目の合計で５３．４％を占めている。</a:t>
          </a:r>
          <a:endParaRPr lang="en-US"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人件費については、合併で一時的に増加している職員数を退職者の補充抑制等の継続実施により減少させることで、公債費については、集中改革プランに基づき、安易な起債発行を制限し、適正な起債計画を実施することで、それぞれ削減に努めていく。</a:t>
          </a:r>
          <a:endParaRPr lang="ja-JP" sz="13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26307</xdr:rowOff>
    </xdr:from>
    <xdr:to>
      <xdr:col>7</xdr:col>
      <xdr:colOff>152400</xdr:colOff>
      <xdr:row>61</xdr:row>
      <xdr:rowOff>60778</xdr:rowOff>
    </xdr:to>
    <xdr:cxnSp macro="">
      <xdr:nvCxnSpPr>
        <xdr:cNvPr id="133" name="直線コネクタ 132"/>
        <xdr:cNvCxnSpPr/>
      </xdr:nvCxnSpPr>
      <xdr:spPr>
        <a:xfrm flipV="1">
          <a:off x="4114800" y="104847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60778</xdr:rowOff>
    </xdr:from>
    <xdr:to>
      <xdr:col>6</xdr:col>
      <xdr:colOff>0</xdr:colOff>
      <xdr:row>61</xdr:row>
      <xdr:rowOff>67673</xdr:rowOff>
    </xdr:to>
    <xdr:cxnSp macro="">
      <xdr:nvCxnSpPr>
        <xdr:cNvPr id="136" name="直線コネクタ 135"/>
        <xdr:cNvCxnSpPr/>
      </xdr:nvCxnSpPr>
      <xdr:spPr>
        <a:xfrm flipV="1">
          <a:off x="3225800" y="105192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67673</xdr:rowOff>
    </xdr:from>
    <xdr:to>
      <xdr:col>4</xdr:col>
      <xdr:colOff>482600</xdr:colOff>
      <xdr:row>61</xdr:row>
      <xdr:rowOff>122827</xdr:rowOff>
    </xdr:to>
    <xdr:cxnSp macro="">
      <xdr:nvCxnSpPr>
        <xdr:cNvPr id="139" name="直線コネクタ 138"/>
        <xdr:cNvCxnSpPr/>
      </xdr:nvCxnSpPr>
      <xdr:spPr>
        <a:xfrm flipV="1">
          <a:off x="2336800" y="1052612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122827</xdr:rowOff>
    </xdr:from>
    <xdr:to>
      <xdr:col>3</xdr:col>
      <xdr:colOff>279400</xdr:colOff>
      <xdr:row>62</xdr:row>
      <xdr:rowOff>37556</xdr:rowOff>
    </xdr:to>
    <xdr:cxnSp macro="">
      <xdr:nvCxnSpPr>
        <xdr:cNvPr id="142" name="直線コネクタ 141"/>
        <xdr:cNvCxnSpPr/>
      </xdr:nvCxnSpPr>
      <xdr:spPr>
        <a:xfrm flipV="1">
          <a:off x="1447800" y="1058127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90731</xdr:rowOff>
    </xdr:from>
    <xdr:ext cx="762000" cy="259045"/>
    <xdr:sp macro="" textlink="">
      <xdr:nvSpPr>
        <xdr:cNvPr id="144" name="テキスト ボックス 143"/>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36484</xdr:rowOff>
    </xdr:from>
    <xdr:ext cx="762000" cy="259045"/>
    <xdr:sp macro="" textlink="">
      <xdr:nvSpPr>
        <xdr:cNvPr id="146" name="テキスト ボックス 145"/>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146957</xdr:rowOff>
    </xdr:from>
    <xdr:to>
      <xdr:col>7</xdr:col>
      <xdr:colOff>203200</xdr:colOff>
      <xdr:row>61</xdr:row>
      <xdr:rowOff>77107</xdr:rowOff>
    </xdr:to>
    <xdr:sp macro="" textlink="">
      <xdr:nvSpPr>
        <xdr:cNvPr id="152" name="円/楕円 151"/>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163484</xdr:rowOff>
    </xdr:from>
    <xdr:ext cx="762000" cy="259045"/>
    <xdr:sp macro="" textlink="">
      <xdr:nvSpPr>
        <xdr:cNvPr id="153" name="財政構造の弾力性該当値テキスト"/>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9978</xdr:rowOff>
    </xdr:from>
    <xdr:to>
      <xdr:col>6</xdr:col>
      <xdr:colOff>50800</xdr:colOff>
      <xdr:row>61</xdr:row>
      <xdr:rowOff>111578</xdr:rowOff>
    </xdr:to>
    <xdr:sp macro="" textlink="">
      <xdr:nvSpPr>
        <xdr:cNvPr id="154" name="円/楕円 153"/>
        <xdr:cNvSpPr/>
      </xdr:nvSpPr>
      <xdr:spPr>
        <a:xfrm>
          <a:off x="4064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121755</xdr:rowOff>
    </xdr:from>
    <xdr:ext cx="736600" cy="259045"/>
    <xdr:sp macro="" textlink="">
      <xdr:nvSpPr>
        <xdr:cNvPr id="155" name="テキスト ボックス 154"/>
        <xdr:cNvSpPr txBox="1"/>
      </xdr:nvSpPr>
      <xdr:spPr>
        <a:xfrm>
          <a:off x="3733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16873</xdr:rowOff>
    </xdr:from>
    <xdr:to>
      <xdr:col>4</xdr:col>
      <xdr:colOff>533400</xdr:colOff>
      <xdr:row>61</xdr:row>
      <xdr:rowOff>118473</xdr:rowOff>
    </xdr:to>
    <xdr:sp macro="" textlink="">
      <xdr:nvSpPr>
        <xdr:cNvPr id="156" name="円/楕円 155"/>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128650</xdr:rowOff>
    </xdr:from>
    <xdr:ext cx="762000" cy="259045"/>
    <xdr:sp macro="" textlink="">
      <xdr:nvSpPr>
        <xdr:cNvPr id="157" name="テキスト ボックス 156"/>
        <xdr:cNvSpPr txBox="1"/>
      </xdr:nvSpPr>
      <xdr:spPr>
        <a:xfrm>
          <a:off x="2844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72027</xdr:rowOff>
    </xdr:from>
    <xdr:to>
      <xdr:col>3</xdr:col>
      <xdr:colOff>330200</xdr:colOff>
      <xdr:row>62</xdr:row>
      <xdr:rowOff>2177</xdr:rowOff>
    </xdr:to>
    <xdr:sp macro="" textlink="">
      <xdr:nvSpPr>
        <xdr:cNvPr id="158" name="円/楕円 157"/>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158404</xdr:rowOff>
    </xdr:from>
    <xdr:ext cx="762000" cy="259045"/>
    <xdr:sp macro="" textlink="">
      <xdr:nvSpPr>
        <xdr:cNvPr id="159" name="テキスト ボックス 158"/>
        <xdr:cNvSpPr txBox="1"/>
      </xdr:nvSpPr>
      <xdr:spPr>
        <a:xfrm>
          <a:off x="1955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158206</xdr:rowOff>
    </xdr:from>
    <xdr:to>
      <xdr:col>2</xdr:col>
      <xdr:colOff>127000</xdr:colOff>
      <xdr:row>62</xdr:row>
      <xdr:rowOff>88356</xdr:rowOff>
    </xdr:to>
    <xdr:sp macro="" textlink="">
      <xdr:nvSpPr>
        <xdr:cNvPr id="160" name="円/楕円 159"/>
        <xdr:cNvSpPr/>
      </xdr:nvSpPr>
      <xdr:spPr>
        <a:xfrm>
          <a:off x="1397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73133</xdr:rowOff>
    </xdr:from>
    <xdr:ext cx="762000" cy="259045"/>
    <xdr:sp macro="" textlink="">
      <xdr:nvSpPr>
        <xdr:cNvPr id="161" name="テキスト ボックス 160"/>
        <xdr:cNvSpPr txBox="1"/>
      </xdr:nvSpPr>
      <xdr:spPr>
        <a:xfrm>
          <a:off x="1066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[187,754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合併後の職員数の適正化が進捗中であることや、旧町村単位で類似施設を保有していることによる維持管理経費の増嵩等の要因により、類似団体平均と比較すると数値は悪い。</a:t>
          </a:r>
          <a:endParaRPr lang="en-US" altLang="ja-JP" sz="1300" b="0" i="0" baseline="0">
            <a:solidFill>
              <a:schemeClr val="dk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保育所の民営化などによる効果も徐々に表れてきているが、引き続き指定管理者制度の導入による民間委託を推進しつつ、施設の統廃合に向けた検討を進める必要があり、事務事業評価制度を活用したトータル的な財政の健全化に取り組んでいかなければならない。</a:t>
          </a:r>
          <a:endParaRPr lang="ja-JP" sz="1300"/>
        </a:p>
        <a:p>
          <a:pPr rtl="0" fontAlgn="base"/>
          <a:endParaRPr lang="en-US" sz="13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64233</xdr:rowOff>
    </xdr:from>
    <xdr:to>
      <xdr:col>7</xdr:col>
      <xdr:colOff>152400</xdr:colOff>
      <xdr:row>81</xdr:row>
      <xdr:rowOff>68211</xdr:rowOff>
    </xdr:to>
    <xdr:cxnSp macro="">
      <xdr:nvCxnSpPr>
        <xdr:cNvPr id="195" name="直線コネクタ 194"/>
        <xdr:cNvCxnSpPr/>
      </xdr:nvCxnSpPr>
      <xdr:spPr>
        <a:xfrm flipV="1">
          <a:off x="4114800" y="13951683"/>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68211</xdr:rowOff>
    </xdr:from>
    <xdr:to>
      <xdr:col>6</xdr:col>
      <xdr:colOff>0</xdr:colOff>
      <xdr:row>81</xdr:row>
      <xdr:rowOff>71946</xdr:rowOff>
    </xdr:to>
    <xdr:cxnSp macro="">
      <xdr:nvCxnSpPr>
        <xdr:cNvPr id="198" name="直線コネクタ 197"/>
        <xdr:cNvCxnSpPr/>
      </xdr:nvCxnSpPr>
      <xdr:spPr>
        <a:xfrm flipV="1">
          <a:off x="3225800" y="13955661"/>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71374</xdr:rowOff>
    </xdr:from>
    <xdr:to>
      <xdr:col>4</xdr:col>
      <xdr:colOff>482600</xdr:colOff>
      <xdr:row>81</xdr:row>
      <xdr:rowOff>71946</xdr:rowOff>
    </xdr:to>
    <xdr:cxnSp macro="">
      <xdr:nvCxnSpPr>
        <xdr:cNvPr id="201" name="直線コネクタ 200"/>
        <xdr:cNvCxnSpPr/>
      </xdr:nvCxnSpPr>
      <xdr:spPr>
        <a:xfrm>
          <a:off x="2336800" y="1395882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69137</xdr:rowOff>
    </xdr:from>
    <xdr:to>
      <xdr:col>3</xdr:col>
      <xdr:colOff>279400</xdr:colOff>
      <xdr:row>81</xdr:row>
      <xdr:rowOff>71374</xdr:rowOff>
    </xdr:to>
    <xdr:cxnSp macro="">
      <xdr:nvCxnSpPr>
        <xdr:cNvPr id="204" name="直線コネクタ 203"/>
        <xdr:cNvCxnSpPr/>
      </xdr:nvCxnSpPr>
      <xdr:spPr>
        <a:xfrm>
          <a:off x="1447800" y="1395658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90064</xdr:rowOff>
    </xdr:from>
    <xdr:ext cx="762000" cy="259045"/>
    <xdr:sp macro="" textlink="">
      <xdr:nvSpPr>
        <xdr:cNvPr id="208" name="テキスト ボックス 207"/>
        <xdr:cNvSpPr txBox="1"/>
      </xdr:nvSpPr>
      <xdr:spPr>
        <a:xfrm>
          <a:off x="1066800" y="1363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13433</xdr:rowOff>
    </xdr:from>
    <xdr:to>
      <xdr:col>7</xdr:col>
      <xdr:colOff>203200</xdr:colOff>
      <xdr:row>81</xdr:row>
      <xdr:rowOff>115033</xdr:rowOff>
    </xdr:to>
    <xdr:sp macro="" textlink="">
      <xdr:nvSpPr>
        <xdr:cNvPr id="214" name="円/楕円 213"/>
        <xdr:cNvSpPr/>
      </xdr:nvSpPr>
      <xdr:spPr>
        <a:xfrm>
          <a:off x="4902200" y="139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61710</xdr:rowOff>
    </xdr:from>
    <xdr:ext cx="762000" cy="259045"/>
    <xdr:sp macro="" textlink="">
      <xdr:nvSpPr>
        <xdr:cNvPr id="215" name="人件費・物件費等の状況該当値テキスト"/>
        <xdr:cNvSpPr txBox="1"/>
      </xdr:nvSpPr>
      <xdr:spPr>
        <a:xfrm>
          <a:off x="5041900" y="1394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187,754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17411</xdr:rowOff>
    </xdr:from>
    <xdr:to>
      <xdr:col>6</xdr:col>
      <xdr:colOff>50800</xdr:colOff>
      <xdr:row>81</xdr:row>
      <xdr:rowOff>119011</xdr:rowOff>
    </xdr:to>
    <xdr:sp macro="" textlink="">
      <xdr:nvSpPr>
        <xdr:cNvPr id="216" name="円/楕円 215"/>
        <xdr:cNvSpPr/>
      </xdr:nvSpPr>
      <xdr:spPr>
        <a:xfrm>
          <a:off x="4064000" y="139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103788</xdr:rowOff>
    </xdr:from>
    <xdr:ext cx="736600" cy="259045"/>
    <xdr:sp macro="" textlink="">
      <xdr:nvSpPr>
        <xdr:cNvPr id="217" name="テキスト ボックス 216"/>
        <xdr:cNvSpPr txBox="1"/>
      </xdr:nvSpPr>
      <xdr:spPr>
        <a:xfrm>
          <a:off x="3733800" y="1399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21146</xdr:rowOff>
    </xdr:from>
    <xdr:to>
      <xdr:col>4</xdr:col>
      <xdr:colOff>533400</xdr:colOff>
      <xdr:row>81</xdr:row>
      <xdr:rowOff>122746</xdr:rowOff>
    </xdr:to>
    <xdr:sp macro="" textlink="">
      <xdr:nvSpPr>
        <xdr:cNvPr id="218" name="円/楕円 217"/>
        <xdr:cNvSpPr/>
      </xdr:nvSpPr>
      <xdr:spPr>
        <a:xfrm>
          <a:off x="3175000" y="139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107523</xdr:rowOff>
    </xdr:from>
    <xdr:ext cx="762000" cy="259045"/>
    <xdr:sp macro="" textlink="">
      <xdr:nvSpPr>
        <xdr:cNvPr id="219" name="テキスト ボックス 218"/>
        <xdr:cNvSpPr txBox="1"/>
      </xdr:nvSpPr>
      <xdr:spPr>
        <a:xfrm>
          <a:off x="2844800" y="1399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20574</xdr:rowOff>
    </xdr:from>
    <xdr:to>
      <xdr:col>3</xdr:col>
      <xdr:colOff>330200</xdr:colOff>
      <xdr:row>81</xdr:row>
      <xdr:rowOff>122174</xdr:rowOff>
    </xdr:to>
    <xdr:sp macro="" textlink="">
      <xdr:nvSpPr>
        <xdr:cNvPr id="220" name="円/楕円 219"/>
        <xdr:cNvSpPr/>
      </xdr:nvSpPr>
      <xdr:spPr>
        <a:xfrm>
          <a:off x="2286000" y="139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106951</xdr:rowOff>
    </xdr:from>
    <xdr:ext cx="762000" cy="259045"/>
    <xdr:sp macro="" textlink="">
      <xdr:nvSpPr>
        <xdr:cNvPr id="221" name="テキスト ボックス 220"/>
        <xdr:cNvSpPr txBox="1"/>
      </xdr:nvSpPr>
      <xdr:spPr>
        <a:xfrm>
          <a:off x="1955800" y="1399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18337</xdr:rowOff>
    </xdr:from>
    <xdr:to>
      <xdr:col>2</xdr:col>
      <xdr:colOff>127000</xdr:colOff>
      <xdr:row>81</xdr:row>
      <xdr:rowOff>119937</xdr:rowOff>
    </xdr:to>
    <xdr:sp macro="" textlink="">
      <xdr:nvSpPr>
        <xdr:cNvPr id="222" name="円/楕円 221"/>
        <xdr:cNvSpPr/>
      </xdr:nvSpPr>
      <xdr:spPr>
        <a:xfrm>
          <a:off x="1397000" y="1390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104714</xdr:rowOff>
    </xdr:from>
    <xdr:ext cx="762000" cy="259045"/>
    <xdr:sp macro="" textlink="">
      <xdr:nvSpPr>
        <xdr:cNvPr id="223" name="テキスト ボックス 222"/>
        <xdr:cNvSpPr txBox="1"/>
      </xdr:nvSpPr>
      <xdr:spPr>
        <a:xfrm>
          <a:off x="1066800" y="1399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ラスパイレス指数については、主に平成２５年８月から平成２６年４月まで行った給与削減措置により、昨年度から９．９％改善されているものの、依然として類似団体平均（９６．８％）よりも高い数値を示している。</a:t>
          </a:r>
          <a:endParaRPr lang="en-US"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給与削減措置は一時的なものであるため、引き続き職員数の適正化とあわせ、人件費の適正管理に努める。</a:t>
          </a:r>
          <a:endParaRPr 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30691</xdr:rowOff>
    </xdr:from>
    <xdr:to>
      <xdr:col>24</xdr:col>
      <xdr:colOff>558800</xdr:colOff>
      <xdr:row>89</xdr:row>
      <xdr:rowOff>85937</xdr:rowOff>
    </xdr:to>
    <xdr:cxnSp macro="">
      <xdr:nvCxnSpPr>
        <xdr:cNvPr id="257" name="直線コネクタ 256"/>
        <xdr:cNvCxnSpPr/>
      </xdr:nvCxnSpPr>
      <xdr:spPr>
        <a:xfrm flipV="1">
          <a:off x="16179800" y="14946841"/>
          <a:ext cx="8382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85937</xdr:rowOff>
    </xdr:from>
    <xdr:to>
      <xdr:col>23</xdr:col>
      <xdr:colOff>406400</xdr:colOff>
      <xdr:row>89</xdr:row>
      <xdr:rowOff>134196</xdr:rowOff>
    </xdr:to>
    <xdr:cxnSp macro="">
      <xdr:nvCxnSpPr>
        <xdr:cNvPr id="260" name="直線コネクタ 259"/>
        <xdr:cNvCxnSpPr/>
      </xdr:nvCxnSpPr>
      <xdr:spPr>
        <a:xfrm flipV="1">
          <a:off x="15290800" y="153449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89</xdr:row>
      <xdr:rowOff>134196</xdr:rowOff>
    </xdr:to>
    <xdr:cxnSp macro="">
      <xdr:nvCxnSpPr>
        <xdr:cNvPr id="263" name="直線コネクタ 262"/>
        <xdr:cNvCxnSpPr/>
      </xdr:nvCxnSpPr>
      <xdr:spPr>
        <a:xfrm>
          <a:off x="14401800" y="15039339"/>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74930</xdr:rowOff>
    </xdr:from>
    <xdr:to>
      <xdr:col>21</xdr:col>
      <xdr:colOff>0</xdr:colOff>
      <xdr:row>87</xdr:row>
      <xdr:rowOff>123189</xdr:rowOff>
    </xdr:to>
    <xdr:cxnSp macro="">
      <xdr:nvCxnSpPr>
        <xdr:cNvPr id="266" name="直線コネクタ 265"/>
        <xdr:cNvCxnSpPr/>
      </xdr:nvCxnSpPr>
      <xdr:spPr>
        <a:xfrm>
          <a:off x="13512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151341</xdr:rowOff>
    </xdr:from>
    <xdr:to>
      <xdr:col>24</xdr:col>
      <xdr:colOff>609600</xdr:colOff>
      <xdr:row>87</xdr:row>
      <xdr:rowOff>81491</xdr:rowOff>
    </xdr:to>
    <xdr:sp macro="" textlink="">
      <xdr:nvSpPr>
        <xdr:cNvPr id="276" name="円/楕円 275"/>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123418</xdr:rowOff>
    </xdr:from>
    <xdr:ext cx="762000" cy="259045"/>
    <xdr:sp macro="" textlink="">
      <xdr:nvSpPr>
        <xdr:cNvPr id="277"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35137</xdr:rowOff>
    </xdr:from>
    <xdr:to>
      <xdr:col>23</xdr:col>
      <xdr:colOff>457200</xdr:colOff>
      <xdr:row>89</xdr:row>
      <xdr:rowOff>136737</xdr:rowOff>
    </xdr:to>
    <xdr:sp macro="" textlink="">
      <xdr:nvSpPr>
        <xdr:cNvPr id="278" name="円/楕円 277"/>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121514</xdr:rowOff>
    </xdr:from>
    <xdr:ext cx="736600" cy="259045"/>
    <xdr:sp macro="" textlink="">
      <xdr:nvSpPr>
        <xdr:cNvPr id="279" name="テキスト ボックス 278"/>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83396</xdr:rowOff>
    </xdr:from>
    <xdr:to>
      <xdr:col>22</xdr:col>
      <xdr:colOff>254000</xdr:colOff>
      <xdr:row>90</xdr:row>
      <xdr:rowOff>13546</xdr:rowOff>
    </xdr:to>
    <xdr:sp macro="" textlink="">
      <xdr:nvSpPr>
        <xdr:cNvPr id="280" name="円/楕円 279"/>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169773</xdr:rowOff>
    </xdr:from>
    <xdr:ext cx="762000" cy="259045"/>
    <xdr:sp macro="" textlink="">
      <xdr:nvSpPr>
        <xdr:cNvPr id="281" name="テキスト ボックス 280"/>
        <xdr:cNvSpPr txBox="1"/>
      </xdr:nvSpPr>
      <xdr:spPr>
        <a:xfrm>
          <a:off x="14909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82" name="円/楕円 281"/>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158766</xdr:rowOff>
    </xdr:from>
    <xdr:ext cx="762000" cy="259045"/>
    <xdr:sp macro="" textlink="">
      <xdr:nvSpPr>
        <xdr:cNvPr id="283" name="テキスト ボックス 282"/>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84" name="円/楕円 283"/>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110507</xdr:rowOff>
    </xdr:from>
    <xdr:ext cx="762000" cy="259045"/>
    <xdr:sp macro="" textlink="">
      <xdr:nvSpPr>
        <xdr:cNvPr id="285" name="テキスト ボックス 284"/>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指定管理者制度の推進等により改善傾向にあるものの、市の面積が非常に広大であり市域全体をカバーする必要性から、数値は１３．５０人と類似団体平均の９．３６人と比べて４．１４人多くなっている。</a:t>
          </a:r>
          <a:endParaRPr lang="en-US"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集中改革プランにおける定員管理計画の目標（平成１７年４月１日を基準に、５か年８６人の削減／普通会計支弁職員）は達成したが、今後も市民サービスを維持しつつ事務事業の効率化を推進し、より適正な定員管理に努める。</a:t>
          </a:r>
          <a:endParaRPr lang="ja-JP" sz="1300"/>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166915</xdr:rowOff>
    </xdr:from>
    <xdr:to>
      <xdr:col>24</xdr:col>
      <xdr:colOff>558800</xdr:colOff>
      <xdr:row>65</xdr:row>
      <xdr:rowOff>20744</xdr:rowOff>
    </xdr:to>
    <xdr:cxnSp macro="">
      <xdr:nvCxnSpPr>
        <xdr:cNvPr id="322" name="直線コネクタ 321"/>
        <xdr:cNvCxnSpPr/>
      </xdr:nvCxnSpPr>
      <xdr:spPr>
        <a:xfrm flipV="1">
          <a:off x="16179800" y="1113971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20744</xdr:rowOff>
    </xdr:from>
    <xdr:to>
      <xdr:col>23</xdr:col>
      <xdr:colOff>406400</xdr:colOff>
      <xdr:row>65</xdr:row>
      <xdr:rowOff>52917</xdr:rowOff>
    </xdr:to>
    <xdr:cxnSp macro="">
      <xdr:nvCxnSpPr>
        <xdr:cNvPr id="325" name="直線コネクタ 324"/>
        <xdr:cNvCxnSpPr/>
      </xdr:nvCxnSpPr>
      <xdr:spPr>
        <a:xfrm flipV="1">
          <a:off x="15290800" y="1116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52917</xdr:rowOff>
    </xdr:from>
    <xdr:to>
      <xdr:col>22</xdr:col>
      <xdr:colOff>203200</xdr:colOff>
      <xdr:row>65</xdr:row>
      <xdr:rowOff>91984</xdr:rowOff>
    </xdr:to>
    <xdr:cxnSp macro="">
      <xdr:nvCxnSpPr>
        <xdr:cNvPr id="328" name="直線コネクタ 327"/>
        <xdr:cNvCxnSpPr/>
      </xdr:nvCxnSpPr>
      <xdr:spPr>
        <a:xfrm flipV="1">
          <a:off x="14401800" y="11197167"/>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91984</xdr:rowOff>
    </xdr:from>
    <xdr:to>
      <xdr:col>21</xdr:col>
      <xdr:colOff>0</xdr:colOff>
      <xdr:row>65</xdr:row>
      <xdr:rowOff>117263</xdr:rowOff>
    </xdr:to>
    <xdr:cxnSp macro="">
      <xdr:nvCxnSpPr>
        <xdr:cNvPr id="331" name="直線コネクタ 330"/>
        <xdr:cNvCxnSpPr/>
      </xdr:nvCxnSpPr>
      <xdr:spPr>
        <a:xfrm flipV="1">
          <a:off x="13512800" y="11236234"/>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150240</xdr:rowOff>
    </xdr:from>
    <xdr:ext cx="762000" cy="259045"/>
    <xdr:sp macro="" textlink="">
      <xdr:nvSpPr>
        <xdr:cNvPr id="335" name="テキスト ボックス 334"/>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116115</xdr:rowOff>
    </xdr:from>
    <xdr:to>
      <xdr:col>24</xdr:col>
      <xdr:colOff>609600</xdr:colOff>
      <xdr:row>65</xdr:row>
      <xdr:rowOff>46265</xdr:rowOff>
    </xdr:to>
    <xdr:sp macro="" textlink="">
      <xdr:nvSpPr>
        <xdr:cNvPr id="341" name="円/楕円 340"/>
        <xdr:cNvSpPr/>
      </xdr:nvSpPr>
      <xdr:spPr>
        <a:xfrm>
          <a:off x="169672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88192</xdr:rowOff>
    </xdr:from>
    <xdr:ext cx="762000" cy="259045"/>
    <xdr:sp macro="" textlink="">
      <xdr:nvSpPr>
        <xdr:cNvPr id="342" name="定員管理の状況該当値テキスト"/>
        <xdr:cNvSpPr txBox="1"/>
      </xdr:nvSpPr>
      <xdr:spPr>
        <a:xfrm>
          <a:off x="17106900" y="1106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141394</xdr:rowOff>
    </xdr:from>
    <xdr:to>
      <xdr:col>23</xdr:col>
      <xdr:colOff>457200</xdr:colOff>
      <xdr:row>65</xdr:row>
      <xdr:rowOff>71544</xdr:rowOff>
    </xdr:to>
    <xdr:sp macro="" textlink="">
      <xdr:nvSpPr>
        <xdr:cNvPr id="343" name="円/楕円 342"/>
        <xdr:cNvSpPr/>
      </xdr:nvSpPr>
      <xdr:spPr>
        <a:xfrm>
          <a:off x="16129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56321</xdr:rowOff>
    </xdr:from>
    <xdr:ext cx="736600" cy="259045"/>
    <xdr:sp macro="" textlink="">
      <xdr:nvSpPr>
        <xdr:cNvPr id="344" name="テキスト ボックス 343"/>
        <xdr:cNvSpPr txBox="1"/>
      </xdr:nvSpPr>
      <xdr:spPr>
        <a:xfrm>
          <a:off x="15798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2117</xdr:rowOff>
    </xdr:from>
    <xdr:to>
      <xdr:col>22</xdr:col>
      <xdr:colOff>254000</xdr:colOff>
      <xdr:row>65</xdr:row>
      <xdr:rowOff>103717</xdr:rowOff>
    </xdr:to>
    <xdr:sp macro="" textlink="">
      <xdr:nvSpPr>
        <xdr:cNvPr id="345" name="円/楕円 344"/>
        <xdr:cNvSpPr/>
      </xdr:nvSpPr>
      <xdr:spPr>
        <a:xfrm>
          <a:off x="15240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88494</xdr:rowOff>
    </xdr:from>
    <xdr:ext cx="762000" cy="259045"/>
    <xdr:sp macro="" textlink="">
      <xdr:nvSpPr>
        <xdr:cNvPr id="346" name="テキスト ボックス 345"/>
        <xdr:cNvSpPr txBox="1"/>
      </xdr:nvSpPr>
      <xdr:spPr>
        <a:xfrm>
          <a:off x="14909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41184</xdr:rowOff>
    </xdr:from>
    <xdr:to>
      <xdr:col>21</xdr:col>
      <xdr:colOff>50800</xdr:colOff>
      <xdr:row>65</xdr:row>
      <xdr:rowOff>142784</xdr:rowOff>
    </xdr:to>
    <xdr:sp macro="" textlink="">
      <xdr:nvSpPr>
        <xdr:cNvPr id="347" name="円/楕円 346"/>
        <xdr:cNvSpPr/>
      </xdr:nvSpPr>
      <xdr:spPr>
        <a:xfrm>
          <a:off x="14351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127561</xdr:rowOff>
    </xdr:from>
    <xdr:ext cx="762000" cy="259045"/>
    <xdr:sp macro="" textlink="">
      <xdr:nvSpPr>
        <xdr:cNvPr id="348" name="テキスト ボックス 347"/>
        <xdr:cNvSpPr txBox="1"/>
      </xdr:nvSpPr>
      <xdr:spPr>
        <a:xfrm>
          <a:off x="14020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66463</xdr:rowOff>
    </xdr:from>
    <xdr:to>
      <xdr:col>19</xdr:col>
      <xdr:colOff>533400</xdr:colOff>
      <xdr:row>65</xdr:row>
      <xdr:rowOff>168063</xdr:rowOff>
    </xdr:to>
    <xdr:sp macro="" textlink="">
      <xdr:nvSpPr>
        <xdr:cNvPr id="349" name="円/楕円 348"/>
        <xdr:cNvSpPr/>
      </xdr:nvSpPr>
      <xdr:spPr>
        <a:xfrm>
          <a:off x="13462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152840</xdr:rowOff>
    </xdr:from>
    <xdr:ext cx="762000" cy="259045"/>
    <xdr:sp macro="" textlink="">
      <xdr:nvSpPr>
        <xdr:cNvPr id="350" name="テキスト ボックス 349"/>
        <xdr:cNvSpPr txBox="1"/>
      </xdr:nvSpPr>
      <xdr:spPr>
        <a:xfrm>
          <a:off x="13131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類似団体平均と比較しても良好であり、前年度より０．８％改善した。</a:t>
          </a:r>
          <a:endParaRPr lang="en-US"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その主な要因としては、標準財政規模が減少（△６８，２６１千円）した一方で、交付税算入公債費等の額が増加</a:t>
          </a:r>
          <a:r>
            <a:rPr lang="ja-JP" altLang="en-US" sz="1300" b="0" i="0" baseline="0">
              <a:solidFill>
                <a:sysClr val="windowText" lastClr="000000"/>
              </a:solidFill>
              <a:latin typeface="+mn-lt"/>
              <a:ea typeface="+mn-ea"/>
              <a:cs typeface="+mn-cs"/>
            </a:rPr>
            <a:t>（２５，４６３千円）したこと</a:t>
          </a:r>
          <a:r>
            <a:rPr lang="ja-JP" altLang="en-US" sz="1300" b="0" i="0" baseline="0">
              <a:solidFill>
                <a:schemeClr val="dk1"/>
              </a:solidFill>
              <a:latin typeface="+mn-lt"/>
              <a:ea typeface="+mn-ea"/>
              <a:cs typeface="+mn-cs"/>
            </a:rPr>
            <a:t>等があげられる。</a:t>
          </a:r>
          <a:endParaRPr lang="en-US"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今後も集中改革プランに基づき、安易な起債発行は行わないものとし、緊急度・住民ニーズを的確に把握した事業選択により、起債に大きく頼ることのない財政運営に努める。</a:t>
          </a:r>
          <a:endParaRPr lang="ja-JP" sz="1300"/>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58783</xdr:rowOff>
    </xdr:from>
    <xdr:to>
      <xdr:col>24</xdr:col>
      <xdr:colOff>558800</xdr:colOff>
      <xdr:row>37</xdr:row>
      <xdr:rowOff>86360</xdr:rowOff>
    </xdr:to>
    <xdr:cxnSp macro="">
      <xdr:nvCxnSpPr>
        <xdr:cNvPr id="386" name="直線コネクタ 385"/>
        <xdr:cNvCxnSpPr/>
      </xdr:nvCxnSpPr>
      <xdr:spPr>
        <a:xfrm flipV="1">
          <a:off x="16179800" y="640243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86360</xdr:rowOff>
    </xdr:from>
    <xdr:to>
      <xdr:col>23</xdr:col>
      <xdr:colOff>406400</xdr:colOff>
      <xdr:row>37</xdr:row>
      <xdr:rowOff>117384</xdr:rowOff>
    </xdr:to>
    <xdr:cxnSp macro="">
      <xdr:nvCxnSpPr>
        <xdr:cNvPr id="389" name="直線コネクタ 388"/>
        <xdr:cNvCxnSpPr/>
      </xdr:nvCxnSpPr>
      <xdr:spPr>
        <a:xfrm flipV="1">
          <a:off x="15290800" y="64300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117384</xdr:rowOff>
    </xdr:from>
    <xdr:to>
      <xdr:col>22</xdr:col>
      <xdr:colOff>203200</xdr:colOff>
      <xdr:row>37</xdr:row>
      <xdr:rowOff>165644</xdr:rowOff>
    </xdr:to>
    <xdr:cxnSp macro="">
      <xdr:nvCxnSpPr>
        <xdr:cNvPr id="392" name="直線コネクタ 391"/>
        <xdr:cNvCxnSpPr/>
      </xdr:nvCxnSpPr>
      <xdr:spPr>
        <a:xfrm flipV="1">
          <a:off x="14401800" y="64610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165644</xdr:rowOff>
    </xdr:from>
    <xdr:to>
      <xdr:col>21</xdr:col>
      <xdr:colOff>0</xdr:colOff>
      <xdr:row>38</xdr:row>
      <xdr:rowOff>42454</xdr:rowOff>
    </xdr:to>
    <xdr:cxnSp macro="">
      <xdr:nvCxnSpPr>
        <xdr:cNvPr id="395" name="直線コネクタ 394"/>
        <xdr:cNvCxnSpPr/>
      </xdr:nvCxnSpPr>
      <xdr:spPr>
        <a:xfrm flipV="1">
          <a:off x="13512800" y="6509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23784</xdr:rowOff>
    </xdr:from>
    <xdr:ext cx="762000" cy="259045"/>
    <xdr:sp macro="" textlink="">
      <xdr:nvSpPr>
        <xdr:cNvPr id="399" name="テキスト ボックス 398"/>
        <xdr:cNvSpPr txBox="1"/>
      </xdr:nvSpPr>
      <xdr:spPr>
        <a:xfrm>
          <a:off x="1313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7983</xdr:rowOff>
    </xdr:from>
    <xdr:to>
      <xdr:col>24</xdr:col>
      <xdr:colOff>609600</xdr:colOff>
      <xdr:row>37</xdr:row>
      <xdr:rowOff>109583</xdr:rowOff>
    </xdr:to>
    <xdr:sp macro="" textlink="">
      <xdr:nvSpPr>
        <xdr:cNvPr id="405" name="円/楕円 404"/>
        <xdr:cNvSpPr/>
      </xdr:nvSpPr>
      <xdr:spPr>
        <a:xfrm>
          <a:off x="16967200" y="63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24510</xdr:rowOff>
    </xdr:from>
    <xdr:ext cx="762000" cy="259045"/>
    <xdr:sp macro="" textlink="">
      <xdr:nvSpPr>
        <xdr:cNvPr id="406" name="公債費負担の状況該当値テキスト"/>
        <xdr:cNvSpPr txBox="1"/>
      </xdr:nvSpPr>
      <xdr:spPr>
        <a:xfrm>
          <a:off x="17106900" y="61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35560</xdr:rowOff>
    </xdr:from>
    <xdr:to>
      <xdr:col>23</xdr:col>
      <xdr:colOff>457200</xdr:colOff>
      <xdr:row>37</xdr:row>
      <xdr:rowOff>137160</xdr:rowOff>
    </xdr:to>
    <xdr:sp macro="" textlink="">
      <xdr:nvSpPr>
        <xdr:cNvPr id="407" name="円/楕円 406"/>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147337</xdr:rowOff>
    </xdr:from>
    <xdr:ext cx="736600" cy="259045"/>
    <xdr:sp macro="" textlink="">
      <xdr:nvSpPr>
        <xdr:cNvPr id="408" name="テキスト ボックス 407"/>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66584</xdr:rowOff>
    </xdr:from>
    <xdr:to>
      <xdr:col>22</xdr:col>
      <xdr:colOff>254000</xdr:colOff>
      <xdr:row>37</xdr:row>
      <xdr:rowOff>168184</xdr:rowOff>
    </xdr:to>
    <xdr:sp macro="" textlink="">
      <xdr:nvSpPr>
        <xdr:cNvPr id="409" name="円/楕円 408"/>
        <xdr:cNvSpPr/>
      </xdr:nvSpPr>
      <xdr:spPr>
        <a:xfrm>
          <a:off x="15240000" y="6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6911</xdr:rowOff>
    </xdr:from>
    <xdr:ext cx="762000" cy="259045"/>
    <xdr:sp macro="" textlink="">
      <xdr:nvSpPr>
        <xdr:cNvPr id="410" name="テキスト ボックス 409"/>
        <xdr:cNvSpPr txBox="1"/>
      </xdr:nvSpPr>
      <xdr:spPr>
        <a:xfrm>
          <a:off x="14909800" y="617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114844</xdr:rowOff>
    </xdr:from>
    <xdr:to>
      <xdr:col>21</xdr:col>
      <xdr:colOff>50800</xdr:colOff>
      <xdr:row>38</xdr:row>
      <xdr:rowOff>44994</xdr:rowOff>
    </xdr:to>
    <xdr:sp macro="" textlink="">
      <xdr:nvSpPr>
        <xdr:cNvPr id="411" name="円/楕円 410"/>
        <xdr:cNvSpPr/>
      </xdr:nvSpPr>
      <xdr:spPr>
        <a:xfrm>
          <a:off x="14351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55171</xdr:rowOff>
    </xdr:from>
    <xdr:ext cx="762000" cy="259045"/>
    <xdr:sp macro="" textlink="">
      <xdr:nvSpPr>
        <xdr:cNvPr id="412" name="テキスト ボックス 411"/>
        <xdr:cNvSpPr txBox="1"/>
      </xdr:nvSpPr>
      <xdr:spPr>
        <a:xfrm>
          <a:off x="14020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163104</xdr:rowOff>
    </xdr:from>
    <xdr:to>
      <xdr:col>19</xdr:col>
      <xdr:colOff>533400</xdr:colOff>
      <xdr:row>38</xdr:row>
      <xdr:rowOff>93254</xdr:rowOff>
    </xdr:to>
    <xdr:sp macro="" textlink="">
      <xdr:nvSpPr>
        <xdr:cNvPr id="413" name="円/楕円 412"/>
        <xdr:cNvSpPr/>
      </xdr:nvSpPr>
      <xdr:spPr>
        <a:xfrm>
          <a:off x="13462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103431</xdr:rowOff>
    </xdr:from>
    <xdr:ext cx="762000" cy="259045"/>
    <xdr:sp macro="" textlink="">
      <xdr:nvSpPr>
        <xdr:cNvPr id="414" name="テキスト ボックス 413"/>
        <xdr:cNvSpPr txBox="1"/>
      </xdr:nvSpPr>
      <xdr:spPr>
        <a:xfrm>
          <a:off x="13131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将来負担比率は前年度より１４．３％改善し、△１４．５％（</a:t>
          </a:r>
          <a:r>
            <a:rPr lang="en-US"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と表記）となっている。</a:t>
          </a:r>
          <a:endParaRPr lang="en-US"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その主な要因としては、標準税収入額の減（△４８，５１４千円）に伴い、標準財政規模は減少（△６８，２６１千円）したものの、財政調整基金及び公共施設整備基金への積立（１，３６３，１４２千円）により、充当可能基金残高は増加したことがあげられる。</a:t>
          </a:r>
          <a:endParaRPr lang="en-US"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今後も公債費等義務的経費の削減を中心とする行財政改革を進め、財政の健全化に努める。</a:t>
          </a:r>
          <a:endParaRPr lang="ja-JP" sz="1300"/>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160517</xdr:rowOff>
    </xdr:from>
    <xdr:to>
      <xdr:col>22</xdr:col>
      <xdr:colOff>203200</xdr:colOff>
      <xdr:row>14</xdr:row>
      <xdr:rowOff>38132</xdr:rowOff>
    </xdr:to>
    <xdr:cxnSp macro="">
      <xdr:nvCxnSpPr>
        <xdr:cNvPr id="448" name="直線コネクタ 447"/>
        <xdr:cNvCxnSpPr/>
      </xdr:nvCxnSpPr>
      <xdr:spPr>
        <a:xfrm flipV="1">
          <a:off x="14401800" y="2389367"/>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38132</xdr:rowOff>
    </xdr:from>
    <xdr:to>
      <xdr:col>21</xdr:col>
      <xdr:colOff>0</xdr:colOff>
      <xdr:row>14</xdr:row>
      <xdr:rowOff>86593</xdr:rowOff>
    </xdr:to>
    <xdr:cxnSp macro="">
      <xdr:nvCxnSpPr>
        <xdr:cNvPr id="451" name="直線コネクタ 450"/>
        <xdr:cNvCxnSpPr/>
      </xdr:nvCxnSpPr>
      <xdr:spPr>
        <a:xfrm flipV="1">
          <a:off x="13512800" y="2438432"/>
          <a:ext cx="889000" cy="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97123</xdr:rowOff>
    </xdr:from>
    <xdr:to>
      <xdr:col>22</xdr:col>
      <xdr:colOff>254000</xdr:colOff>
      <xdr:row>15</xdr:row>
      <xdr:rowOff>27273</xdr:rowOff>
    </xdr:to>
    <xdr:sp macro="" textlink="">
      <xdr:nvSpPr>
        <xdr:cNvPr id="454" name="フローチャート : 判断 453"/>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5" name="テキスト ボックス 454"/>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107982</xdr:rowOff>
    </xdr:from>
    <xdr:to>
      <xdr:col>21</xdr:col>
      <xdr:colOff>50800</xdr:colOff>
      <xdr:row>15</xdr:row>
      <xdr:rowOff>38132</xdr:rowOff>
    </xdr:to>
    <xdr:sp macro="" textlink="">
      <xdr:nvSpPr>
        <xdr:cNvPr id="456" name="フローチャート : 判断 455"/>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22909</xdr:rowOff>
    </xdr:from>
    <xdr:ext cx="762000" cy="259045"/>
    <xdr:sp macro="" textlink="">
      <xdr:nvSpPr>
        <xdr:cNvPr id="457" name="テキスト ボックス 456"/>
        <xdr:cNvSpPr txBox="1"/>
      </xdr:nvSpPr>
      <xdr:spPr>
        <a:xfrm>
          <a:off x="14020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58" name="フローチャート : 判断 457"/>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67951</xdr:rowOff>
    </xdr:from>
    <xdr:ext cx="762000" cy="259045"/>
    <xdr:sp macro="" textlink="">
      <xdr:nvSpPr>
        <xdr:cNvPr id="459" name="テキスト ボックス 458"/>
        <xdr:cNvSpPr txBox="1"/>
      </xdr:nvSpPr>
      <xdr:spPr>
        <a:xfrm>
          <a:off x="13131800" y="263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109717</xdr:rowOff>
    </xdr:from>
    <xdr:to>
      <xdr:col>22</xdr:col>
      <xdr:colOff>254000</xdr:colOff>
      <xdr:row>14</xdr:row>
      <xdr:rowOff>39867</xdr:rowOff>
    </xdr:to>
    <xdr:sp macro="" textlink="">
      <xdr:nvSpPr>
        <xdr:cNvPr id="465" name="円/楕円 464"/>
        <xdr:cNvSpPr/>
      </xdr:nvSpPr>
      <xdr:spPr>
        <a:xfrm>
          <a:off x="15240000" y="233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50044</xdr:rowOff>
    </xdr:from>
    <xdr:ext cx="762000" cy="259045"/>
    <xdr:sp macro="" textlink="">
      <xdr:nvSpPr>
        <xdr:cNvPr id="466" name="テキスト ボックス 465"/>
        <xdr:cNvSpPr txBox="1"/>
      </xdr:nvSpPr>
      <xdr:spPr>
        <a:xfrm>
          <a:off x="14909800" y="210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158782</xdr:rowOff>
    </xdr:from>
    <xdr:to>
      <xdr:col>21</xdr:col>
      <xdr:colOff>50800</xdr:colOff>
      <xdr:row>14</xdr:row>
      <xdr:rowOff>88932</xdr:rowOff>
    </xdr:to>
    <xdr:sp macro="" textlink="">
      <xdr:nvSpPr>
        <xdr:cNvPr id="467" name="円/楕円 466"/>
        <xdr:cNvSpPr/>
      </xdr:nvSpPr>
      <xdr:spPr>
        <a:xfrm>
          <a:off x="14351000" y="23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99109</xdr:rowOff>
    </xdr:from>
    <xdr:ext cx="762000" cy="259045"/>
    <xdr:sp macro="" textlink="">
      <xdr:nvSpPr>
        <xdr:cNvPr id="468" name="テキスト ボックス 467"/>
        <xdr:cNvSpPr txBox="1"/>
      </xdr:nvSpPr>
      <xdr:spPr>
        <a:xfrm>
          <a:off x="14020800" y="215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35793</xdr:rowOff>
    </xdr:from>
    <xdr:to>
      <xdr:col>19</xdr:col>
      <xdr:colOff>533400</xdr:colOff>
      <xdr:row>14</xdr:row>
      <xdr:rowOff>137393</xdr:rowOff>
    </xdr:to>
    <xdr:sp macro="" textlink="">
      <xdr:nvSpPr>
        <xdr:cNvPr id="469" name="円/楕円 468"/>
        <xdr:cNvSpPr/>
      </xdr:nvSpPr>
      <xdr:spPr>
        <a:xfrm>
          <a:off x="13462000" y="2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147570</xdr:rowOff>
    </xdr:from>
    <xdr:ext cx="762000" cy="259045"/>
    <xdr:sp macro="" textlink="">
      <xdr:nvSpPr>
        <xdr:cNvPr id="470" name="テキスト ボックス 469"/>
        <xdr:cNvSpPr txBox="1"/>
      </xdr:nvSpPr>
      <xdr:spPr>
        <a:xfrm>
          <a:off x="13131800" y="220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39,191
39,029
603.36
27,348,954
25,844,437
1,171,202
17,124,871
27,795,466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保育所の民営化等により若干数値は改善されているものの、人件費に係るものは平成２５年度において３０．３％と類似団体平均と比べて依然高い水準にある。これは７町村の合併により市内に６支所を配置していること、ごみ収集業務や市民ホールなどの施設運営を直営で行っていることなどの要因があげられ、行政サービスの提供方法の差異によるものとも言える。</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しかしながら、民間でも実施可能な部分については、指定管理者制度の導入などにより委託化を進めるとともに、退職者の補充抑制等による職員数の削減を引き続き実施し、人件費の抑制を図っていかなければならない。</a:t>
          </a:r>
          <a:endParaRPr lang="en-US"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140716</xdr:rowOff>
    </xdr:from>
    <xdr:to>
      <xdr:col>7</xdr:col>
      <xdr:colOff>15875</xdr:colOff>
      <xdr:row>38</xdr:row>
      <xdr:rowOff>168148</xdr:rowOff>
    </xdr:to>
    <xdr:cxnSp macro="">
      <xdr:nvCxnSpPr>
        <xdr:cNvPr id="63" name="直線コネクタ 62"/>
        <xdr:cNvCxnSpPr/>
      </xdr:nvCxnSpPr>
      <xdr:spPr>
        <a:xfrm flipV="1">
          <a:off x="3987800" y="66558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168148</xdr:rowOff>
    </xdr:from>
    <xdr:to>
      <xdr:col>5</xdr:col>
      <xdr:colOff>549275</xdr:colOff>
      <xdr:row>39</xdr:row>
      <xdr:rowOff>37846</xdr:rowOff>
    </xdr:to>
    <xdr:cxnSp macro="">
      <xdr:nvCxnSpPr>
        <xdr:cNvPr id="66" name="直線コネクタ 65"/>
        <xdr:cNvCxnSpPr/>
      </xdr:nvCxnSpPr>
      <xdr:spPr>
        <a:xfrm flipV="1">
          <a:off x="3098800" y="66832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37846</xdr:rowOff>
    </xdr:from>
    <xdr:to>
      <xdr:col>4</xdr:col>
      <xdr:colOff>346075</xdr:colOff>
      <xdr:row>39</xdr:row>
      <xdr:rowOff>56134</xdr:rowOff>
    </xdr:to>
    <xdr:cxnSp macro="">
      <xdr:nvCxnSpPr>
        <xdr:cNvPr id="69" name="直線コネクタ 68"/>
        <xdr:cNvCxnSpPr/>
      </xdr:nvCxnSpPr>
      <xdr:spPr>
        <a:xfrm flipV="1">
          <a:off x="2209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56134</xdr:rowOff>
    </xdr:from>
    <xdr:to>
      <xdr:col>3</xdr:col>
      <xdr:colOff>142875</xdr:colOff>
      <xdr:row>39</xdr:row>
      <xdr:rowOff>88138</xdr:rowOff>
    </xdr:to>
    <xdr:cxnSp macro="">
      <xdr:nvCxnSpPr>
        <xdr:cNvPr id="72" name="直線コネクタ 71"/>
        <xdr:cNvCxnSpPr/>
      </xdr:nvCxnSpPr>
      <xdr:spPr>
        <a:xfrm flipV="1">
          <a:off x="1320800" y="67426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76" name="テキスト ボックス 75"/>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89916</xdr:rowOff>
    </xdr:from>
    <xdr:to>
      <xdr:col>7</xdr:col>
      <xdr:colOff>66675</xdr:colOff>
      <xdr:row>39</xdr:row>
      <xdr:rowOff>20066</xdr:rowOff>
    </xdr:to>
    <xdr:sp macro="" textlink="">
      <xdr:nvSpPr>
        <xdr:cNvPr id="82" name="円/楕円 81"/>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61993</xdr:rowOff>
    </xdr:from>
    <xdr:ext cx="762000" cy="259045"/>
    <xdr:sp macro="" textlink="">
      <xdr:nvSpPr>
        <xdr:cNvPr id="83" name="人件費該当値テキスト"/>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117348</xdr:rowOff>
    </xdr:from>
    <xdr:to>
      <xdr:col>5</xdr:col>
      <xdr:colOff>600075</xdr:colOff>
      <xdr:row>39</xdr:row>
      <xdr:rowOff>47498</xdr:rowOff>
    </xdr:to>
    <xdr:sp macro="" textlink="">
      <xdr:nvSpPr>
        <xdr:cNvPr id="84" name="円/楕円 83"/>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32275</xdr:rowOff>
    </xdr:from>
    <xdr:ext cx="736600" cy="259045"/>
    <xdr:sp macro="" textlink="">
      <xdr:nvSpPr>
        <xdr:cNvPr id="85" name="テキスト ボックス 84"/>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158496</xdr:rowOff>
    </xdr:from>
    <xdr:to>
      <xdr:col>4</xdr:col>
      <xdr:colOff>396875</xdr:colOff>
      <xdr:row>39</xdr:row>
      <xdr:rowOff>88646</xdr:rowOff>
    </xdr:to>
    <xdr:sp macro="" textlink="">
      <xdr:nvSpPr>
        <xdr:cNvPr id="86" name="円/楕円 85"/>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73423</xdr:rowOff>
    </xdr:from>
    <xdr:ext cx="762000" cy="259045"/>
    <xdr:sp macro="" textlink="">
      <xdr:nvSpPr>
        <xdr:cNvPr id="87" name="テキスト ボックス 86"/>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5334</xdr:rowOff>
    </xdr:from>
    <xdr:to>
      <xdr:col>3</xdr:col>
      <xdr:colOff>193675</xdr:colOff>
      <xdr:row>39</xdr:row>
      <xdr:rowOff>106934</xdr:rowOff>
    </xdr:to>
    <xdr:sp macro="" textlink="">
      <xdr:nvSpPr>
        <xdr:cNvPr id="88" name="円/楕円 87"/>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91711</xdr:rowOff>
    </xdr:from>
    <xdr:ext cx="762000" cy="259045"/>
    <xdr:sp macro="" textlink="">
      <xdr:nvSpPr>
        <xdr:cNvPr id="89" name="テキスト ボックス 88"/>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37338</xdr:rowOff>
    </xdr:from>
    <xdr:to>
      <xdr:col>1</xdr:col>
      <xdr:colOff>676275</xdr:colOff>
      <xdr:row>39</xdr:row>
      <xdr:rowOff>138938</xdr:rowOff>
    </xdr:to>
    <xdr:sp macro="" textlink="">
      <xdr:nvSpPr>
        <xdr:cNvPr id="90" name="円/楕円 89"/>
        <xdr:cNvSpPr/>
      </xdr:nvSpPr>
      <xdr:spPr>
        <a:xfrm>
          <a:off x="1270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123715</xdr:rowOff>
    </xdr:from>
    <xdr:ext cx="762000" cy="259045"/>
    <xdr:sp macro="" textlink="">
      <xdr:nvSpPr>
        <xdr:cNvPr id="91" name="テキスト ボックス 90"/>
        <xdr:cNvSpPr txBox="1"/>
      </xdr:nvSpPr>
      <xdr:spPr>
        <a:xfrm>
          <a:off x="939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物件費に係る経常収支比率は、類似団体平均値や全国平均と比べると良好な結果となっている。類似団体と比較して人件費が高く、物件費が低いということは、事務事業の民間委託などが進んでいないことを表しているとも言える。</a:t>
          </a:r>
          <a:endParaRPr lang="en-US"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今後も施設の統廃合や指定管理者制度の導入などによる外部委託の推進を図り、人件費を含めた枠でさらなる経費削減に努め、事務事業評価制度の活用により外部委託を含めた事業の見直しや取捨選択を行う等、効率的な行財政運営に努める。</a:t>
          </a:r>
          <a:endParaRPr lang="ja-JP" sz="1200"/>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135164</xdr:rowOff>
    </xdr:from>
    <xdr:to>
      <xdr:col>24</xdr:col>
      <xdr:colOff>31750</xdr:colOff>
      <xdr:row>13</xdr:row>
      <xdr:rowOff>156936</xdr:rowOff>
    </xdr:to>
    <xdr:cxnSp macro="">
      <xdr:nvCxnSpPr>
        <xdr:cNvPr id="126" name="直線コネクタ 125"/>
        <xdr:cNvCxnSpPr/>
      </xdr:nvCxnSpPr>
      <xdr:spPr>
        <a:xfrm>
          <a:off x="15671800" y="2364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124279</xdr:rowOff>
    </xdr:from>
    <xdr:to>
      <xdr:col>22</xdr:col>
      <xdr:colOff>565150</xdr:colOff>
      <xdr:row>13</xdr:row>
      <xdr:rowOff>135164</xdr:rowOff>
    </xdr:to>
    <xdr:cxnSp macro="">
      <xdr:nvCxnSpPr>
        <xdr:cNvPr id="129" name="直線コネクタ 128"/>
        <xdr:cNvCxnSpPr/>
      </xdr:nvCxnSpPr>
      <xdr:spPr>
        <a:xfrm>
          <a:off x="14782800" y="2353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14</xdr:row>
      <xdr:rowOff>29029</xdr:rowOff>
    </xdr:to>
    <xdr:cxnSp macro="">
      <xdr:nvCxnSpPr>
        <xdr:cNvPr id="132" name="直線コネクタ 131"/>
        <xdr:cNvCxnSpPr/>
      </xdr:nvCxnSpPr>
      <xdr:spPr>
        <a:xfrm flipV="1">
          <a:off x="13893800" y="2353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156936</xdr:rowOff>
    </xdr:from>
    <xdr:to>
      <xdr:col>20</xdr:col>
      <xdr:colOff>158750</xdr:colOff>
      <xdr:row>14</xdr:row>
      <xdr:rowOff>29029</xdr:rowOff>
    </xdr:to>
    <xdr:cxnSp macro="">
      <xdr:nvCxnSpPr>
        <xdr:cNvPr id="135" name="直線コネクタ 134"/>
        <xdr:cNvCxnSpPr/>
      </xdr:nvCxnSpPr>
      <xdr:spPr>
        <a:xfrm>
          <a:off x="13004800" y="2385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37" name="テキスト ボックス 136"/>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106136</xdr:rowOff>
    </xdr:from>
    <xdr:to>
      <xdr:col>24</xdr:col>
      <xdr:colOff>82550</xdr:colOff>
      <xdr:row>14</xdr:row>
      <xdr:rowOff>36286</xdr:rowOff>
    </xdr:to>
    <xdr:sp macro="" textlink="">
      <xdr:nvSpPr>
        <xdr:cNvPr id="145" name="円/楕円 144"/>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122663</xdr:rowOff>
    </xdr:from>
    <xdr:ext cx="762000" cy="259045"/>
    <xdr:sp macro="" textlink="">
      <xdr:nvSpPr>
        <xdr:cNvPr id="146" name="物件費該当値テキスト"/>
        <xdr:cNvSpPr txBox="1"/>
      </xdr:nvSpPr>
      <xdr:spPr>
        <a:xfrm>
          <a:off x="165989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84364</xdr:rowOff>
    </xdr:from>
    <xdr:to>
      <xdr:col>22</xdr:col>
      <xdr:colOff>615950</xdr:colOff>
      <xdr:row>14</xdr:row>
      <xdr:rowOff>14514</xdr:rowOff>
    </xdr:to>
    <xdr:sp macro="" textlink="">
      <xdr:nvSpPr>
        <xdr:cNvPr id="147" name="円/楕円 146"/>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24691</xdr:rowOff>
    </xdr:from>
    <xdr:ext cx="736600" cy="259045"/>
    <xdr:sp macro="" textlink="">
      <xdr:nvSpPr>
        <xdr:cNvPr id="148" name="テキスト ボックス 147"/>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73479</xdr:rowOff>
    </xdr:from>
    <xdr:to>
      <xdr:col>21</xdr:col>
      <xdr:colOff>412750</xdr:colOff>
      <xdr:row>14</xdr:row>
      <xdr:rowOff>3629</xdr:rowOff>
    </xdr:to>
    <xdr:sp macro="" textlink="">
      <xdr:nvSpPr>
        <xdr:cNvPr id="149" name="円/楕円 148"/>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13806</xdr:rowOff>
    </xdr:from>
    <xdr:ext cx="762000" cy="259045"/>
    <xdr:sp macro="" textlink="">
      <xdr:nvSpPr>
        <xdr:cNvPr id="150" name="テキスト ボックス 149"/>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1" name="円/楕円 150"/>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2" name="テキスト ボックス 151"/>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3" name="円/楕円 152"/>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4" name="テキスト ボックス 153"/>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扶助費に係る経常収支比率は類似団体平均より１．２％良好なものとなっているが、生活保護費や障害福祉サービス費などの伸びにより、数値は０．４％悪化している。</a:t>
          </a:r>
          <a:endParaRPr lang="en-US"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今後も資格審査等の適正化を進めるとともに、保護受給者の自立支援策の強化や医療扶助費の適正化を図るとともに、徹底した単独扶助事業の見直しを行い扶助費の抑制を図る。</a:t>
          </a:r>
          <a:endParaRPr lang="ja-JP" sz="1200"/>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57150</xdr:rowOff>
    </xdr:from>
    <xdr:to>
      <xdr:col>7</xdr:col>
      <xdr:colOff>15875</xdr:colOff>
      <xdr:row>55</xdr:row>
      <xdr:rowOff>107950</xdr:rowOff>
    </xdr:to>
    <xdr:cxnSp macro="">
      <xdr:nvCxnSpPr>
        <xdr:cNvPr id="187" name="直線コネクタ 186"/>
        <xdr:cNvCxnSpPr/>
      </xdr:nvCxnSpPr>
      <xdr:spPr>
        <a:xfrm>
          <a:off x="3987800" y="9486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57150</xdr:rowOff>
    </xdr:to>
    <xdr:cxnSp macro="">
      <xdr:nvCxnSpPr>
        <xdr:cNvPr id="190" name="直線コネクタ 189"/>
        <xdr:cNvCxnSpPr/>
      </xdr:nvCxnSpPr>
      <xdr:spPr>
        <a:xfrm>
          <a:off x="3098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31750</xdr:rowOff>
    </xdr:to>
    <xdr:cxnSp macro="">
      <xdr:nvCxnSpPr>
        <xdr:cNvPr id="193" name="直線コネクタ 192"/>
        <xdr:cNvCxnSpPr/>
      </xdr:nvCxnSpPr>
      <xdr:spPr>
        <a:xfrm flipV="1">
          <a:off x="2209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55</xdr:row>
      <xdr:rowOff>31750</xdr:rowOff>
    </xdr:to>
    <xdr:cxnSp macro="">
      <xdr:nvCxnSpPr>
        <xdr:cNvPr id="196" name="直線コネクタ 195"/>
        <xdr:cNvCxnSpPr/>
      </xdr:nvCxnSpPr>
      <xdr:spPr>
        <a:xfrm>
          <a:off x="1320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6" name="円/楕円 205"/>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7"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8" name="円/楕円 207"/>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09" name="テキスト ボックス 208"/>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10" name="円/楕円 209"/>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11" name="テキスト ボックス 210"/>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2" name="円/楕円 211"/>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3" name="テキスト ボックス 212"/>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4" name="円/楕円 213"/>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5" name="テキスト ボックス 214"/>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その他に係る経常収支比率は類似団体平均より比較的良好な結果となっている。</a:t>
          </a:r>
          <a:endParaRPr lang="en-US"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等普通会計の負担軽減に努める。</a:t>
          </a:r>
          <a:endParaRPr lang="ja-JP" sz="1200"/>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81280</xdr:rowOff>
    </xdr:to>
    <xdr:cxnSp macro="">
      <xdr:nvCxnSpPr>
        <xdr:cNvPr id="248" name="直線コネクタ 247"/>
        <xdr:cNvCxnSpPr/>
      </xdr:nvCxnSpPr>
      <xdr:spPr>
        <a:xfrm>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96520</xdr:rowOff>
    </xdr:to>
    <xdr:cxnSp macro="">
      <xdr:nvCxnSpPr>
        <xdr:cNvPr id="251" name="直線コネクタ 250"/>
        <xdr:cNvCxnSpPr/>
      </xdr:nvCxnSpPr>
      <xdr:spPr>
        <a:xfrm flipV="1">
          <a:off x="14782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96520</xdr:rowOff>
    </xdr:to>
    <xdr:cxnSp macro="">
      <xdr:nvCxnSpPr>
        <xdr:cNvPr id="254" name="直線コネクタ 253"/>
        <xdr:cNvCxnSpPr/>
      </xdr:nvCxnSpPr>
      <xdr:spPr>
        <a:xfrm>
          <a:off x="13893800" y="9606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43180</xdr:rowOff>
    </xdr:to>
    <xdr:cxnSp macro="">
      <xdr:nvCxnSpPr>
        <xdr:cNvPr id="257" name="直線コネクタ 256"/>
        <xdr:cNvCxnSpPr/>
      </xdr:nvCxnSpPr>
      <xdr:spPr>
        <a:xfrm flipV="1">
          <a:off x="13004800" y="960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1" name="テキスト ボックス 26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7" name="円/楕円 266"/>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8"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69" name="円/楕円 268"/>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0" name="テキスト ボックス 269"/>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1" name="円/楕円 270"/>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2" name="テキスト ボックス 271"/>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3" name="円/楕円 272"/>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4" name="テキスト ボックス 273"/>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5" name="円/楕円 274"/>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6" name="テキスト ボックス 275"/>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補助費等に係る経常収支比率は、類似団体平均値や全国平均と比べると良好な結果となっている。</a:t>
          </a:r>
          <a:endParaRPr lang="en-US"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今後も、市単独の補助金等の交付に関しては必要性や有効性、使途状況の精査を行っていき、効果が期待できない補助金については見直しや廃止を行う等、適正執行に努める。</a:t>
          </a:r>
          <a:endParaRPr lang="ja-JP" sz="1200"/>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34</xdr:row>
      <xdr:rowOff>145288</xdr:rowOff>
    </xdr:to>
    <xdr:cxnSp macro="">
      <xdr:nvCxnSpPr>
        <xdr:cNvPr id="306" name="直線コネクタ 305"/>
        <xdr:cNvCxnSpPr/>
      </xdr:nvCxnSpPr>
      <xdr:spPr>
        <a:xfrm flipV="1">
          <a:off x="15671800" y="59608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145288</xdr:rowOff>
    </xdr:to>
    <xdr:cxnSp macro="">
      <xdr:nvCxnSpPr>
        <xdr:cNvPr id="309" name="直線コネクタ 308"/>
        <xdr:cNvCxnSpPr/>
      </xdr:nvCxnSpPr>
      <xdr:spPr>
        <a:xfrm>
          <a:off x="14782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168148</xdr:rowOff>
    </xdr:to>
    <xdr:cxnSp macro="">
      <xdr:nvCxnSpPr>
        <xdr:cNvPr id="312" name="直線コネクタ 311"/>
        <xdr:cNvCxnSpPr/>
      </xdr:nvCxnSpPr>
      <xdr:spPr>
        <a:xfrm flipV="1">
          <a:off x="13893800" y="59745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5842</xdr:rowOff>
    </xdr:to>
    <xdr:cxnSp macro="">
      <xdr:nvCxnSpPr>
        <xdr:cNvPr id="315" name="直線コネクタ 314"/>
        <xdr:cNvCxnSpPr/>
      </xdr:nvCxnSpPr>
      <xdr:spPr>
        <a:xfrm flipV="1">
          <a:off x="13004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25" name="円/楕円 324"/>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97299</xdr:rowOff>
    </xdr:from>
    <xdr:ext cx="762000" cy="259045"/>
    <xdr:sp macro="" textlink="">
      <xdr:nvSpPr>
        <xdr:cNvPr id="326"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27" name="円/楕円 326"/>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28" name="テキスト ボックス 327"/>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29" name="円/楕円 328"/>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0" name="テキスト ボックス 329"/>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31" name="円/楕円 330"/>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32" name="テキスト ボックス 331"/>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3" name="円/楕円 332"/>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4" name="テキスト ボックス 333"/>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これまでに実施してきた普通建設事業の影響により、公債費に係る経常収支比率は類似団体平均より３．３％悪い数値となっているが、交付税措置された元利償還金等を加味して算出した「人口１人当たり決算額」では類似団体平均より良好な結果となっている。これは交付税措置が手厚い地方債を可能な限り活用し事業を実施してきたことが要因である。</a:t>
          </a:r>
          <a:endParaRPr 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今後も合併特例事業の元利償還が本格化し、公債費の増加が見込まれるが、より一層プライマリーバランスに配慮した適切な事業の取捨選択により公債費の抑制を図る。</a:t>
          </a:r>
          <a:endParaRPr lang="ja-JP" sz="1100"/>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90805</xdr:rowOff>
    </xdr:from>
    <xdr:to>
      <xdr:col>7</xdr:col>
      <xdr:colOff>15875</xdr:colOff>
      <xdr:row>75</xdr:row>
      <xdr:rowOff>106045</xdr:rowOff>
    </xdr:to>
    <xdr:cxnSp macro="">
      <xdr:nvCxnSpPr>
        <xdr:cNvPr id="366" name="直線コネクタ 365"/>
        <xdr:cNvCxnSpPr/>
      </xdr:nvCxnSpPr>
      <xdr:spPr>
        <a:xfrm flipV="1">
          <a:off x="3987800" y="129495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96520</xdr:rowOff>
    </xdr:from>
    <xdr:to>
      <xdr:col>5</xdr:col>
      <xdr:colOff>549275</xdr:colOff>
      <xdr:row>75</xdr:row>
      <xdr:rowOff>106045</xdr:rowOff>
    </xdr:to>
    <xdr:cxnSp macro="">
      <xdr:nvCxnSpPr>
        <xdr:cNvPr id="369" name="直線コネクタ 368"/>
        <xdr:cNvCxnSpPr/>
      </xdr:nvCxnSpPr>
      <xdr:spPr>
        <a:xfrm>
          <a:off x="3098800" y="12955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96520</xdr:rowOff>
    </xdr:from>
    <xdr:to>
      <xdr:col>4</xdr:col>
      <xdr:colOff>346075</xdr:colOff>
      <xdr:row>75</xdr:row>
      <xdr:rowOff>115570</xdr:rowOff>
    </xdr:to>
    <xdr:cxnSp macro="">
      <xdr:nvCxnSpPr>
        <xdr:cNvPr id="372" name="直線コネクタ 371"/>
        <xdr:cNvCxnSpPr/>
      </xdr:nvCxnSpPr>
      <xdr:spPr>
        <a:xfrm flipV="1">
          <a:off x="2209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115570</xdr:rowOff>
    </xdr:from>
    <xdr:to>
      <xdr:col>3</xdr:col>
      <xdr:colOff>142875</xdr:colOff>
      <xdr:row>75</xdr:row>
      <xdr:rowOff>153670</xdr:rowOff>
    </xdr:to>
    <xdr:cxnSp macro="">
      <xdr:nvCxnSpPr>
        <xdr:cNvPr id="375" name="直線コネクタ 374"/>
        <xdr:cNvCxnSpPr/>
      </xdr:nvCxnSpPr>
      <xdr:spPr>
        <a:xfrm flipV="1">
          <a:off x="1320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40005</xdr:rowOff>
    </xdr:from>
    <xdr:to>
      <xdr:col>7</xdr:col>
      <xdr:colOff>66675</xdr:colOff>
      <xdr:row>75</xdr:row>
      <xdr:rowOff>141605</xdr:rowOff>
    </xdr:to>
    <xdr:sp macro="" textlink="">
      <xdr:nvSpPr>
        <xdr:cNvPr id="385" name="円/楕円 384"/>
        <xdr:cNvSpPr/>
      </xdr:nvSpPr>
      <xdr:spPr>
        <a:xfrm>
          <a:off x="47752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12082</xdr:rowOff>
    </xdr:from>
    <xdr:ext cx="762000" cy="259045"/>
    <xdr:sp macro="" textlink="">
      <xdr:nvSpPr>
        <xdr:cNvPr id="386" name="公債費該当値テキスト"/>
        <xdr:cNvSpPr txBox="1"/>
      </xdr:nvSpPr>
      <xdr:spPr>
        <a:xfrm>
          <a:off x="4914900" y="1287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55245</xdr:rowOff>
    </xdr:from>
    <xdr:to>
      <xdr:col>5</xdr:col>
      <xdr:colOff>600075</xdr:colOff>
      <xdr:row>75</xdr:row>
      <xdr:rowOff>156845</xdr:rowOff>
    </xdr:to>
    <xdr:sp macro="" textlink="">
      <xdr:nvSpPr>
        <xdr:cNvPr id="387" name="円/楕円 386"/>
        <xdr:cNvSpPr/>
      </xdr:nvSpPr>
      <xdr:spPr>
        <a:xfrm>
          <a:off x="3937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141622</xdr:rowOff>
    </xdr:from>
    <xdr:ext cx="736600" cy="259045"/>
    <xdr:sp macro="" textlink="">
      <xdr:nvSpPr>
        <xdr:cNvPr id="388" name="テキスト ボックス 387"/>
        <xdr:cNvSpPr txBox="1"/>
      </xdr:nvSpPr>
      <xdr:spPr>
        <a:xfrm>
          <a:off x="3606800" y="1300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45720</xdr:rowOff>
    </xdr:from>
    <xdr:to>
      <xdr:col>4</xdr:col>
      <xdr:colOff>396875</xdr:colOff>
      <xdr:row>75</xdr:row>
      <xdr:rowOff>147320</xdr:rowOff>
    </xdr:to>
    <xdr:sp macro="" textlink="">
      <xdr:nvSpPr>
        <xdr:cNvPr id="389" name="円/楕円 388"/>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132097</xdr:rowOff>
    </xdr:from>
    <xdr:ext cx="762000" cy="259045"/>
    <xdr:sp macro="" textlink="">
      <xdr:nvSpPr>
        <xdr:cNvPr id="390" name="テキスト ボックス 389"/>
        <xdr:cNvSpPr txBox="1"/>
      </xdr:nvSpPr>
      <xdr:spPr>
        <a:xfrm>
          <a:off x="2717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391" name="円/楕円 390"/>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151147</xdr:rowOff>
    </xdr:from>
    <xdr:ext cx="762000" cy="259045"/>
    <xdr:sp macro="" textlink="">
      <xdr:nvSpPr>
        <xdr:cNvPr id="392" name="テキスト ボックス 391"/>
        <xdr:cNvSpPr txBox="1"/>
      </xdr:nvSpPr>
      <xdr:spPr>
        <a:xfrm>
          <a:off x="1828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102870</xdr:rowOff>
    </xdr:from>
    <xdr:to>
      <xdr:col>1</xdr:col>
      <xdr:colOff>676275</xdr:colOff>
      <xdr:row>76</xdr:row>
      <xdr:rowOff>33020</xdr:rowOff>
    </xdr:to>
    <xdr:sp macro="" textlink="">
      <xdr:nvSpPr>
        <xdr:cNvPr id="393" name="円/楕円 392"/>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17797</xdr:rowOff>
    </xdr:from>
    <xdr:ext cx="762000" cy="259045"/>
    <xdr:sp macro="" textlink="">
      <xdr:nvSpPr>
        <xdr:cNvPr id="394" name="テキスト ボックス 393"/>
        <xdr:cNvSpPr txBox="1"/>
      </xdr:nvSpPr>
      <xdr:spPr>
        <a:xfrm>
          <a:off x="939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経常収支比率を占める主なものは、人件費と公債費であり、公債費以外の比率を見ると類似団体平均より６．０％、全国平均より８．７％良好な結果となっている。</a:t>
          </a:r>
          <a:endParaRPr lang="en-US"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今後も退職者の補充抑制等による職員数の削減や、事業の適切な取捨選択により、人件費及び公債費の抑制に努めるとともに、他の経費についても現在の水準を維持できるよう集中改革プランに基づき抑制に努める。</a:t>
          </a:r>
          <a:endParaRPr lang="ja-JP" sz="1200"/>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142240</xdr:rowOff>
    </xdr:from>
    <xdr:to>
      <xdr:col>24</xdr:col>
      <xdr:colOff>31750</xdr:colOff>
      <xdr:row>75</xdr:row>
      <xdr:rowOff>149861</xdr:rowOff>
    </xdr:to>
    <xdr:cxnSp macro="">
      <xdr:nvCxnSpPr>
        <xdr:cNvPr id="427" name="直線コネクタ 426"/>
        <xdr:cNvCxnSpPr/>
      </xdr:nvCxnSpPr>
      <xdr:spPr>
        <a:xfrm flipV="1">
          <a:off x="15671800" y="13000990"/>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5080</xdr:rowOff>
    </xdr:to>
    <xdr:cxnSp macro="">
      <xdr:nvCxnSpPr>
        <xdr:cNvPr id="430" name="直線コネクタ 429"/>
        <xdr:cNvCxnSpPr/>
      </xdr:nvCxnSpPr>
      <xdr:spPr>
        <a:xfrm flipV="1">
          <a:off x="14782800" y="13008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27939</xdr:rowOff>
    </xdr:to>
    <xdr:cxnSp macro="">
      <xdr:nvCxnSpPr>
        <xdr:cNvPr id="433" name="直線コネクタ 432"/>
        <xdr:cNvCxnSpPr/>
      </xdr:nvCxnSpPr>
      <xdr:spPr>
        <a:xfrm flipV="1">
          <a:off x="13893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76</xdr:row>
      <xdr:rowOff>46989</xdr:rowOff>
    </xdr:to>
    <xdr:cxnSp macro="">
      <xdr:nvCxnSpPr>
        <xdr:cNvPr id="436" name="直線コネクタ 435"/>
        <xdr:cNvCxnSpPr/>
      </xdr:nvCxnSpPr>
      <xdr:spPr>
        <a:xfrm flipV="1">
          <a:off x="13004800" y="130581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8" name="テキスト ボックス 437"/>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0" name="テキスト ボックス 43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91440</xdr:rowOff>
    </xdr:from>
    <xdr:to>
      <xdr:col>24</xdr:col>
      <xdr:colOff>82550</xdr:colOff>
      <xdr:row>76</xdr:row>
      <xdr:rowOff>21589</xdr:rowOff>
    </xdr:to>
    <xdr:sp macro="" textlink="">
      <xdr:nvSpPr>
        <xdr:cNvPr id="446" name="円/楕円 445"/>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107967</xdr:rowOff>
    </xdr:from>
    <xdr:ext cx="762000" cy="259045"/>
    <xdr:sp macro="" textlink="">
      <xdr:nvSpPr>
        <xdr:cNvPr id="447" name="公債費以外該当値テキスト"/>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99060</xdr:rowOff>
    </xdr:from>
    <xdr:to>
      <xdr:col>22</xdr:col>
      <xdr:colOff>615950</xdr:colOff>
      <xdr:row>76</xdr:row>
      <xdr:rowOff>29211</xdr:rowOff>
    </xdr:to>
    <xdr:sp macro="" textlink="">
      <xdr:nvSpPr>
        <xdr:cNvPr id="448" name="円/楕円 447"/>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39387</xdr:rowOff>
    </xdr:from>
    <xdr:ext cx="736600" cy="259045"/>
    <xdr:sp macro="" textlink="">
      <xdr:nvSpPr>
        <xdr:cNvPr id="449" name="テキスト ボックス 448"/>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50" name="円/楕円 449"/>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66057</xdr:rowOff>
    </xdr:from>
    <xdr:ext cx="762000" cy="259045"/>
    <xdr:sp macro="" textlink="">
      <xdr:nvSpPr>
        <xdr:cNvPr id="451" name="テキスト ボックス 450"/>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148589</xdr:rowOff>
    </xdr:from>
    <xdr:to>
      <xdr:col>20</xdr:col>
      <xdr:colOff>209550</xdr:colOff>
      <xdr:row>76</xdr:row>
      <xdr:rowOff>78739</xdr:rowOff>
    </xdr:to>
    <xdr:sp macro="" textlink="">
      <xdr:nvSpPr>
        <xdr:cNvPr id="452" name="円/楕円 451"/>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88917</xdr:rowOff>
    </xdr:from>
    <xdr:ext cx="762000" cy="259045"/>
    <xdr:sp macro="" textlink="">
      <xdr:nvSpPr>
        <xdr:cNvPr id="453" name="テキスト ボックス 452"/>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4" name="円/楕円 453"/>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5" name="テキスト ボックス 454"/>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大分県豊後大野市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95060</xdr:rowOff>
    </xdr:from>
    <xdr:to>
      <xdr:col>4</xdr:col>
      <xdr:colOff>1117600</xdr:colOff>
      <xdr:row>15</xdr:row>
      <xdr:rowOff>127559</xdr:rowOff>
    </xdr:to>
    <xdr:cxnSp macro="">
      <xdr:nvCxnSpPr>
        <xdr:cNvPr id="50" name="直線コネクタ 49"/>
        <xdr:cNvCxnSpPr/>
      </xdr:nvCxnSpPr>
      <xdr:spPr bwMode="auto">
        <a:xfrm>
          <a:off x="5003800" y="2714435"/>
          <a:ext cx="647700" cy="3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170536</xdr:rowOff>
    </xdr:from>
    <xdr:to>
      <xdr:col>4</xdr:col>
      <xdr:colOff>469900</xdr:colOff>
      <xdr:row>15</xdr:row>
      <xdr:rowOff>95060</xdr:rowOff>
    </xdr:to>
    <xdr:cxnSp macro="">
      <xdr:nvCxnSpPr>
        <xdr:cNvPr id="53" name="直線コネクタ 52"/>
        <xdr:cNvCxnSpPr/>
      </xdr:nvCxnSpPr>
      <xdr:spPr bwMode="auto">
        <a:xfrm>
          <a:off x="4305300" y="2618461"/>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170536</xdr:rowOff>
    </xdr:from>
    <xdr:to>
      <xdr:col>3</xdr:col>
      <xdr:colOff>904875</xdr:colOff>
      <xdr:row>14</xdr:row>
      <xdr:rowOff>171133</xdr:rowOff>
    </xdr:to>
    <xdr:cxnSp macro="">
      <xdr:nvCxnSpPr>
        <xdr:cNvPr id="56" name="直線コネクタ 55"/>
        <xdr:cNvCxnSpPr/>
      </xdr:nvCxnSpPr>
      <xdr:spPr bwMode="auto">
        <a:xfrm flipV="1">
          <a:off x="3606800" y="2618461"/>
          <a:ext cx="698500" cy="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157163</xdr:rowOff>
    </xdr:from>
    <xdr:to>
      <xdr:col>3</xdr:col>
      <xdr:colOff>206375</xdr:colOff>
      <xdr:row>14</xdr:row>
      <xdr:rowOff>171133</xdr:rowOff>
    </xdr:to>
    <xdr:cxnSp macro="">
      <xdr:nvCxnSpPr>
        <xdr:cNvPr id="59" name="直線コネクタ 58"/>
        <xdr:cNvCxnSpPr/>
      </xdr:nvCxnSpPr>
      <xdr:spPr bwMode="auto">
        <a:xfrm>
          <a:off x="2908300" y="2605088"/>
          <a:ext cx="698500" cy="1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168978</xdr:rowOff>
    </xdr:from>
    <xdr:ext cx="762000" cy="259045"/>
    <xdr:sp macro="" textlink="">
      <xdr:nvSpPr>
        <xdr:cNvPr id="61" name="テキスト ボックス 60"/>
        <xdr:cNvSpPr txBox="1"/>
      </xdr:nvSpPr>
      <xdr:spPr>
        <a:xfrm>
          <a:off x="32258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76759</xdr:rowOff>
    </xdr:from>
    <xdr:to>
      <xdr:col>5</xdr:col>
      <xdr:colOff>34925</xdr:colOff>
      <xdr:row>16</xdr:row>
      <xdr:rowOff>6909</xdr:rowOff>
    </xdr:to>
    <xdr:sp macro="" textlink="">
      <xdr:nvSpPr>
        <xdr:cNvPr id="69" name="円/楕円 68"/>
        <xdr:cNvSpPr/>
      </xdr:nvSpPr>
      <xdr:spPr bwMode="auto">
        <a:xfrm>
          <a:off x="5600700" y="269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93286</xdr:rowOff>
    </xdr:from>
    <xdr:ext cx="762000" cy="259045"/>
    <xdr:sp macro="" textlink="">
      <xdr:nvSpPr>
        <xdr:cNvPr id="70" name="人口1人当たり決算額の推移該当値テキスト130"/>
        <xdr:cNvSpPr txBox="1"/>
      </xdr:nvSpPr>
      <xdr:spPr>
        <a:xfrm>
          <a:off x="5740400" y="254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44260</xdr:rowOff>
    </xdr:from>
    <xdr:to>
      <xdr:col>4</xdr:col>
      <xdr:colOff>520700</xdr:colOff>
      <xdr:row>15</xdr:row>
      <xdr:rowOff>145860</xdr:rowOff>
    </xdr:to>
    <xdr:sp macro="" textlink="">
      <xdr:nvSpPr>
        <xdr:cNvPr id="71" name="円/楕円 70"/>
        <xdr:cNvSpPr/>
      </xdr:nvSpPr>
      <xdr:spPr bwMode="auto">
        <a:xfrm>
          <a:off x="4953000" y="266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156037</xdr:rowOff>
    </xdr:from>
    <xdr:ext cx="736600" cy="259045"/>
    <xdr:sp macro="" textlink="">
      <xdr:nvSpPr>
        <xdr:cNvPr id="72" name="テキスト ボックス 71"/>
        <xdr:cNvSpPr txBox="1"/>
      </xdr:nvSpPr>
      <xdr:spPr>
        <a:xfrm>
          <a:off x="4622800" y="243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126,265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119736</xdr:rowOff>
    </xdr:from>
    <xdr:to>
      <xdr:col>3</xdr:col>
      <xdr:colOff>955675</xdr:colOff>
      <xdr:row>15</xdr:row>
      <xdr:rowOff>49886</xdr:rowOff>
    </xdr:to>
    <xdr:sp macro="" textlink="">
      <xdr:nvSpPr>
        <xdr:cNvPr id="73" name="円/楕円 72"/>
        <xdr:cNvSpPr/>
      </xdr:nvSpPr>
      <xdr:spPr bwMode="auto">
        <a:xfrm>
          <a:off x="4254500" y="2567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60063</xdr:rowOff>
    </xdr:from>
    <xdr:ext cx="762000" cy="259045"/>
    <xdr:sp macro="" textlink="">
      <xdr:nvSpPr>
        <xdr:cNvPr id="74" name="テキスト ボックス 73"/>
        <xdr:cNvSpPr txBox="1"/>
      </xdr:nvSpPr>
      <xdr:spPr>
        <a:xfrm>
          <a:off x="3924300" y="233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133,822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120333</xdr:rowOff>
    </xdr:from>
    <xdr:to>
      <xdr:col>3</xdr:col>
      <xdr:colOff>257175</xdr:colOff>
      <xdr:row>15</xdr:row>
      <xdr:rowOff>50483</xdr:rowOff>
    </xdr:to>
    <xdr:sp macro="" textlink="">
      <xdr:nvSpPr>
        <xdr:cNvPr id="75" name="円/楕円 74"/>
        <xdr:cNvSpPr/>
      </xdr:nvSpPr>
      <xdr:spPr bwMode="auto">
        <a:xfrm>
          <a:off x="3556000" y="256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60660</xdr:rowOff>
    </xdr:from>
    <xdr:ext cx="762000" cy="259045"/>
    <xdr:sp macro="" textlink="">
      <xdr:nvSpPr>
        <xdr:cNvPr id="76" name="テキスト ボックス 75"/>
        <xdr:cNvSpPr txBox="1"/>
      </xdr:nvSpPr>
      <xdr:spPr>
        <a:xfrm>
          <a:off x="3225800" y="233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133,775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106363</xdr:rowOff>
    </xdr:from>
    <xdr:to>
      <xdr:col>2</xdr:col>
      <xdr:colOff>692150</xdr:colOff>
      <xdr:row>15</xdr:row>
      <xdr:rowOff>36513</xdr:rowOff>
    </xdr:to>
    <xdr:sp macro="" textlink="">
      <xdr:nvSpPr>
        <xdr:cNvPr id="77" name="円/楕円 76"/>
        <xdr:cNvSpPr/>
      </xdr:nvSpPr>
      <xdr:spPr bwMode="auto">
        <a:xfrm>
          <a:off x="2857500" y="255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46690</xdr:rowOff>
    </xdr:from>
    <xdr:ext cx="762000" cy="259045"/>
    <xdr:sp macro="" textlink="">
      <xdr:nvSpPr>
        <xdr:cNvPr id="78" name="テキスト ボックス 77"/>
        <xdr:cNvSpPr txBox="1"/>
      </xdr:nvSpPr>
      <xdr:spPr>
        <a:xfrm>
          <a:off x="2527300" y="232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318532</xdr:rowOff>
    </xdr:from>
    <xdr:to>
      <xdr:col>4</xdr:col>
      <xdr:colOff>1117600</xdr:colOff>
      <xdr:row>37</xdr:row>
      <xdr:rowOff>333811</xdr:rowOff>
    </xdr:to>
    <xdr:cxnSp macro="">
      <xdr:nvCxnSpPr>
        <xdr:cNvPr id="112" name="直線コネクタ 111"/>
        <xdr:cNvCxnSpPr/>
      </xdr:nvCxnSpPr>
      <xdr:spPr bwMode="auto">
        <a:xfrm>
          <a:off x="5003800" y="7443232"/>
          <a:ext cx="647700" cy="1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313698</xdr:rowOff>
    </xdr:from>
    <xdr:to>
      <xdr:col>4</xdr:col>
      <xdr:colOff>469900</xdr:colOff>
      <xdr:row>37</xdr:row>
      <xdr:rowOff>318532</xdr:rowOff>
    </xdr:to>
    <xdr:cxnSp macro="">
      <xdr:nvCxnSpPr>
        <xdr:cNvPr id="115" name="直線コネクタ 114"/>
        <xdr:cNvCxnSpPr/>
      </xdr:nvCxnSpPr>
      <xdr:spPr bwMode="auto">
        <a:xfrm>
          <a:off x="4305300" y="7438398"/>
          <a:ext cx="698500" cy="4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299071</xdr:rowOff>
    </xdr:from>
    <xdr:to>
      <xdr:col>3</xdr:col>
      <xdr:colOff>904875</xdr:colOff>
      <xdr:row>37</xdr:row>
      <xdr:rowOff>313698</xdr:rowOff>
    </xdr:to>
    <xdr:cxnSp macro="">
      <xdr:nvCxnSpPr>
        <xdr:cNvPr id="118" name="直線コネクタ 117"/>
        <xdr:cNvCxnSpPr/>
      </xdr:nvCxnSpPr>
      <xdr:spPr bwMode="auto">
        <a:xfrm>
          <a:off x="3606800" y="7423771"/>
          <a:ext cx="698500" cy="14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288117</xdr:rowOff>
    </xdr:from>
    <xdr:to>
      <xdr:col>3</xdr:col>
      <xdr:colOff>206375</xdr:colOff>
      <xdr:row>37</xdr:row>
      <xdr:rowOff>299071</xdr:rowOff>
    </xdr:to>
    <xdr:cxnSp macro="">
      <xdr:nvCxnSpPr>
        <xdr:cNvPr id="121" name="直線コネクタ 120"/>
        <xdr:cNvCxnSpPr/>
      </xdr:nvCxnSpPr>
      <xdr:spPr bwMode="auto">
        <a:xfrm>
          <a:off x="2908300" y="7412817"/>
          <a:ext cx="698500" cy="10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12244</xdr:rowOff>
    </xdr:from>
    <xdr:ext cx="762000" cy="259045"/>
    <xdr:sp macro="" textlink="">
      <xdr:nvSpPr>
        <xdr:cNvPr id="123" name="テキスト ボックス 122"/>
        <xdr:cNvSpPr txBox="1"/>
      </xdr:nvSpPr>
      <xdr:spPr>
        <a:xfrm>
          <a:off x="32258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4953</xdr:rowOff>
    </xdr:from>
    <xdr:ext cx="762000" cy="259045"/>
    <xdr:sp macro="" textlink="">
      <xdr:nvSpPr>
        <xdr:cNvPr id="125" name="テキスト ボックス 124"/>
        <xdr:cNvSpPr txBox="1"/>
      </xdr:nvSpPr>
      <xdr:spPr>
        <a:xfrm>
          <a:off x="2527300" y="71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283011</xdr:rowOff>
    </xdr:from>
    <xdr:to>
      <xdr:col>5</xdr:col>
      <xdr:colOff>34925</xdr:colOff>
      <xdr:row>38</xdr:row>
      <xdr:rowOff>41711</xdr:rowOff>
    </xdr:to>
    <xdr:sp macro="" textlink="">
      <xdr:nvSpPr>
        <xdr:cNvPr id="131" name="円/楕円 130"/>
        <xdr:cNvSpPr/>
      </xdr:nvSpPr>
      <xdr:spPr bwMode="auto">
        <a:xfrm>
          <a:off x="5600700" y="740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25,719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267732</xdr:rowOff>
    </xdr:from>
    <xdr:to>
      <xdr:col>4</xdr:col>
      <xdr:colOff>520700</xdr:colOff>
      <xdr:row>38</xdr:row>
      <xdr:rowOff>26432</xdr:rowOff>
    </xdr:to>
    <xdr:sp macro="" textlink="">
      <xdr:nvSpPr>
        <xdr:cNvPr id="133" name="円/楕円 132"/>
        <xdr:cNvSpPr/>
      </xdr:nvSpPr>
      <xdr:spPr bwMode="auto">
        <a:xfrm>
          <a:off x="4953000" y="739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11209</xdr:rowOff>
    </xdr:from>
    <xdr:ext cx="736600" cy="259045"/>
    <xdr:sp macro="" textlink="">
      <xdr:nvSpPr>
        <xdr:cNvPr id="134" name="テキスト ボックス 133"/>
        <xdr:cNvSpPr txBox="1"/>
      </xdr:nvSpPr>
      <xdr:spPr>
        <a:xfrm>
          <a:off x="4622800" y="747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262898</xdr:rowOff>
    </xdr:from>
    <xdr:to>
      <xdr:col>3</xdr:col>
      <xdr:colOff>955675</xdr:colOff>
      <xdr:row>38</xdr:row>
      <xdr:rowOff>21598</xdr:rowOff>
    </xdr:to>
    <xdr:sp macro="" textlink="">
      <xdr:nvSpPr>
        <xdr:cNvPr id="135" name="円/楕円 134"/>
        <xdr:cNvSpPr/>
      </xdr:nvSpPr>
      <xdr:spPr bwMode="auto">
        <a:xfrm>
          <a:off x="4254500" y="738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6375</xdr:rowOff>
    </xdr:from>
    <xdr:ext cx="762000" cy="259045"/>
    <xdr:sp macro="" textlink="">
      <xdr:nvSpPr>
        <xdr:cNvPr id="136" name="テキスト ボックス 135"/>
        <xdr:cNvSpPr txBox="1"/>
      </xdr:nvSpPr>
      <xdr:spPr>
        <a:xfrm>
          <a:off x="3924300" y="74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248271</xdr:rowOff>
    </xdr:from>
    <xdr:to>
      <xdr:col>3</xdr:col>
      <xdr:colOff>257175</xdr:colOff>
      <xdr:row>38</xdr:row>
      <xdr:rowOff>6971</xdr:rowOff>
    </xdr:to>
    <xdr:sp macro="" textlink="">
      <xdr:nvSpPr>
        <xdr:cNvPr id="137" name="円/楕円 136"/>
        <xdr:cNvSpPr/>
      </xdr:nvSpPr>
      <xdr:spPr bwMode="auto">
        <a:xfrm>
          <a:off x="3556000" y="737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334648</xdr:rowOff>
    </xdr:from>
    <xdr:ext cx="762000" cy="259045"/>
    <xdr:sp macro="" textlink="">
      <xdr:nvSpPr>
        <xdr:cNvPr id="138" name="テキスト ボックス 137"/>
        <xdr:cNvSpPr txBox="1"/>
      </xdr:nvSpPr>
      <xdr:spPr>
        <a:xfrm>
          <a:off x="3225800" y="745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34,837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237317</xdr:rowOff>
    </xdr:from>
    <xdr:to>
      <xdr:col>2</xdr:col>
      <xdr:colOff>692150</xdr:colOff>
      <xdr:row>37</xdr:row>
      <xdr:rowOff>338917</xdr:rowOff>
    </xdr:to>
    <xdr:sp macro="" textlink="">
      <xdr:nvSpPr>
        <xdr:cNvPr id="139" name="円/楕円 138"/>
        <xdr:cNvSpPr/>
      </xdr:nvSpPr>
      <xdr:spPr bwMode="auto">
        <a:xfrm>
          <a:off x="2857500" y="7362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323694</xdr:rowOff>
    </xdr:from>
    <xdr:ext cx="762000" cy="259045"/>
    <xdr:sp macro="" textlink="">
      <xdr:nvSpPr>
        <xdr:cNvPr id="140" name="テキスト ボックス 139"/>
        <xdr:cNvSpPr txBox="1"/>
      </xdr:nvSpPr>
      <xdr:spPr>
        <a:xfrm>
          <a:off x="2527300" y="744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lt"/>
              <a:ea typeface="+mn-ea"/>
              <a:cs typeface="+mn-cs"/>
            </a:rPr>
            <a:t>　財政調整基金には実質収支額の１／２以上の積み立てを毎年度実施しており、平成２５年度末現在高は５５億７８百万円で９年連続の増加となっている。</a:t>
          </a:r>
          <a:endParaRPr lang="en-US" sz="1200" b="0" i="0" baseline="0">
            <a:solidFill>
              <a:schemeClr val="dk1"/>
            </a:solidFill>
            <a:latin typeface="+mn-lt"/>
            <a:ea typeface="+mn-ea"/>
            <a:cs typeface="+mn-cs"/>
          </a:endParaRPr>
        </a:p>
        <a:p>
          <a:pPr rtl="0" fontAlgn="base"/>
          <a:r>
            <a:rPr lang="ja-JP" altLang="en-US" sz="1200" b="0" i="0" baseline="0">
              <a:solidFill>
                <a:schemeClr val="dk1"/>
              </a:solidFill>
              <a:latin typeface="+mn-lt"/>
              <a:ea typeface="+mn-ea"/>
              <a:cs typeface="+mn-cs"/>
            </a:rPr>
            <a:t>　実質収支及び実質単年度収支は平成２０年度以降黒字で、主な要因として国の経済対策事業等により施設の大規模改修等が起債発行や基金の取り崩しを行わず実施でき、市の負担が軽減されたことがあげられる。</a:t>
          </a:r>
          <a:endParaRPr lang="en-US"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今後一般財源の確保が厳しくなることは明らかで、財政調整基金を始めとする各種基金の運用による財政運営が求められるため、歳入歳出のバランスを重視し、赤字に陥ることのないよう適正な財政運営に努める。</a:t>
          </a:r>
          <a:endParaRPr 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lt"/>
              <a:ea typeface="+mn-ea"/>
              <a:cs typeface="+mn-cs"/>
            </a:rPr>
            <a:t>　連結実質赤字比率については、一般会計及び全ての特別会計において黒字であり赤字比率は発生していない。</a:t>
          </a:r>
          <a:endParaRPr lang="en-US"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今後、一般会計においては普通交付税を含めた一般財源の確保が厳しい状況となる見込みであることから、各特別会計においては一般会計からの基準外繰出金に頼ることなく、料金改定も含めた適正な企業経営に努める。</a:t>
          </a:r>
          <a:endParaRPr lang="ja-JP" sz="12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lt"/>
              <a:ea typeface="+mn-ea"/>
              <a:cs typeface="+mn-cs"/>
            </a:rPr>
            <a:t>　実質公債費比率は３か年平均８．１％で年々減少傾向にある。その要因である元利償還金の額も従前から行ってきた地方債発行枠（Ｈ２２～Ｈ２６の５年間で１２５億円）の制限枠設定などにより抑制されており、また、普通交付税に措置される算入公債費等も過疎対策事業債など財政運営に有利な地方債を主に発行しているため、実質公債費比率の分子となる額も減少傾向にある。</a:t>
          </a:r>
          <a:endParaRPr lang="en-US"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今後も比率の抑制に努めるとともに、緊急度・住民ニーズを的確に把握した事業選択により、起債に大きく頼ることのない財政運営に努める。</a:t>
          </a:r>
          <a:endParaRPr 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lt"/>
              <a:ea typeface="+mn-ea"/>
              <a:cs typeface="+mn-cs"/>
            </a:rPr>
            <a:t>　従前から行ってきた地方債発行枠（Ｈ２２～Ｈ２６の５年間で１２５億円以内）の制限枠設定や繰上償還の実施等により、地方債残高の抑制に努めているほか、発行地方債についても過疎対策事業債など財政運営に有利な地方債を中心としていること、充当可能基金についても積極的な積み立てを行っていることなどから、将来負担比率の分子となる将来負担額も年々減少傾向にある。</a:t>
          </a:r>
          <a:endParaRPr lang="en-US"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今後も新規発行地方債を抑制するとともに充当可能基金の増額を図るなどして比率の低下に努める。</a:t>
          </a:r>
          <a:endParaRPr 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27348954</v>
      </c>
      <c r="BO4" s="349"/>
      <c r="BP4" s="349"/>
      <c r="BQ4" s="349"/>
      <c r="BR4" s="349"/>
      <c r="BS4" s="349"/>
      <c r="BT4" s="349"/>
      <c r="BU4" s="350"/>
      <c r="BV4" s="348">
        <v>29522586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6.8</v>
      </c>
      <c r="CU4" s="355"/>
      <c r="CV4" s="355"/>
      <c r="CW4" s="355"/>
      <c r="CX4" s="355"/>
      <c r="CY4" s="355"/>
      <c r="CZ4" s="355"/>
      <c r="DA4" s="356"/>
      <c r="DB4" s="354">
        <v>6.1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25844437</v>
      </c>
      <c r="BO5" s="386"/>
      <c r="BP5" s="386"/>
      <c r="BQ5" s="386"/>
      <c r="BR5" s="386"/>
      <c r="BS5" s="386"/>
      <c r="BT5" s="386"/>
      <c r="BU5" s="387"/>
      <c r="BV5" s="385">
        <v>28104238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v>
      </c>
      <c r="CU5" s="383"/>
      <c r="CV5" s="383"/>
      <c r="CW5" s="383"/>
      <c r="CX5" s="383"/>
      <c r="CY5" s="383"/>
      <c r="CZ5" s="383"/>
      <c r="DA5" s="384"/>
      <c r="DB5" s="382">
        <v>87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1504517</v>
      </c>
      <c r="BO6" s="386"/>
      <c r="BP6" s="386"/>
      <c r="BQ6" s="386"/>
      <c r="BR6" s="386"/>
      <c r="BS6" s="386"/>
      <c r="BT6" s="386"/>
      <c r="BU6" s="387"/>
      <c r="BV6" s="385">
        <v>1418348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90.3</v>
      </c>
      <c r="CU6" s="423"/>
      <c r="CV6" s="423"/>
      <c r="CW6" s="423"/>
      <c r="CX6" s="423"/>
      <c r="CY6" s="423"/>
      <c r="CZ6" s="423"/>
      <c r="DA6" s="424"/>
      <c r="DB6" s="422">
        <v>91.3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333315</v>
      </c>
      <c r="BO7" s="386"/>
      <c r="BP7" s="386"/>
      <c r="BQ7" s="386"/>
      <c r="BR7" s="386"/>
      <c r="BS7" s="386"/>
      <c r="BT7" s="386"/>
      <c r="BU7" s="387"/>
      <c r="BV7" s="385">
        <v>374564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17124871</v>
      </c>
      <c r="CU7" s="386"/>
      <c r="CV7" s="386"/>
      <c r="CW7" s="386"/>
      <c r="CX7" s="386"/>
      <c r="CY7" s="386"/>
      <c r="CZ7" s="386"/>
      <c r="DA7" s="387"/>
      <c r="DB7" s="385">
        <v>17193132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1171202</v>
      </c>
      <c r="BO8" s="386"/>
      <c r="BP8" s="386"/>
      <c r="BQ8" s="386"/>
      <c r="BR8" s="386"/>
      <c r="BS8" s="386"/>
      <c r="BT8" s="386"/>
      <c r="BU8" s="387"/>
      <c r="BV8" s="385">
        <v>1043784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39452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127418</v>
      </c>
      <c r="BO9" s="386"/>
      <c r="BP9" s="386"/>
      <c r="BQ9" s="386"/>
      <c r="BR9" s="386"/>
      <c r="BS9" s="386"/>
      <c r="BT9" s="386"/>
      <c r="BU9" s="387"/>
      <c r="BV9" s="385">
        <v>-43126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23.6</v>
      </c>
      <c r="CU9" s="383"/>
      <c r="CV9" s="383"/>
      <c r="CW9" s="383"/>
      <c r="CX9" s="383"/>
      <c r="CY9" s="383"/>
      <c r="CZ9" s="383"/>
      <c r="DA9" s="384"/>
      <c r="DB9" s="382">
        <v>21.9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41548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4360</v>
      </c>
      <c r="BO10" s="386"/>
      <c r="BP10" s="386"/>
      <c r="BQ10" s="386"/>
      <c r="BR10" s="386"/>
      <c r="BS10" s="386"/>
      <c r="BT10" s="386"/>
      <c r="BU10" s="387"/>
      <c r="BV10" s="385">
        <v>303543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518018</v>
      </c>
      <c r="BO11" s="386"/>
      <c r="BP11" s="386"/>
      <c r="BQ11" s="386"/>
      <c r="BR11" s="386"/>
      <c r="BS11" s="386"/>
      <c r="BT11" s="386"/>
      <c r="BU11" s="387"/>
      <c r="BV11" s="385">
        <v>48440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39191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53127</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39029</v>
      </c>
      <c r="S13" s="467"/>
      <c r="T13" s="467"/>
      <c r="U13" s="467"/>
      <c r="V13" s="468"/>
      <c r="W13" s="401" t="s">
        <v>123</v>
      </c>
      <c r="X13" s="402"/>
      <c r="Y13" s="402"/>
      <c r="Z13" s="402"/>
      <c r="AA13" s="402"/>
      <c r="AB13" s="392"/>
      <c r="AC13" s="436">
        <v>3849</v>
      </c>
      <c r="AD13" s="437"/>
      <c r="AE13" s="437"/>
      <c r="AF13" s="437"/>
      <c r="AG13" s="476"/>
      <c r="AH13" s="436">
        <v>5018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596669</v>
      </c>
      <c r="BO13" s="386"/>
      <c r="BP13" s="386"/>
      <c r="BQ13" s="386"/>
      <c r="BR13" s="386"/>
      <c r="BS13" s="386"/>
      <c r="BT13" s="386"/>
      <c r="BU13" s="387"/>
      <c r="BV13" s="385">
        <v>308857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8.1</v>
      </c>
      <c r="CU13" s="383"/>
      <c r="CV13" s="383"/>
      <c r="CW13" s="383"/>
      <c r="CX13" s="383"/>
      <c r="CY13" s="383"/>
      <c r="CZ13" s="383"/>
      <c r="DA13" s="384"/>
      <c r="DB13" s="382">
        <v>8.9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39569</v>
      </c>
      <c r="S14" s="467"/>
      <c r="T14" s="467"/>
      <c r="U14" s="467"/>
      <c r="V14" s="468"/>
      <c r="W14" s="375"/>
      <c r="X14" s="376"/>
      <c r="Y14" s="376"/>
      <c r="Z14" s="376"/>
      <c r="AA14" s="376"/>
      <c r="AB14" s="365"/>
      <c r="AC14" s="469">
        <v>21.5</v>
      </c>
      <c r="AD14" s="470"/>
      <c r="AE14" s="470"/>
      <c r="AF14" s="470"/>
      <c r="AG14" s="471"/>
      <c r="AH14" s="469">
        <v>24.7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39419</v>
      </c>
      <c r="S15" s="467"/>
      <c r="T15" s="467"/>
      <c r="U15" s="467"/>
      <c r="V15" s="468"/>
      <c r="W15" s="401" t="s">
        <v>130</v>
      </c>
      <c r="X15" s="402"/>
      <c r="Y15" s="402"/>
      <c r="Z15" s="402"/>
      <c r="AA15" s="402"/>
      <c r="AB15" s="392"/>
      <c r="AC15" s="436">
        <v>3565</v>
      </c>
      <c r="AD15" s="437"/>
      <c r="AE15" s="437"/>
      <c r="AF15" s="437"/>
      <c r="AG15" s="476"/>
      <c r="AH15" s="436">
        <v>4299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3068311</v>
      </c>
      <c r="BO15" s="349"/>
      <c r="BP15" s="349"/>
      <c r="BQ15" s="349"/>
      <c r="BR15" s="349"/>
      <c r="BS15" s="349"/>
      <c r="BT15" s="349"/>
      <c r="BU15" s="350"/>
      <c r="BV15" s="348">
        <v>3111356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19.899999999999999</v>
      </c>
      <c r="AD16" s="470"/>
      <c r="AE16" s="470"/>
      <c r="AF16" s="470"/>
      <c r="AG16" s="471"/>
      <c r="AH16" s="469">
        <v>21.2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11959460</v>
      </c>
      <c r="BO16" s="386"/>
      <c r="BP16" s="386"/>
      <c r="BQ16" s="386"/>
      <c r="BR16" s="386"/>
      <c r="BS16" s="386"/>
      <c r="BT16" s="386"/>
      <c r="BU16" s="387"/>
      <c r="BV16" s="385">
        <v>12094903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10476</v>
      </c>
      <c r="AD17" s="437"/>
      <c r="AE17" s="437"/>
      <c r="AF17" s="437"/>
      <c r="AG17" s="476"/>
      <c r="AH17" s="436">
        <v>10989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3873586</v>
      </c>
      <c r="BO17" s="386"/>
      <c r="BP17" s="386"/>
      <c r="BQ17" s="386"/>
      <c r="BR17" s="386"/>
      <c r="BS17" s="386"/>
      <c r="BT17" s="386"/>
      <c r="BU17" s="387"/>
      <c r="BV17" s="385">
        <v>3922100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603.36</v>
      </c>
      <c r="M18" s="498"/>
      <c r="N18" s="498"/>
      <c r="O18" s="498"/>
      <c r="P18" s="498"/>
      <c r="Q18" s="498"/>
      <c r="R18" s="499"/>
      <c r="S18" s="499"/>
      <c r="T18" s="499"/>
      <c r="U18" s="499"/>
      <c r="V18" s="500"/>
      <c r="W18" s="403"/>
      <c r="X18" s="404"/>
      <c r="Y18" s="404"/>
      <c r="Z18" s="404"/>
      <c r="AA18" s="404"/>
      <c r="AB18" s="395"/>
      <c r="AC18" s="501">
        <v>58.6</v>
      </c>
      <c r="AD18" s="502"/>
      <c r="AE18" s="502"/>
      <c r="AF18" s="502"/>
      <c r="AG18" s="503"/>
      <c r="AH18" s="501">
        <v>54.1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14600264</v>
      </c>
      <c r="BO18" s="386"/>
      <c r="BP18" s="386"/>
      <c r="BQ18" s="386"/>
      <c r="BR18" s="386"/>
      <c r="BS18" s="386"/>
      <c r="BT18" s="386"/>
      <c r="BU18" s="387"/>
      <c r="BV18" s="385">
        <v>14770381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65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18809793</v>
      </c>
      <c r="BO19" s="386"/>
      <c r="BP19" s="386"/>
      <c r="BQ19" s="386"/>
      <c r="BR19" s="386"/>
      <c r="BS19" s="386"/>
      <c r="BT19" s="386"/>
      <c r="BU19" s="387"/>
      <c r="BV19" s="385">
        <v>18721293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14854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27795466</v>
      </c>
      <c r="BO23" s="386"/>
      <c r="BP23" s="386"/>
      <c r="BQ23" s="386"/>
      <c r="BR23" s="386"/>
      <c r="BS23" s="386"/>
      <c r="BT23" s="386"/>
      <c r="BU23" s="387"/>
      <c r="BV23" s="385">
        <v>30353155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6576</v>
      </c>
      <c r="R24" s="437"/>
      <c r="S24" s="437"/>
      <c r="T24" s="437"/>
      <c r="U24" s="437"/>
      <c r="V24" s="476"/>
      <c r="W24" s="531"/>
      <c r="X24" s="519"/>
      <c r="Y24" s="520"/>
      <c r="Z24" s="435" t="s">
        <v>153</v>
      </c>
      <c r="AA24" s="415"/>
      <c r="AB24" s="415"/>
      <c r="AC24" s="415"/>
      <c r="AD24" s="415"/>
      <c r="AE24" s="415"/>
      <c r="AF24" s="415"/>
      <c r="AG24" s="416"/>
      <c r="AH24" s="436">
        <v>516</v>
      </c>
      <c r="AI24" s="437"/>
      <c r="AJ24" s="437"/>
      <c r="AK24" s="437"/>
      <c r="AL24" s="476"/>
      <c r="AM24" s="436">
        <v>1720344</v>
      </c>
      <c r="AN24" s="437"/>
      <c r="AO24" s="437"/>
      <c r="AP24" s="437"/>
      <c r="AQ24" s="437"/>
      <c r="AR24" s="476"/>
      <c r="AS24" s="436">
        <v>3334</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21133980</v>
      </c>
      <c r="BO24" s="386"/>
      <c r="BP24" s="386"/>
      <c r="BQ24" s="386"/>
      <c r="BR24" s="386"/>
      <c r="BS24" s="386"/>
      <c r="BT24" s="386"/>
      <c r="BU24" s="387"/>
      <c r="BV24" s="385">
        <v>21919929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5593</v>
      </c>
      <c r="R25" s="437"/>
      <c r="S25" s="437"/>
      <c r="T25" s="437"/>
      <c r="U25" s="437"/>
      <c r="V25" s="476"/>
      <c r="W25" s="531"/>
      <c r="X25" s="519"/>
      <c r="Y25" s="520"/>
      <c r="Z25" s="435" t="s">
        <v>156</v>
      </c>
      <c r="AA25" s="415"/>
      <c r="AB25" s="415"/>
      <c r="AC25" s="415"/>
      <c r="AD25" s="415"/>
      <c r="AE25" s="415"/>
      <c r="AF25" s="415"/>
      <c r="AG25" s="416"/>
      <c r="AH25" s="436">
        <v>85</v>
      </c>
      <c r="AI25" s="437"/>
      <c r="AJ25" s="437"/>
      <c r="AK25" s="437"/>
      <c r="AL25" s="476"/>
      <c r="AM25" s="436">
        <v>237830</v>
      </c>
      <c r="AN25" s="437"/>
      <c r="AO25" s="437"/>
      <c r="AP25" s="437"/>
      <c r="AQ25" s="437"/>
      <c r="AR25" s="476"/>
      <c r="AS25" s="436">
        <v>2798</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1602936</v>
      </c>
      <c r="BO25" s="349"/>
      <c r="BP25" s="349"/>
      <c r="BQ25" s="349"/>
      <c r="BR25" s="349"/>
      <c r="BS25" s="349"/>
      <c r="BT25" s="349"/>
      <c r="BU25" s="350"/>
      <c r="BV25" s="348">
        <v>296579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5175</v>
      </c>
      <c r="R26" s="437"/>
      <c r="S26" s="437"/>
      <c r="T26" s="437"/>
      <c r="U26" s="437"/>
      <c r="V26" s="476"/>
      <c r="W26" s="531"/>
      <c r="X26" s="519"/>
      <c r="Y26" s="520"/>
      <c r="Z26" s="435" t="s">
        <v>159</v>
      </c>
      <c r="AA26" s="539"/>
      <c r="AB26" s="539"/>
      <c r="AC26" s="539"/>
      <c r="AD26" s="539"/>
      <c r="AE26" s="539"/>
      <c r="AF26" s="539"/>
      <c r="AG26" s="540"/>
      <c r="AH26" s="436">
        <v>49</v>
      </c>
      <c r="AI26" s="437"/>
      <c r="AJ26" s="437"/>
      <c r="AK26" s="437"/>
      <c r="AL26" s="476"/>
      <c r="AM26" s="436">
        <v>173705</v>
      </c>
      <c r="AN26" s="437"/>
      <c r="AO26" s="437"/>
      <c r="AP26" s="437"/>
      <c r="AQ26" s="437"/>
      <c r="AR26" s="476"/>
      <c r="AS26" s="436">
        <v>3545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3790</v>
      </c>
      <c r="R27" s="437"/>
      <c r="S27" s="437"/>
      <c r="T27" s="437"/>
      <c r="U27" s="437"/>
      <c r="V27" s="476"/>
      <c r="W27" s="531"/>
      <c r="X27" s="519"/>
      <c r="Y27" s="520"/>
      <c r="Z27" s="435" t="s">
        <v>162</v>
      </c>
      <c r="AA27" s="415"/>
      <c r="AB27" s="415"/>
      <c r="AC27" s="415"/>
      <c r="AD27" s="415"/>
      <c r="AE27" s="415"/>
      <c r="AF27" s="415"/>
      <c r="AG27" s="416"/>
      <c r="AH27" s="436">
        <v>13</v>
      </c>
      <c r="AI27" s="437"/>
      <c r="AJ27" s="437"/>
      <c r="AK27" s="437"/>
      <c r="AL27" s="476"/>
      <c r="AM27" s="436">
        <v>47548</v>
      </c>
      <c r="AN27" s="437"/>
      <c r="AO27" s="437"/>
      <c r="AP27" s="437"/>
      <c r="AQ27" s="437"/>
      <c r="AR27" s="476"/>
      <c r="AS27" s="436">
        <v>3658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570630</v>
      </c>
      <c r="BO27" s="553"/>
      <c r="BP27" s="553"/>
      <c r="BQ27" s="553"/>
      <c r="BR27" s="553"/>
      <c r="BS27" s="553"/>
      <c r="BT27" s="553"/>
      <c r="BU27" s="554"/>
      <c r="BV27" s="552">
        <v>570630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3400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5578282</v>
      </c>
      <c r="BO28" s="349"/>
      <c r="BP28" s="349"/>
      <c r="BQ28" s="349"/>
      <c r="BR28" s="349"/>
      <c r="BS28" s="349"/>
      <c r="BT28" s="349"/>
      <c r="BU28" s="350"/>
      <c r="BV28" s="348">
        <v>5105157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3210</v>
      </c>
      <c r="R29" s="437"/>
      <c r="S29" s="437"/>
      <c r="T29" s="437"/>
      <c r="U29" s="437"/>
      <c r="V29" s="476"/>
      <c r="W29" s="531"/>
      <c r="X29" s="519"/>
      <c r="Y29" s="520"/>
      <c r="Z29" s="435" t="s">
        <v>169</v>
      </c>
      <c r="AA29" s="415"/>
      <c r="AB29" s="415"/>
      <c r="AC29" s="415"/>
      <c r="AD29" s="415"/>
      <c r="AE29" s="415"/>
      <c r="AF29" s="415"/>
      <c r="AG29" s="416"/>
      <c r="AH29" s="436">
        <v>529</v>
      </c>
      <c r="AI29" s="437"/>
      <c r="AJ29" s="437"/>
      <c r="AK29" s="437"/>
      <c r="AL29" s="476"/>
      <c r="AM29" s="436">
        <v>1767892</v>
      </c>
      <c r="AN29" s="437"/>
      <c r="AO29" s="437"/>
      <c r="AP29" s="437"/>
      <c r="AQ29" s="437"/>
      <c r="AR29" s="476"/>
      <c r="AS29" s="436">
        <v>3342</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1794499</v>
      </c>
      <c r="BO29" s="386"/>
      <c r="BP29" s="386"/>
      <c r="BQ29" s="386"/>
      <c r="BR29" s="386"/>
      <c r="BS29" s="386"/>
      <c r="BT29" s="386"/>
      <c r="BU29" s="387"/>
      <c r="BV29" s="385">
        <v>1792612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8145490</v>
      </c>
      <c r="BO30" s="553"/>
      <c r="BP30" s="553"/>
      <c r="BQ30" s="553"/>
      <c r="BR30" s="553"/>
      <c r="BS30" s="553"/>
      <c r="BT30" s="553"/>
      <c r="BU30" s="554"/>
      <c r="BV30" s="552">
        <v>8130217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上水道特別会計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農業集落排水特別会計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大分県退職手当組合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豊後大野市土地開発公社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病院事業特別会計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公共下水道特別会計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大分県消防補償等組合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(有)道の駅みえ</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浄化槽施設特別会計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大分県交通災害共済組合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豊後大野市農林業振興公社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IF('各会計、関係団体の財政状況及び健全化判断比率'!B36="","",'各会計、関係団体の財政状況及び健全化判断比率'!B36)</f>
        <v>簡易水道特別会計</v>
      </c>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大分県市町村会館管理組合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(社)大分県農業農村振興公社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11</v>
      </c>
      <c r="BF38" s="564"/>
      <c r="BG38" s="565" t="str">
        <f>IF('各会計、関係団体の財政状況及び健全化判断比率'!B37="","",'各会計、関係団体の財政状況及び健全化判断比率'!B37)</f>
        <v>太陽光発電事業特別会計</v>
      </c>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大分県後期高齢者医療広域連合（普通会計）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大分県後期高齢者医療広域連合（後期高齢者医療事業会計）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3060780</v>
      </c>
      <c r="S5" s="581"/>
      <c r="T5" s="581"/>
      <c r="U5" s="581"/>
      <c r="V5" s="581"/>
      <c r="W5" s="581"/>
      <c r="X5" s="581"/>
      <c r="Y5" s="582"/>
      <c r="Z5" s="583">
        <v>11.2</v>
      </c>
      <c r="AA5" s="583"/>
      <c r="AB5" s="583"/>
      <c r="AC5" s="583"/>
      <c r="AD5" s="584">
        <v>3060582</v>
      </c>
      <c r="AE5" s="584"/>
      <c r="AF5" s="584"/>
      <c r="AG5" s="584"/>
      <c r="AH5" s="584"/>
      <c r="AI5" s="584"/>
      <c r="AJ5" s="584"/>
      <c r="AK5" s="584"/>
      <c r="AL5" s="585">
        <v>18.899999999999999</v>
      </c>
      <c r="AM5" s="586"/>
      <c r="AN5" s="586"/>
      <c r="AO5" s="587"/>
      <c r="AP5" s="577" t="s">
        <v>207</v>
      </c>
      <c r="AQ5" s="578"/>
      <c r="AR5" s="578"/>
      <c r="AS5" s="578"/>
      <c r="AT5" s="578"/>
      <c r="AU5" s="578"/>
      <c r="AV5" s="578"/>
      <c r="AW5" s="578"/>
      <c r="AX5" s="578"/>
      <c r="AY5" s="578"/>
      <c r="AZ5" s="578"/>
      <c r="BA5" s="578"/>
      <c r="BB5" s="578"/>
      <c r="BC5" s="578"/>
      <c r="BD5" s="578"/>
      <c r="BE5" s="578"/>
      <c r="BF5" s="579"/>
      <c r="BG5" s="591">
        <v>3060582</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350466</v>
      </c>
      <c r="S6" s="592"/>
      <c r="T6" s="592"/>
      <c r="U6" s="592"/>
      <c r="V6" s="592"/>
      <c r="W6" s="592"/>
      <c r="X6" s="592"/>
      <c r="Y6" s="593"/>
      <c r="Z6" s="594">
        <v>1.3</v>
      </c>
      <c r="AA6" s="594"/>
      <c r="AB6" s="594"/>
      <c r="AC6" s="594"/>
      <c r="AD6" s="595">
        <v>350466</v>
      </c>
      <c r="AE6" s="595"/>
      <c r="AF6" s="595"/>
      <c r="AG6" s="595"/>
      <c r="AH6" s="595"/>
      <c r="AI6" s="595"/>
      <c r="AJ6" s="595"/>
      <c r="AK6" s="595"/>
      <c r="AL6" s="596">
        <v>2.2000000000000002</v>
      </c>
      <c r="AM6" s="597"/>
      <c r="AN6" s="597"/>
      <c r="AO6" s="598"/>
      <c r="AP6" s="588" t="s">
        <v>213</v>
      </c>
      <c r="AQ6" s="589"/>
      <c r="AR6" s="589"/>
      <c r="AS6" s="589"/>
      <c r="AT6" s="589"/>
      <c r="AU6" s="589"/>
      <c r="AV6" s="589"/>
      <c r="AW6" s="589"/>
      <c r="AX6" s="589"/>
      <c r="AY6" s="589"/>
      <c r="AZ6" s="589"/>
      <c r="BA6" s="589"/>
      <c r="BB6" s="589"/>
      <c r="BC6" s="589"/>
      <c r="BD6" s="589"/>
      <c r="BE6" s="589"/>
      <c r="BF6" s="590"/>
      <c r="BG6" s="591">
        <v>3060582</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208839</v>
      </c>
      <c r="CS6" s="592"/>
      <c r="CT6" s="592"/>
      <c r="CU6" s="592"/>
      <c r="CV6" s="592"/>
      <c r="CW6" s="592"/>
      <c r="CX6" s="592"/>
      <c r="CY6" s="593"/>
      <c r="CZ6" s="594">
        <v>0.8</v>
      </c>
      <c r="DA6" s="594"/>
      <c r="DB6" s="594"/>
      <c r="DC6" s="594"/>
      <c r="DD6" s="600" t="s">
        <v>208</v>
      </c>
      <c r="DE6" s="592"/>
      <c r="DF6" s="592"/>
      <c r="DG6" s="592"/>
      <c r="DH6" s="592"/>
      <c r="DI6" s="592"/>
      <c r="DJ6" s="592"/>
      <c r="DK6" s="592"/>
      <c r="DL6" s="592"/>
      <c r="DM6" s="592"/>
      <c r="DN6" s="592"/>
      <c r="DO6" s="592"/>
      <c r="DP6" s="593"/>
      <c r="DQ6" s="600">
        <v>208839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6014</v>
      </c>
      <c r="S7" s="592"/>
      <c r="T7" s="592"/>
      <c r="U7" s="592"/>
      <c r="V7" s="592"/>
      <c r="W7" s="592"/>
      <c r="X7" s="592"/>
      <c r="Y7" s="593"/>
      <c r="Z7" s="594">
        <v>0</v>
      </c>
      <c r="AA7" s="594"/>
      <c r="AB7" s="594"/>
      <c r="AC7" s="594"/>
      <c r="AD7" s="595">
        <v>6014</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1297315</v>
      </c>
      <c r="BH7" s="592"/>
      <c r="BI7" s="592"/>
      <c r="BJ7" s="592"/>
      <c r="BK7" s="592"/>
      <c r="BL7" s="592"/>
      <c r="BM7" s="592"/>
      <c r="BN7" s="593"/>
      <c r="BO7" s="594">
        <v>42.4</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4049943</v>
      </c>
      <c r="CS7" s="592"/>
      <c r="CT7" s="592"/>
      <c r="CU7" s="592"/>
      <c r="CV7" s="592"/>
      <c r="CW7" s="592"/>
      <c r="CX7" s="592"/>
      <c r="CY7" s="593"/>
      <c r="CZ7" s="594">
        <v>15.7</v>
      </c>
      <c r="DA7" s="594"/>
      <c r="DB7" s="594"/>
      <c r="DC7" s="594"/>
      <c r="DD7" s="600">
        <v>290316</v>
      </c>
      <c r="DE7" s="592"/>
      <c r="DF7" s="592"/>
      <c r="DG7" s="592"/>
      <c r="DH7" s="592"/>
      <c r="DI7" s="592"/>
      <c r="DJ7" s="592"/>
      <c r="DK7" s="592"/>
      <c r="DL7" s="592"/>
      <c r="DM7" s="592"/>
      <c r="DN7" s="592"/>
      <c r="DO7" s="592"/>
      <c r="DP7" s="593"/>
      <c r="DQ7" s="600">
        <v>3285093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7325</v>
      </c>
      <c r="S8" s="592"/>
      <c r="T8" s="592"/>
      <c r="U8" s="592"/>
      <c r="V8" s="592"/>
      <c r="W8" s="592"/>
      <c r="X8" s="592"/>
      <c r="Y8" s="593"/>
      <c r="Z8" s="594">
        <v>0</v>
      </c>
      <c r="AA8" s="594"/>
      <c r="AB8" s="594"/>
      <c r="AC8" s="594"/>
      <c r="AD8" s="595">
        <v>7325</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46355</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6826831</v>
      </c>
      <c r="CS8" s="592"/>
      <c r="CT8" s="592"/>
      <c r="CU8" s="592"/>
      <c r="CV8" s="592"/>
      <c r="CW8" s="592"/>
      <c r="CX8" s="592"/>
      <c r="CY8" s="593"/>
      <c r="CZ8" s="594">
        <v>26.4</v>
      </c>
      <c r="DA8" s="594"/>
      <c r="DB8" s="594"/>
      <c r="DC8" s="594"/>
      <c r="DD8" s="600">
        <v>7724</v>
      </c>
      <c r="DE8" s="592"/>
      <c r="DF8" s="592"/>
      <c r="DG8" s="592"/>
      <c r="DH8" s="592"/>
      <c r="DI8" s="592"/>
      <c r="DJ8" s="592"/>
      <c r="DK8" s="592"/>
      <c r="DL8" s="592"/>
      <c r="DM8" s="592"/>
      <c r="DN8" s="592"/>
      <c r="DO8" s="592"/>
      <c r="DP8" s="593"/>
      <c r="DQ8" s="600">
        <v>3691708</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9618</v>
      </c>
      <c r="S9" s="592"/>
      <c r="T9" s="592"/>
      <c r="U9" s="592"/>
      <c r="V9" s="592"/>
      <c r="W9" s="592"/>
      <c r="X9" s="592"/>
      <c r="Y9" s="593"/>
      <c r="Z9" s="594">
        <v>0</v>
      </c>
      <c r="AA9" s="594"/>
      <c r="AB9" s="594"/>
      <c r="AC9" s="594"/>
      <c r="AD9" s="595">
        <v>9618</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1075430</v>
      </c>
      <c r="BH9" s="592"/>
      <c r="BI9" s="592"/>
      <c r="BJ9" s="592"/>
      <c r="BK9" s="592"/>
      <c r="BL9" s="592"/>
      <c r="BM9" s="592"/>
      <c r="BN9" s="593"/>
      <c r="BO9" s="594">
        <v>35.1</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1783453</v>
      </c>
      <c r="CS9" s="592"/>
      <c r="CT9" s="592"/>
      <c r="CU9" s="592"/>
      <c r="CV9" s="592"/>
      <c r="CW9" s="592"/>
      <c r="CX9" s="592"/>
      <c r="CY9" s="593"/>
      <c r="CZ9" s="594">
        <v>6.9</v>
      </c>
      <c r="DA9" s="594"/>
      <c r="DB9" s="594"/>
      <c r="DC9" s="594"/>
      <c r="DD9" s="600">
        <v>195477</v>
      </c>
      <c r="DE9" s="592"/>
      <c r="DF9" s="592"/>
      <c r="DG9" s="592"/>
      <c r="DH9" s="592"/>
      <c r="DI9" s="592"/>
      <c r="DJ9" s="592"/>
      <c r="DK9" s="592"/>
      <c r="DL9" s="592"/>
      <c r="DM9" s="592"/>
      <c r="DN9" s="592"/>
      <c r="DO9" s="592"/>
      <c r="DP9" s="593"/>
      <c r="DQ9" s="600">
        <v>1372832</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350170</v>
      </c>
      <c r="S10" s="592"/>
      <c r="T10" s="592"/>
      <c r="U10" s="592"/>
      <c r="V10" s="592"/>
      <c r="W10" s="592"/>
      <c r="X10" s="592"/>
      <c r="Y10" s="593"/>
      <c r="Z10" s="594">
        <v>1.3</v>
      </c>
      <c r="AA10" s="594"/>
      <c r="AB10" s="594"/>
      <c r="AC10" s="594"/>
      <c r="AD10" s="595">
        <v>350170</v>
      </c>
      <c r="AE10" s="595"/>
      <c r="AF10" s="595"/>
      <c r="AG10" s="595"/>
      <c r="AH10" s="595"/>
      <c r="AI10" s="595"/>
      <c r="AJ10" s="595"/>
      <c r="AK10" s="595"/>
      <c r="AL10" s="596">
        <v>2.2000000000000002</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91189</v>
      </c>
      <c r="BH10" s="592"/>
      <c r="BI10" s="592"/>
      <c r="BJ10" s="592"/>
      <c r="BK10" s="592"/>
      <c r="BL10" s="592"/>
      <c r="BM10" s="592"/>
      <c r="BN10" s="593"/>
      <c r="BO10" s="594">
        <v>3</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30456</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14679</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10164</v>
      </c>
      <c r="S11" s="592"/>
      <c r="T11" s="592"/>
      <c r="U11" s="592"/>
      <c r="V11" s="592"/>
      <c r="W11" s="592"/>
      <c r="X11" s="592"/>
      <c r="Y11" s="593"/>
      <c r="Z11" s="594">
        <v>0</v>
      </c>
      <c r="AA11" s="594"/>
      <c r="AB11" s="594"/>
      <c r="AC11" s="594"/>
      <c r="AD11" s="595">
        <v>10164</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84341</v>
      </c>
      <c r="BH11" s="592"/>
      <c r="BI11" s="592"/>
      <c r="BJ11" s="592"/>
      <c r="BK11" s="592"/>
      <c r="BL11" s="592"/>
      <c r="BM11" s="592"/>
      <c r="BN11" s="593"/>
      <c r="BO11" s="594">
        <v>2.8</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2306350</v>
      </c>
      <c r="CS11" s="592"/>
      <c r="CT11" s="592"/>
      <c r="CU11" s="592"/>
      <c r="CV11" s="592"/>
      <c r="CW11" s="592"/>
      <c r="CX11" s="592"/>
      <c r="CY11" s="593"/>
      <c r="CZ11" s="594">
        <v>8.9</v>
      </c>
      <c r="DA11" s="594"/>
      <c r="DB11" s="594"/>
      <c r="DC11" s="594"/>
      <c r="DD11" s="600">
        <v>870302</v>
      </c>
      <c r="DE11" s="592"/>
      <c r="DF11" s="592"/>
      <c r="DG11" s="592"/>
      <c r="DH11" s="592"/>
      <c r="DI11" s="592"/>
      <c r="DJ11" s="592"/>
      <c r="DK11" s="592"/>
      <c r="DL11" s="592"/>
      <c r="DM11" s="592"/>
      <c r="DN11" s="592"/>
      <c r="DO11" s="592"/>
      <c r="DP11" s="593"/>
      <c r="DQ11" s="600">
        <v>958948</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1391299</v>
      </c>
      <c r="BH12" s="592"/>
      <c r="BI12" s="592"/>
      <c r="BJ12" s="592"/>
      <c r="BK12" s="592"/>
      <c r="BL12" s="592"/>
      <c r="BM12" s="592"/>
      <c r="BN12" s="593"/>
      <c r="BO12" s="594">
        <v>45.5</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425284</v>
      </c>
      <c r="CS12" s="592"/>
      <c r="CT12" s="592"/>
      <c r="CU12" s="592"/>
      <c r="CV12" s="592"/>
      <c r="CW12" s="592"/>
      <c r="CX12" s="592"/>
      <c r="CY12" s="593"/>
      <c r="CZ12" s="594">
        <v>1.6</v>
      </c>
      <c r="DA12" s="594"/>
      <c r="DB12" s="594"/>
      <c r="DC12" s="594"/>
      <c r="DD12" s="600">
        <v>164665</v>
      </c>
      <c r="DE12" s="592"/>
      <c r="DF12" s="592"/>
      <c r="DG12" s="592"/>
      <c r="DH12" s="592"/>
      <c r="DI12" s="592"/>
      <c r="DJ12" s="592"/>
      <c r="DK12" s="592"/>
      <c r="DL12" s="592"/>
      <c r="DM12" s="592"/>
      <c r="DN12" s="592"/>
      <c r="DO12" s="592"/>
      <c r="DP12" s="593"/>
      <c r="DQ12" s="600">
        <v>382942</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65031</v>
      </c>
      <c r="S13" s="592"/>
      <c r="T13" s="592"/>
      <c r="U13" s="592"/>
      <c r="V13" s="592"/>
      <c r="W13" s="592"/>
      <c r="X13" s="592"/>
      <c r="Y13" s="593"/>
      <c r="Z13" s="594">
        <v>0.2</v>
      </c>
      <c r="AA13" s="594"/>
      <c r="AB13" s="594"/>
      <c r="AC13" s="594"/>
      <c r="AD13" s="595">
        <v>65031</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1369060</v>
      </c>
      <c r="BH13" s="592"/>
      <c r="BI13" s="592"/>
      <c r="BJ13" s="592"/>
      <c r="BK13" s="592"/>
      <c r="BL13" s="592"/>
      <c r="BM13" s="592"/>
      <c r="BN13" s="593"/>
      <c r="BO13" s="594">
        <v>44.7</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1325919</v>
      </c>
      <c r="CS13" s="592"/>
      <c r="CT13" s="592"/>
      <c r="CU13" s="592"/>
      <c r="CV13" s="592"/>
      <c r="CW13" s="592"/>
      <c r="CX13" s="592"/>
      <c r="CY13" s="593"/>
      <c r="CZ13" s="594">
        <v>5.0999999999999996</v>
      </c>
      <c r="DA13" s="594"/>
      <c r="DB13" s="594"/>
      <c r="DC13" s="594"/>
      <c r="DD13" s="600">
        <v>851406</v>
      </c>
      <c r="DE13" s="592"/>
      <c r="DF13" s="592"/>
      <c r="DG13" s="592"/>
      <c r="DH13" s="592"/>
      <c r="DI13" s="592"/>
      <c r="DJ13" s="592"/>
      <c r="DK13" s="592"/>
      <c r="DL13" s="592"/>
      <c r="DM13" s="592"/>
      <c r="DN13" s="592"/>
      <c r="DO13" s="592"/>
      <c r="DP13" s="593"/>
      <c r="DQ13" s="600">
        <v>553655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114956</v>
      </c>
      <c r="BH14" s="592"/>
      <c r="BI14" s="592"/>
      <c r="BJ14" s="592"/>
      <c r="BK14" s="592"/>
      <c r="BL14" s="592"/>
      <c r="BM14" s="592"/>
      <c r="BN14" s="593"/>
      <c r="BO14" s="594">
        <v>3.8</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906838</v>
      </c>
      <c r="CS14" s="592"/>
      <c r="CT14" s="592"/>
      <c r="CU14" s="592"/>
      <c r="CV14" s="592"/>
      <c r="CW14" s="592"/>
      <c r="CX14" s="592"/>
      <c r="CY14" s="593"/>
      <c r="CZ14" s="594">
        <v>3.5</v>
      </c>
      <c r="DA14" s="594"/>
      <c r="DB14" s="594"/>
      <c r="DC14" s="594"/>
      <c r="DD14" s="600">
        <v>110115</v>
      </c>
      <c r="DE14" s="592"/>
      <c r="DF14" s="592"/>
      <c r="DG14" s="592"/>
      <c r="DH14" s="592"/>
      <c r="DI14" s="592"/>
      <c r="DJ14" s="592"/>
      <c r="DK14" s="592"/>
      <c r="DL14" s="592"/>
      <c r="DM14" s="592"/>
      <c r="DN14" s="592"/>
      <c r="DO14" s="592"/>
      <c r="DP14" s="593"/>
      <c r="DQ14" s="600">
        <v>827239</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8814</v>
      </c>
      <c r="S15" s="592"/>
      <c r="T15" s="592"/>
      <c r="U15" s="592"/>
      <c r="V15" s="592"/>
      <c r="W15" s="592"/>
      <c r="X15" s="592"/>
      <c r="Y15" s="593"/>
      <c r="Z15" s="594">
        <v>0</v>
      </c>
      <c r="AA15" s="594"/>
      <c r="AB15" s="594"/>
      <c r="AC15" s="594"/>
      <c r="AD15" s="595">
        <v>8814</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257012</v>
      </c>
      <c r="BH15" s="592"/>
      <c r="BI15" s="592"/>
      <c r="BJ15" s="592"/>
      <c r="BK15" s="592"/>
      <c r="BL15" s="592"/>
      <c r="BM15" s="592"/>
      <c r="BN15" s="593"/>
      <c r="BO15" s="594">
        <v>8.4</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2179830</v>
      </c>
      <c r="CS15" s="592"/>
      <c r="CT15" s="592"/>
      <c r="CU15" s="592"/>
      <c r="CV15" s="592"/>
      <c r="CW15" s="592"/>
      <c r="CX15" s="592"/>
      <c r="CY15" s="593"/>
      <c r="CZ15" s="594">
        <v>8.4</v>
      </c>
      <c r="DA15" s="594"/>
      <c r="DB15" s="594"/>
      <c r="DC15" s="594"/>
      <c r="DD15" s="600">
        <v>575624</v>
      </c>
      <c r="DE15" s="592"/>
      <c r="DF15" s="592"/>
      <c r="DG15" s="592"/>
      <c r="DH15" s="592"/>
      <c r="DI15" s="592"/>
      <c r="DJ15" s="592"/>
      <c r="DK15" s="592"/>
      <c r="DL15" s="592"/>
      <c r="DM15" s="592"/>
      <c r="DN15" s="592"/>
      <c r="DO15" s="592"/>
      <c r="DP15" s="593"/>
      <c r="DQ15" s="600">
        <v>1533359</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13224476</v>
      </c>
      <c r="S16" s="592"/>
      <c r="T16" s="592"/>
      <c r="U16" s="592"/>
      <c r="V16" s="592"/>
      <c r="W16" s="592"/>
      <c r="X16" s="592"/>
      <c r="Y16" s="593"/>
      <c r="Z16" s="594">
        <v>48.4</v>
      </c>
      <c r="AA16" s="594"/>
      <c r="AB16" s="594"/>
      <c r="AC16" s="594"/>
      <c r="AD16" s="595">
        <v>12289911</v>
      </c>
      <c r="AE16" s="595"/>
      <c r="AF16" s="595"/>
      <c r="AG16" s="595"/>
      <c r="AH16" s="595"/>
      <c r="AI16" s="595"/>
      <c r="AJ16" s="595"/>
      <c r="AK16" s="595"/>
      <c r="AL16" s="596">
        <v>76</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422272</v>
      </c>
      <c r="CS16" s="592"/>
      <c r="CT16" s="592"/>
      <c r="CU16" s="592"/>
      <c r="CV16" s="592"/>
      <c r="CW16" s="592"/>
      <c r="CX16" s="592"/>
      <c r="CY16" s="593"/>
      <c r="CZ16" s="594">
        <v>1.6</v>
      </c>
      <c r="DA16" s="594"/>
      <c r="DB16" s="594"/>
      <c r="DC16" s="594"/>
      <c r="DD16" s="600" t="s">
        <v>112</v>
      </c>
      <c r="DE16" s="592"/>
      <c r="DF16" s="592"/>
      <c r="DG16" s="592"/>
      <c r="DH16" s="592"/>
      <c r="DI16" s="592"/>
      <c r="DJ16" s="592"/>
      <c r="DK16" s="592"/>
      <c r="DL16" s="592"/>
      <c r="DM16" s="592"/>
      <c r="DN16" s="592"/>
      <c r="DO16" s="592"/>
      <c r="DP16" s="593"/>
      <c r="DQ16" s="600">
        <v>43918</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12289911</v>
      </c>
      <c r="S17" s="592"/>
      <c r="T17" s="592"/>
      <c r="U17" s="592"/>
      <c r="V17" s="592"/>
      <c r="W17" s="592"/>
      <c r="X17" s="592"/>
      <c r="Y17" s="593"/>
      <c r="Z17" s="594">
        <v>44.9</v>
      </c>
      <c r="AA17" s="594"/>
      <c r="AB17" s="594"/>
      <c r="AC17" s="594"/>
      <c r="AD17" s="595">
        <v>12289911</v>
      </c>
      <c r="AE17" s="595"/>
      <c r="AF17" s="595"/>
      <c r="AG17" s="595"/>
      <c r="AH17" s="595"/>
      <c r="AI17" s="595"/>
      <c r="AJ17" s="595"/>
      <c r="AK17" s="595"/>
      <c r="AL17" s="596">
        <v>76</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4605422</v>
      </c>
      <c r="CS17" s="592"/>
      <c r="CT17" s="592"/>
      <c r="CU17" s="592"/>
      <c r="CV17" s="592"/>
      <c r="CW17" s="592"/>
      <c r="CX17" s="592"/>
      <c r="CY17" s="593"/>
      <c r="CZ17" s="594">
        <v>17.8</v>
      </c>
      <c r="DA17" s="594"/>
      <c r="DB17" s="594"/>
      <c r="DC17" s="594"/>
      <c r="DD17" s="600" t="s">
        <v>112</v>
      </c>
      <c r="DE17" s="592"/>
      <c r="DF17" s="592"/>
      <c r="DG17" s="592"/>
      <c r="DH17" s="592"/>
      <c r="DI17" s="592"/>
      <c r="DJ17" s="592"/>
      <c r="DK17" s="592"/>
      <c r="DL17" s="592"/>
      <c r="DM17" s="592"/>
      <c r="DN17" s="592"/>
      <c r="DO17" s="592"/>
      <c r="DP17" s="593"/>
      <c r="DQ17" s="600">
        <v>4432064</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934557</v>
      </c>
      <c r="S18" s="592"/>
      <c r="T18" s="592"/>
      <c r="U18" s="592"/>
      <c r="V18" s="592"/>
      <c r="W18" s="592"/>
      <c r="X18" s="592"/>
      <c r="Y18" s="593"/>
      <c r="Z18" s="594">
        <v>3.4</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773000</v>
      </c>
      <c r="CS18" s="592"/>
      <c r="CT18" s="592"/>
      <c r="CU18" s="592"/>
      <c r="CV18" s="592"/>
      <c r="CW18" s="592"/>
      <c r="CX18" s="592"/>
      <c r="CY18" s="593"/>
      <c r="CZ18" s="594">
        <v>3</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8</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198</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17092858</v>
      </c>
      <c r="S20" s="592"/>
      <c r="T20" s="592"/>
      <c r="U20" s="592"/>
      <c r="V20" s="592"/>
      <c r="W20" s="592"/>
      <c r="X20" s="592"/>
      <c r="Y20" s="593"/>
      <c r="Z20" s="594">
        <v>62.5</v>
      </c>
      <c r="AA20" s="594"/>
      <c r="AB20" s="594"/>
      <c r="AC20" s="594"/>
      <c r="AD20" s="595">
        <v>16158095</v>
      </c>
      <c r="AE20" s="595"/>
      <c r="AF20" s="595"/>
      <c r="AG20" s="595"/>
      <c r="AH20" s="595"/>
      <c r="AI20" s="595"/>
      <c r="AJ20" s="595"/>
      <c r="AK20" s="595"/>
      <c r="AL20" s="596">
        <v>99.9</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198</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25844437</v>
      </c>
      <c r="CS20" s="592"/>
      <c r="CT20" s="592"/>
      <c r="CU20" s="592"/>
      <c r="CV20" s="592"/>
      <c r="CW20" s="592"/>
      <c r="CX20" s="592"/>
      <c r="CY20" s="593"/>
      <c r="CZ20" s="594">
        <v>100</v>
      </c>
      <c r="DA20" s="594"/>
      <c r="DB20" s="594"/>
      <c r="DC20" s="594"/>
      <c r="DD20" s="600">
        <v>3065629</v>
      </c>
      <c r="DE20" s="592"/>
      <c r="DF20" s="592"/>
      <c r="DG20" s="592"/>
      <c r="DH20" s="592"/>
      <c r="DI20" s="592"/>
      <c r="DJ20" s="592"/>
      <c r="DK20" s="592"/>
      <c r="DL20" s="592"/>
      <c r="DM20" s="592"/>
      <c r="DN20" s="592"/>
      <c r="DO20" s="592"/>
      <c r="DP20" s="593"/>
      <c r="DQ20" s="600">
        <v>17305276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6473</v>
      </c>
      <c r="S21" s="592"/>
      <c r="T21" s="592"/>
      <c r="U21" s="592"/>
      <c r="V21" s="592"/>
      <c r="W21" s="592"/>
      <c r="X21" s="592"/>
      <c r="Y21" s="593"/>
      <c r="Z21" s="594">
        <v>0</v>
      </c>
      <c r="AA21" s="594"/>
      <c r="AB21" s="594"/>
      <c r="AC21" s="594"/>
      <c r="AD21" s="595">
        <v>6473</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460782</v>
      </c>
      <c r="S22" s="592"/>
      <c r="T22" s="592"/>
      <c r="U22" s="592"/>
      <c r="V22" s="592"/>
      <c r="W22" s="592"/>
      <c r="X22" s="592"/>
      <c r="Y22" s="593"/>
      <c r="Z22" s="594">
        <v>1.7</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445096</v>
      </c>
      <c r="S23" s="592"/>
      <c r="T23" s="592"/>
      <c r="U23" s="592"/>
      <c r="V23" s="592"/>
      <c r="W23" s="592"/>
      <c r="X23" s="592"/>
      <c r="Y23" s="593"/>
      <c r="Z23" s="594">
        <v>1.6</v>
      </c>
      <c r="AA23" s="594"/>
      <c r="AB23" s="594"/>
      <c r="AC23" s="594"/>
      <c r="AD23" s="595">
        <v>7159</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198</v>
      </c>
      <c r="BH23" s="592"/>
      <c r="BI23" s="592"/>
      <c r="BJ23" s="592"/>
      <c r="BK23" s="592"/>
      <c r="BL23" s="592"/>
      <c r="BM23" s="592"/>
      <c r="BN23" s="593"/>
      <c r="BO23" s="594">
        <v>0</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85158</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13733000</v>
      </c>
      <c r="CS24" s="581"/>
      <c r="CT24" s="581"/>
      <c r="CU24" s="581"/>
      <c r="CV24" s="581"/>
      <c r="CW24" s="581"/>
      <c r="CX24" s="581"/>
      <c r="CY24" s="582"/>
      <c r="CZ24" s="618">
        <v>53.1</v>
      </c>
      <c r="DA24" s="619"/>
      <c r="DB24" s="619"/>
      <c r="DC24" s="620"/>
      <c r="DD24" s="617">
        <v>10701316</v>
      </c>
      <c r="DE24" s="581"/>
      <c r="DF24" s="581"/>
      <c r="DG24" s="581"/>
      <c r="DH24" s="581"/>
      <c r="DI24" s="581"/>
      <c r="DJ24" s="581"/>
      <c r="DK24" s="582"/>
      <c r="DL24" s="617">
        <v>10164100</v>
      </c>
      <c r="DM24" s="581"/>
      <c r="DN24" s="581"/>
      <c r="DO24" s="581"/>
      <c r="DP24" s="581"/>
      <c r="DQ24" s="581"/>
      <c r="DR24" s="581"/>
      <c r="DS24" s="581"/>
      <c r="DT24" s="581"/>
      <c r="DU24" s="581"/>
      <c r="DV24" s="582"/>
      <c r="DW24" s="585">
        <v>59.9</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2742321</v>
      </c>
      <c r="S25" s="592"/>
      <c r="T25" s="592"/>
      <c r="U25" s="592"/>
      <c r="V25" s="592"/>
      <c r="W25" s="592"/>
      <c r="X25" s="592"/>
      <c r="Y25" s="593"/>
      <c r="Z25" s="594">
        <v>10</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5313606</v>
      </c>
      <c r="CS25" s="623"/>
      <c r="CT25" s="623"/>
      <c r="CU25" s="623"/>
      <c r="CV25" s="623"/>
      <c r="CW25" s="623"/>
      <c r="CX25" s="623"/>
      <c r="CY25" s="624"/>
      <c r="CZ25" s="625">
        <v>20.6</v>
      </c>
      <c r="DA25" s="626"/>
      <c r="DB25" s="626"/>
      <c r="DC25" s="627"/>
      <c r="DD25" s="600">
        <v>5149552</v>
      </c>
      <c r="DE25" s="623"/>
      <c r="DF25" s="623"/>
      <c r="DG25" s="623"/>
      <c r="DH25" s="623"/>
      <c r="DI25" s="623"/>
      <c r="DJ25" s="623"/>
      <c r="DK25" s="624"/>
      <c r="DL25" s="600">
        <v>5134806</v>
      </c>
      <c r="DM25" s="623"/>
      <c r="DN25" s="623"/>
      <c r="DO25" s="623"/>
      <c r="DP25" s="623"/>
      <c r="DQ25" s="623"/>
      <c r="DR25" s="623"/>
      <c r="DS25" s="623"/>
      <c r="DT25" s="623"/>
      <c r="DU25" s="623"/>
      <c r="DV25" s="624"/>
      <c r="DW25" s="596">
        <v>30.3</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3249545</v>
      </c>
      <c r="CS26" s="592"/>
      <c r="CT26" s="592"/>
      <c r="CU26" s="592"/>
      <c r="CV26" s="592"/>
      <c r="CW26" s="592"/>
      <c r="CX26" s="592"/>
      <c r="CY26" s="593"/>
      <c r="CZ26" s="625">
        <v>12.6</v>
      </c>
      <c r="DA26" s="626"/>
      <c r="DB26" s="626"/>
      <c r="DC26" s="627"/>
      <c r="DD26" s="600">
        <v>3118728</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2562576</v>
      </c>
      <c r="S27" s="592"/>
      <c r="T27" s="592"/>
      <c r="U27" s="592"/>
      <c r="V27" s="592"/>
      <c r="W27" s="592"/>
      <c r="X27" s="592"/>
      <c r="Y27" s="593"/>
      <c r="Z27" s="594">
        <v>9.4</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3060780</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3814003</v>
      </c>
      <c r="CS27" s="623"/>
      <c r="CT27" s="623"/>
      <c r="CU27" s="623"/>
      <c r="CV27" s="623"/>
      <c r="CW27" s="623"/>
      <c r="CX27" s="623"/>
      <c r="CY27" s="624"/>
      <c r="CZ27" s="625">
        <v>14.8</v>
      </c>
      <c r="DA27" s="626"/>
      <c r="DB27" s="626"/>
      <c r="DC27" s="627"/>
      <c r="DD27" s="600">
        <v>1119731</v>
      </c>
      <c r="DE27" s="623"/>
      <c r="DF27" s="623"/>
      <c r="DG27" s="623"/>
      <c r="DH27" s="623"/>
      <c r="DI27" s="623"/>
      <c r="DJ27" s="623"/>
      <c r="DK27" s="624"/>
      <c r="DL27" s="600">
        <v>1115279</v>
      </c>
      <c r="DM27" s="623"/>
      <c r="DN27" s="623"/>
      <c r="DO27" s="623"/>
      <c r="DP27" s="623"/>
      <c r="DQ27" s="623"/>
      <c r="DR27" s="623"/>
      <c r="DS27" s="623"/>
      <c r="DT27" s="623"/>
      <c r="DU27" s="623"/>
      <c r="DV27" s="624"/>
      <c r="DW27" s="596">
        <v>6.6</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67487</v>
      </c>
      <c r="S28" s="592"/>
      <c r="T28" s="592"/>
      <c r="U28" s="592"/>
      <c r="V28" s="592"/>
      <c r="W28" s="592"/>
      <c r="X28" s="592"/>
      <c r="Y28" s="593"/>
      <c r="Z28" s="594">
        <v>0.2</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4605391</v>
      </c>
      <c r="CS28" s="592"/>
      <c r="CT28" s="592"/>
      <c r="CU28" s="592"/>
      <c r="CV28" s="592"/>
      <c r="CW28" s="592"/>
      <c r="CX28" s="592"/>
      <c r="CY28" s="593"/>
      <c r="CZ28" s="625">
        <v>17.8</v>
      </c>
      <c r="DA28" s="626"/>
      <c r="DB28" s="626"/>
      <c r="DC28" s="627"/>
      <c r="DD28" s="600">
        <v>4432033</v>
      </c>
      <c r="DE28" s="592"/>
      <c r="DF28" s="592"/>
      <c r="DG28" s="592"/>
      <c r="DH28" s="592"/>
      <c r="DI28" s="592"/>
      <c r="DJ28" s="592"/>
      <c r="DK28" s="593"/>
      <c r="DL28" s="600">
        <v>3914015</v>
      </c>
      <c r="DM28" s="592"/>
      <c r="DN28" s="592"/>
      <c r="DO28" s="592"/>
      <c r="DP28" s="592"/>
      <c r="DQ28" s="592"/>
      <c r="DR28" s="592"/>
      <c r="DS28" s="592"/>
      <c r="DT28" s="592"/>
      <c r="DU28" s="592"/>
      <c r="DV28" s="593"/>
      <c r="DW28" s="596">
        <v>23.1</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33220</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4605391</v>
      </c>
      <c r="CS29" s="623"/>
      <c r="CT29" s="623"/>
      <c r="CU29" s="623"/>
      <c r="CV29" s="623"/>
      <c r="CW29" s="623"/>
      <c r="CX29" s="623"/>
      <c r="CY29" s="624"/>
      <c r="CZ29" s="625">
        <v>17.8</v>
      </c>
      <c r="DA29" s="626"/>
      <c r="DB29" s="626"/>
      <c r="DC29" s="627"/>
      <c r="DD29" s="600">
        <v>4432033</v>
      </c>
      <c r="DE29" s="623"/>
      <c r="DF29" s="623"/>
      <c r="DG29" s="623"/>
      <c r="DH29" s="623"/>
      <c r="DI29" s="623"/>
      <c r="DJ29" s="623"/>
      <c r="DK29" s="624"/>
      <c r="DL29" s="600">
        <v>3914015</v>
      </c>
      <c r="DM29" s="623"/>
      <c r="DN29" s="623"/>
      <c r="DO29" s="623"/>
      <c r="DP29" s="623"/>
      <c r="DQ29" s="623"/>
      <c r="DR29" s="623"/>
      <c r="DS29" s="623"/>
      <c r="DT29" s="623"/>
      <c r="DU29" s="623"/>
      <c r="DV29" s="624"/>
      <c r="DW29" s="596">
        <v>23.1</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915822</v>
      </c>
      <c r="S30" s="592"/>
      <c r="T30" s="592"/>
      <c r="U30" s="592"/>
      <c r="V30" s="592"/>
      <c r="W30" s="592"/>
      <c r="X30" s="592"/>
      <c r="Y30" s="593"/>
      <c r="Z30" s="594">
        <v>3.3</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98.1</v>
      </c>
      <c r="BH30" s="650"/>
      <c r="BI30" s="650"/>
      <c r="BJ30" s="650"/>
      <c r="BK30" s="650"/>
      <c r="BL30" s="650"/>
      <c r="BM30" s="586">
        <v>92</v>
      </c>
      <c r="BN30" s="650"/>
      <c r="BO30" s="650"/>
      <c r="BP30" s="650"/>
      <c r="BQ30" s="651"/>
      <c r="BR30" s="649">
        <v>98</v>
      </c>
      <c r="BS30" s="650"/>
      <c r="BT30" s="650"/>
      <c r="BU30" s="650"/>
      <c r="BV30" s="650"/>
      <c r="BW30" s="650"/>
      <c r="BX30" s="586">
        <v>91.6</v>
      </c>
      <c r="BY30" s="650"/>
      <c r="BZ30" s="650"/>
      <c r="CA30" s="650"/>
      <c r="CB30" s="651"/>
      <c r="CD30" s="654"/>
      <c r="CE30" s="655"/>
      <c r="CF30" s="605" t="s">
        <v>291</v>
      </c>
      <c r="CG30" s="606"/>
      <c r="CH30" s="606"/>
      <c r="CI30" s="606"/>
      <c r="CJ30" s="606"/>
      <c r="CK30" s="606"/>
      <c r="CL30" s="606"/>
      <c r="CM30" s="606"/>
      <c r="CN30" s="606"/>
      <c r="CO30" s="606"/>
      <c r="CP30" s="606"/>
      <c r="CQ30" s="607"/>
      <c r="CR30" s="591">
        <v>4252089</v>
      </c>
      <c r="CS30" s="592"/>
      <c r="CT30" s="592"/>
      <c r="CU30" s="592"/>
      <c r="CV30" s="592"/>
      <c r="CW30" s="592"/>
      <c r="CX30" s="592"/>
      <c r="CY30" s="593"/>
      <c r="CZ30" s="625">
        <v>16.5</v>
      </c>
      <c r="DA30" s="626"/>
      <c r="DB30" s="626"/>
      <c r="DC30" s="627"/>
      <c r="DD30" s="600">
        <v>4083249</v>
      </c>
      <c r="DE30" s="592"/>
      <c r="DF30" s="592"/>
      <c r="DG30" s="592"/>
      <c r="DH30" s="592"/>
      <c r="DI30" s="592"/>
      <c r="DJ30" s="592"/>
      <c r="DK30" s="593"/>
      <c r="DL30" s="600">
        <v>3565231</v>
      </c>
      <c r="DM30" s="592"/>
      <c r="DN30" s="592"/>
      <c r="DO30" s="592"/>
      <c r="DP30" s="592"/>
      <c r="DQ30" s="592"/>
      <c r="DR30" s="592"/>
      <c r="DS30" s="592"/>
      <c r="DT30" s="592"/>
      <c r="DU30" s="592"/>
      <c r="DV30" s="593"/>
      <c r="DW30" s="596">
        <v>21</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896456</v>
      </c>
      <c r="S31" s="592"/>
      <c r="T31" s="592"/>
      <c r="U31" s="592"/>
      <c r="V31" s="592"/>
      <c r="W31" s="592"/>
      <c r="X31" s="592"/>
      <c r="Y31" s="593"/>
      <c r="Z31" s="594">
        <v>3.3</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98.2</v>
      </c>
      <c r="BH31" s="623"/>
      <c r="BI31" s="623"/>
      <c r="BJ31" s="623"/>
      <c r="BK31" s="623"/>
      <c r="BL31" s="623"/>
      <c r="BM31" s="597">
        <v>91.9</v>
      </c>
      <c r="BN31" s="647"/>
      <c r="BO31" s="647"/>
      <c r="BP31" s="647"/>
      <c r="BQ31" s="648"/>
      <c r="BR31" s="646">
        <v>97.9</v>
      </c>
      <c r="BS31" s="623"/>
      <c r="BT31" s="623"/>
      <c r="BU31" s="623"/>
      <c r="BV31" s="623"/>
      <c r="BW31" s="623"/>
      <c r="BX31" s="597">
        <v>91.5</v>
      </c>
      <c r="BY31" s="647"/>
      <c r="BZ31" s="647"/>
      <c r="CA31" s="647"/>
      <c r="CB31" s="648"/>
      <c r="CD31" s="654"/>
      <c r="CE31" s="655"/>
      <c r="CF31" s="605" t="s">
        <v>295</v>
      </c>
      <c r="CG31" s="606"/>
      <c r="CH31" s="606"/>
      <c r="CI31" s="606"/>
      <c r="CJ31" s="606"/>
      <c r="CK31" s="606"/>
      <c r="CL31" s="606"/>
      <c r="CM31" s="606"/>
      <c r="CN31" s="606"/>
      <c r="CO31" s="606"/>
      <c r="CP31" s="606"/>
      <c r="CQ31" s="607"/>
      <c r="CR31" s="591">
        <v>353302</v>
      </c>
      <c r="CS31" s="623"/>
      <c r="CT31" s="623"/>
      <c r="CU31" s="623"/>
      <c r="CV31" s="623"/>
      <c r="CW31" s="623"/>
      <c r="CX31" s="623"/>
      <c r="CY31" s="624"/>
      <c r="CZ31" s="625">
        <v>1.4</v>
      </c>
      <c r="DA31" s="626"/>
      <c r="DB31" s="626"/>
      <c r="DC31" s="627"/>
      <c r="DD31" s="600">
        <v>348784</v>
      </c>
      <c r="DE31" s="623"/>
      <c r="DF31" s="623"/>
      <c r="DG31" s="623"/>
      <c r="DH31" s="623"/>
      <c r="DI31" s="623"/>
      <c r="DJ31" s="623"/>
      <c r="DK31" s="624"/>
      <c r="DL31" s="600">
        <v>348784</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346305</v>
      </c>
      <c r="S32" s="592"/>
      <c r="T32" s="592"/>
      <c r="U32" s="592"/>
      <c r="V32" s="592"/>
      <c r="W32" s="592"/>
      <c r="X32" s="592"/>
      <c r="Y32" s="593"/>
      <c r="Z32" s="594">
        <v>1.3</v>
      </c>
      <c r="AA32" s="594"/>
      <c r="AB32" s="594"/>
      <c r="AC32" s="594"/>
      <c r="AD32" s="595">
        <v>744</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97.9</v>
      </c>
      <c r="BH32" s="659"/>
      <c r="BI32" s="659"/>
      <c r="BJ32" s="659"/>
      <c r="BK32" s="659"/>
      <c r="BL32" s="659"/>
      <c r="BM32" s="660">
        <v>91</v>
      </c>
      <c r="BN32" s="659"/>
      <c r="BO32" s="659"/>
      <c r="BP32" s="659"/>
      <c r="BQ32" s="661"/>
      <c r="BR32" s="658">
        <v>97.8</v>
      </c>
      <c r="BS32" s="659"/>
      <c r="BT32" s="659"/>
      <c r="BU32" s="659"/>
      <c r="BV32" s="659"/>
      <c r="BW32" s="659"/>
      <c r="BX32" s="660">
        <v>90.6</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1694400</v>
      </c>
      <c r="S33" s="592"/>
      <c r="T33" s="592"/>
      <c r="U33" s="592"/>
      <c r="V33" s="592"/>
      <c r="W33" s="592"/>
      <c r="X33" s="592"/>
      <c r="Y33" s="593"/>
      <c r="Z33" s="594">
        <v>6.2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8623536</v>
      </c>
      <c r="CS33" s="623"/>
      <c r="CT33" s="623"/>
      <c r="CU33" s="623"/>
      <c r="CV33" s="623"/>
      <c r="CW33" s="623"/>
      <c r="CX33" s="623"/>
      <c r="CY33" s="624"/>
      <c r="CZ33" s="625">
        <v>33.4</v>
      </c>
      <c r="DA33" s="626"/>
      <c r="DB33" s="626"/>
      <c r="DC33" s="627"/>
      <c r="DD33" s="600">
        <v>5743944</v>
      </c>
      <c r="DE33" s="623"/>
      <c r="DF33" s="623"/>
      <c r="DG33" s="623"/>
      <c r="DH33" s="623"/>
      <c r="DI33" s="623"/>
      <c r="DJ33" s="623"/>
      <c r="DK33" s="624"/>
      <c r="DL33" s="600">
        <v>4436164</v>
      </c>
      <c r="DM33" s="623"/>
      <c r="DN33" s="623"/>
      <c r="DO33" s="623"/>
      <c r="DP33" s="623"/>
      <c r="DQ33" s="623"/>
      <c r="DR33" s="623"/>
      <c r="DS33" s="623"/>
      <c r="DT33" s="623"/>
      <c r="DU33" s="623"/>
      <c r="DV33" s="624"/>
      <c r="DW33" s="596">
        <v>26.1</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2557588</v>
      </c>
      <c r="CS34" s="592"/>
      <c r="CT34" s="592"/>
      <c r="CU34" s="592"/>
      <c r="CV34" s="592"/>
      <c r="CW34" s="592"/>
      <c r="CX34" s="592"/>
      <c r="CY34" s="593"/>
      <c r="CZ34" s="625">
        <v>9.9</v>
      </c>
      <c r="DA34" s="626"/>
      <c r="DB34" s="626"/>
      <c r="DC34" s="627"/>
      <c r="DD34" s="600">
        <v>1546900</v>
      </c>
      <c r="DE34" s="592"/>
      <c r="DF34" s="592"/>
      <c r="DG34" s="592"/>
      <c r="DH34" s="592"/>
      <c r="DI34" s="592"/>
      <c r="DJ34" s="592"/>
      <c r="DK34" s="593"/>
      <c r="DL34" s="600">
        <v>1365232</v>
      </c>
      <c r="DM34" s="592"/>
      <c r="DN34" s="592"/>
      <c r="DO34" s="592"/>
      <c r="DP34" s="592"/>
      <c r="DQ34" s="592"/>
      <c r="DR34" s="592"/>
      <c r="DS34" s="592"/>
      <c r="DT34" s="592"/>
      <c r="DU34" s="592"/>
      <c r="DV34" s="593"/>
      <c r="DW34" s="596">
        <v>8</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800000</v>
      </c>
      <c r="S35" s="592"/>
      <c r="T35" s="592"/>
      <c r="U35" s="592"/>
      <c r="V35" s="592"/>
      <c r="W35" s="592"/>
      <c r="X35" s="592"/>
      <c r="Y35" s="593"/>
      <c r="Z35" s="594">
        <v>2.9</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3579397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154920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200877</v>
      </c>
      <c r="CS35" s="623"/>
      <c r="CT35" s="623"/>
      <c r="CU35" s="623"/>
      <c r="CV35" s="623"/>
      <c r="CW35" s="623"/>
      <c r="CX35" s="623"/>
      <c r="CY35" s="624"/>
      <c r="CZ35" s="625">
        <v>0.8</v>
      </c>
      <c r="DA35" s="626"/>
      <c r="DB35" s="626"/>
      <c r="DC35" s="627"/>
      <c r="DD35" s="600">
        <v>126682</v>
      </c>
      <c r="DE35" s="623"/>
      <c r="DF35" s="623"/>
      <c r="DG35" s="623"/>
      <c r="DH35" s="623"/>
      <c r="DI35" s="623"/>
      <c r="DJ35" s="623"/>
      <c r="DK35" s="624"/>
      <c r="DL35" s="600">
        <v>126682</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27348954</v>
      </c>
      <c r="S36" s="664"/>
      <c r="T36" s="664"/>
      <c r="U36" s="664"/>
      <c r="V36" s="664"/>
      <c r="W36" s="664"/>
      <c r="X36" s="664"/>
      <c r="Y36" s="665"/>
      <c r="Z36" s="666">
        <v>100</v>
      </c>
      <c r="AA36" s="666"/>
      <c r="AB36" s="666"/>
      <c r="AC36" s="666"/>
      <c r="AD36" s="667">
        <v>16172471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773000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63245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1634532</v>
      </c>
      <c r="CS36" s="592"/>
      <c r="CT36" s="592"/>
      <c r="CU36" s="592"/>
      <c r="CV36" s="592"/>
      <c r="CW36" s="592"/>
      <c r="CX36" s="592"/>
      <c r="CY36" s="593"/>
      <c r="CZ36" s="625">
        <v>6.3</v>
      </c>
      <c r="DA36" s="626"/>
      <c r="DB36" s="626"/>
      <c r="DC36" s="627"/>
      <c r="DD36" s="600">
        <v>990139</v>
      </c>
      <c r="DE36" s="592"/>
      <c r="DF36" s="592"/>
      <c r="DG36" s="592"/>
      <c r="DH36" s="592"/>
      <c r="DI36" s="592"/>
      <c r="DJ36" s="592"/>
      <c r="DK36" s="593"/>
      <c r="DL36" s="600">
        <v>873074</v>
      </c>
      <c r="DM36" s="592"/>
      <c r="DN36" s="592"/>
      <c r="DO36" s="592"/>
      <c r="DP36" s="592"/>
      <c r="DQ36" s="592"/>
      <c r="DR36" s="592"/>
      <c r="DS36" s="592"/>
      <c r="DT36" s="592"/>
      <c r="DU36" s="592"/>
      <c r="DV36" s="593"/>
      <c r="DW36" s="596">
        <v>5.0999999999999996</v>
      </c>
      <c r="DX36" s="621"/>
      <c r="DY36" s="621"/>
      <c r="DZ36" s="621"/>
      <c r="EA36" s="621"/>
      <c r="EB36" s="621"/>
      <c r="EC36" s="622"/>
    </row>
    <row r="37" spans="2:133" ht="11.25" customHeight="1">
      <c r="AQ37" s="670" t="s">
        <v>313</v>
      </c>
      <c r="AR37" s="671"/>
      <c r="AS37" s="671"/>
      <c r="AT37" s="671"/>
      <c r="AU37" s="671"/>
      <c r="AV37" s="671"/>
      <c r="AW37" s="671"/>
      <c r="AX37" s="671"/>
      <c r="AY37" s="672"/>
      <c r="AZ37" s="591">
        <v>355868</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6010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32354</v>
      </c>
      <c r="CS37" s="623"/>
      <c r="CT37" s="623"/>
      <c r="CU37" s="623"/>
      <c r="CV37" s="623"/>
      <c r="CW37" s="623"/>
      <c r="CX37" s="623"/>
      <c r="CY37" s="624"/>
      <c r="CZ37" s="625">
        <v>0.1</v>
      </c>
      <c r="DA37" s="626"/>
      <c r="DB37" s="626"/>
      <c r="DC37" s="627"/>
      <c r="DD37" s="600">
        <v>32354</v>
      </c>
      <c r="DE37" s="623"/>
      <c r="DF37" s="623"/>
      <c r="DG37" s="623"/>
      <c r="DH37" s="623"/>
      <c r="DI37" s="623"/>
      <c r="DJ37" s="623"/>
      <c r="DK37" s="624"/>
      <c r="DL37" s="600">
        <v>31590</v>
      </c>
      <c r="DM37" s="623"/>
      <c r="DN37" s="623"/>
      <c r="DO37" s="623"/>
      <c r="DP37" s="623"/>
      <c r="DQ37" s="623"/>
      <c r="DR37" s="623"/>
      <c r="DS37" s="623"/>
      <c r="DT37" s="623"/>
      <c r="DU37" s="623"/>
      <c r="DV37" s="624"/>
      <c r="DW37" s="596">
        <v>0.2</v>
      </c>
      <c r="DX37" s="621"/>
      <c r="DY37" s="621"/>
      <c r="DZ37" s="621"/>
      <c r="EA37" s="621"/>
      <c r="EB37" s="621"/>
      <c r="EC37" s="622"/>
    </row>
    <row r="38" spans="2:133" ht="11.25" customHeight="1">
      <c r="AQ38" s="670" t="s">
        <v>316</v>
      </c>
      <c r="AR38" s="671"/>
      <c r="AS38" s="671"/>
      <c r="AT38" s="671"/>
      <c r="AU38" s="671"/>
      <c r="AV38" s="671"/>
      <c r="AW38" s="671"/>
      <c r="AX38" s="671"/>
      <c r="AY38" s="672"/>
      <c r="AZ38" s="591">
        <v>139734</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10006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3216201</v>
      </c>
      <c r="CS38" s="592"/>
      <c r="CT38" s="592"/>
      <c r="CU38" s="592"/>
      <c r="CV38" s="592"/>
      <c r="CW38" s="592"/>
      <c r="CX38" s="592"/>
      <c r="CY38" s="593"/>
      <c r="CZ38" s="625">
        <v>12.4</v>
      </c>
      <c r="DA38" s="626"/>
      <c r="DB38" s="626"/>
      <c r="DC38" s="627"/>
      <c r="DD38" s="600">
        <v>2145901</v>
      </c>
      <c r="DE38" s="592"/>
      <c r="DF38" s="592"/>
      <c r="DG38" s="592"/>
      <c r="DH38" s="592"/>
      <c r="DI38" s="592"/>
      <c r="DJ38" s="592"/>
      <c r="DK38" s="593"/>
      <c r="DL38" s="600">
        <v>1970713</v>
      </c>
      <c r="DM38" s="592"/>
      <c r="DN38" s="592"/>
      <c r="DO38" s="592"/>
      <c r="DP38" s="592"/>
      <c r="DQ38" s="592"/>
      <c r="DR38" s="592"/>
      <c r="DS38" s="592"/>
      <c r="DT38" s="592"/>
      <c r="DU38" s="592"/>
      <c r="DV38" s="593"/>
      <c r="DW38" s="596">
        <v>11.6</v>
      </c>
      <c r="DX38" s="621"/>
      <c r="DY38" s="621"/>
      <c r="DZ38" s="621"/>
      <c r="EA38" s="621"/>
      <c r="EB38" s="621"/>
      <c r="EC38" s="622"/>
    </row>
    <row r="39" spans="2:133" ht="11.25" customHeight="1">
      <c r="AQ39" s="670" t="s">
        <v>319</v>
      </c>
      <c r="AR39" s="671"/>
      <c r="AS39" s="671"/>
      <c r="AT39" s="671"/>
      <c r="AU39" s="671"/>
      <c r="AV39" s="671"/>
      <c r="AW39" s="671"/>
      <c r="AX39" s="671"/>
      <c r="AY39" s="672"/>
      <c r="AZ39" s="591">
        <v>109403</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88</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883875</v>
      </c>
      <c r="CS39" s="623"/>
      <c r="CT39" s="623"/>
      <c r="CU39" s="623"/>
      <c r="CV39" s="623"/>
      <c r="CW39" s="623"/>
      <c r="CX39" s="623"/>
      <c r="CY39" s="624"/>
      <c r="CZ39" s="625">
        <v>3.4</v>
      </c>
      <c r="DA39" s="626"/>
      <c r="DB39" s="626"/>
      <c r="DC39" s="627"/>
      <c r="DD39" s="600">
        <v>833859</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349524</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116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130463</v>
      </c>
      <c r="CS40" s="592"/>
      <c r="CT40" s="592"/>
      <c r="CU40" s="592"/>
      <c r="CV40" s="592"/>
      <c r="CW40" s="592"/>
      <c r="CX40" s="592"/>
      <c r="CY40" s="593"/>
      <c r="CZ40" s="625">
        <v>0.5</v>
      </c>
      <c r="DA40" s="626"/>
      <c r="DB40" s="626"/>
      <c r="DC40" s="627"/>
      <c r="DD40" s="600">
        <v>100463</v>
      </c>
      <c r="DE40" s="592"/>
      <c r="DF40" s="592"/>
      <c r="DG40" s="592"/>
      <c r="DH40" s="592"/>
      <c r="DI40" s="592"/>
      <c r="DJ40" s="592"/>
      <c r="DK40" s="593"/>
      <c r="DL40" s="600">
        <v>100463</v>
      </c>
      <c r="DM40" s="592"/>
      <c r="DN40" s="592"/>
      <c r="DO40" s="592"/>
      <c r="DP40" s="592"/>
      <c r="DQ40" s="592"/>
      <c r="DR40" s="592"/>
      <c r="DS40" s="592"/>
      <c r="DT40" s="592"/>
      <c r="DU40" s="592"/>
      <c r="DV40" s="593"/>
      <c r="DW40" s="596">
        <v>0.6</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1851868</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372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3487901</v>
      </c>
      <c r="CS42" s="592"/>
      <c r="CT42" s="592"/>
      <c r="CU42" s="592"/>
      <c r="CV42" s="592"/>
      <c r="CW42" s="592"/>
      <c r="CX42" s="592"/>
      <c r="CY42" s="593"/>
      <c r="CZ42" s="625">
        <v>13.5</v>
      </c>
      <c r="DA42" s="674"/>
      <c r="DB42" s="674"/>
      <c r="DC42" s="675"/>
      <c r="DD42" s="600">
        <v>860016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2675</v>
      </c>
      <c r="CS43" s="623"/>
      <c r="CT43" s="623"/>
      <c r="CU43" s="623"/>
      <c r="CV43" s="623"/>
      <c r="CW43" s="623"/>
      <c r="CX43" s="623"/>
      <c r="CY43" s="624"/>
      <c r="CZ43" s="625">
        <v>0</v>
      </c>
      <c r="DA43" s="626"/>
      <c r="DB43" s="626"/>
      <c r="DC43" s="627"/>
      <c r="DD43" s="600">
        <v>2675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3065629</v>
      </c>
      <c r="CS44" s="592"/>
      <c r="CT44" s="592"/>
      <c r="CU44" s="592"/>
      <c r="CV44" s="592"/>
      <c r="CW44" s="592"/>
      <c r="CX44" s="592"/>
      <c r="CY44" s="593"/>
      <c r="CZ44" s="625">
        <v>11.9</v>
      </c>
      <c r="DA44" s="674"/>
      <c r="DB44" s="674"/>
      <c r="DC44" s="675"/>
      <c r="DD44" s="600">
        <v>816098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1627064</v>
      </c>
      <c r="CS45" s="623"/>
      <c r="CT45" s="623"/>
      <c r="CU45" s="623"/>
      <c r="CV45" s="623"/>
      <c r="CW45" s="623"/>
      <c r="CX45" s="623"/>
      <c r="CY45" s="624"/>
      <c r="CZ45" s="625">
        <v>6.3</v>
      </c>
      <c r="DA45" s="626"/>
      <c r="DB45" s="626"/>
      <c r="DC45" s="627"/>
      <c r="DD45" s="600">
        <v>58810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1296488</v>
      </c>
      <c r="CS46" s="592"/>
      <c r="CT46" s="592"/>
      <c r="CU46" s="592"/>
      <c r="CV46" s="592"/>
      <c r="CW46" s="592"/>
      <c r="CX46" s="592"/>
      <c r="CY46" s="593"/>
      <c r="CZ46" s="625">
        <v>5</v>
      </c>
      <c r="DA46" s="674"/>
      <c r="DB46" s="674"/>
      <c r="DC46" s="675"/>
      <c r="DD46" s="600">
        <v>736939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422272</v>
      </c>
      <c r="CS47" s="623"/>
      <c r="CT47" s="623"/>
      <c r="CU47" s="623"/>
      <c r="CV47" s="623"/>
      <c r="CW47" s="623"/>
      <c r="CX47" s="623"/>
      <c r="CY47" s="624"/>
      <c r="CZ47" s="625">
        <v>1.6</v>
      </c>
      <c r="DA47" s="626"/>
      <c r="DB47" s="626"/>
      <c r="DC47" s="627"/>
      <c r="DD47" s="600">
        <v>43918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25844437</v>
      </c>
      <c r="CS49" s="659"/>
      <c r="CT49" s="659"/>
      <c r="CU49" s="659"/>
      <c r="CV49" s="659"/>
      <c r="CW49" s="659"/>
      <c r="CX49" s="659"/>
      <c r="CY49" s="686"/>
      <c r="CZ49" s="687">
        <v>100</v>
      </c>
      <c r="DA49" s="688"/>
      <c r="DB49" s="688"/>
      <c r="DC49" s="689"/>
      <c r="DD49" s="690">
        <v>17305276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27355</v>
      </c>
      <c r="R7" s="721"/>
      <c r="S7" s="721"/>
      <c r="T7" s="721"/>
      <c r="U7" s="721"/>
      <c r="V7" s="721">
        <v>25850</v>
      </c>
      <c r="W7" s="721"/>
      <c r="X7" s="721"/>
      <c r="Y7" s="721"/>
      <c r="Z7" s="721"/>
      <c r="AA7" s="721">
        <v>1505</v>
      </c>
      <c r="AB7" s="721"/>
      <c r="AC7" s="721"/>
      <c r="AD7" s="721"/>
      <c r="AE7" s="722"/>
      <c r="AF7" s="723">
        <v>1171</v>
      </c>
      <c r="AG7" s="724"/>
      <c r="AH7" s="724"/>
      <c r="AI7" s="724"/>
      <c r="AJ7" s="725"/>
      <c r="AK7" s="760">
        <v>916</v>
      </c>
      <c r="AL7" s="761"/>
      <c r="AM7" s="761"/>
      <c r="AN7" s="761"/>
      <c r="AO7" s="761"/>
      <c r="AP7" s="761">
        <v>27795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541</v>
      </c>
      <c r="BS7" s="764" t="s">
        <v>542</v>
      </c>
      <c r="BT7" s="765"/>
      <c r="BU7" s="765"/>
      <c r="BV7" s="765"/>
      <c r="BW7" s="765"/>
      <c r="BX7" s="765"/>
      <c r="BY7" s="765"/>
      <c r="BZ7" s="765"/>
      <c r="CA7" s="765"/>
      <c r="CB7" s="765"/>
      <c r="CC7" s="765"/>
      <c r="CD7" s="765"/>
      <c r="CE7" s="765"/>
      <c r="CF7" s="765"/>
      <c r="CG7" s="766"/>
      <c r="CH7" s="757" t="s">
        <v>535</v>
      </c>
      <c r="CI7" s="758"/>
      <c r="CJ7" s="758"/>
      <c r="CK7" s="758"/>
      <c r="CL7" s="759"/>
      <c r="CM7" s="757">
        <v>30</v>
      </c>
      <c r="CN7" s="758"/>
      <c r="CO7" s="758"/>
      <c r="CP7" s="758"/>
      <c r="CQ7" s="759"/>
      <c r="CR7" s="757">
        <v>6</v>
      </c>
      <c r="CS7" s="758"/>
      <c r="CT7" s="758"/>
      <c r="CU7" s="758"/>
      <c r="CV7" s="759"/>
      <c r="CW7" s="757" t="s">
        <v>535</v>
      </c>
      <c r="CX7" s="758"/>
      <c r="CY7" s="758"/>
      <c r="CZ7" s="758"/>
      <c r="DA7" s="759"/>
      <c r="DB7" s="757" t="s">
        <v>535</v>
      </c>
      <c r="DC7" s="758"/>
      <c r="DD7" s="758"/>
      <c r="DE7" s="758"/>
      <c r="DF7" s="759"/>
      <c r="DG7" s="757" t="s">
        <v>535</v>
      </c>
      <c r="DH7" s="758"/>
      <c r="DI7" s="758"/>
      <c r="DJ7" s="758"/>
      <c r="DK7" s="759"/>
      <c r="DL7" s="757" t="s">
        <v>535</v>
      </c>
      <c r="DM7" s="758"/>
      <c r="DN7" s="758"/>
      <c r="DO7" s="758"/>
      <c r="DP7" s="759"/>
      <c r="DQ7" s="757" t="s">
        <v>535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t="s">
        <v>535</v>
      </c>
      <c r="CI8" s="768"/>
      <c r="CJ8" s="768"/>
      <c r="CK8" s="768"/>
      <c r="CL8" s="769"/>
      <c r="CM8" s="767">
        <v>52</v>
      </c>
      <c r="CN8" s="768"/>
      <c r="CO8" s="768"/>
      <c r="CP8" s="768"/>
      <c r="CQ8" s="769"/>
      <c r="CR8" s="767">
        <v>24</v>
      </c>
      <c r="CS8" s="768"/>
      <c r="CT8" s="768"/>
      <c r="CU8" s="768"/>
      <c r="CV8" s="769"/>
      <c r="CW8" s="767" t="s">
        <v>535</v>
      </c>
      <c r="CX8" s="768"/>
      <c r="CY8" s="768"/>
      <c r="CZ8" s="768"/>
      <c r="DA8" s="769"/>
      <c r="DB8" s="767" t="s">
        <v>535</v>
      </c>
      <c r="DC8" s="768"/>
      <c r="DD8" s="768"/>
      <c r="DE8" s="768"/>
      <c r="DF8" s="769"/>
      <c r="DG8" s="767" t="s">
        <v>535</v>
      </c>
      <c r="DH8" s="768"/>
      <c r="DI8" s="768"/>
      <c r="DJ8" s="768"/>
      <c r="DK8" s="769"/>
      <c r="DL8" s="767" t="s">
        <v>535</v>
      </c>
      <c r="DM8" s="768"/>
      <c r="DN8" s="768"/>
      <c r="DO8" s="768"/>
      <c r="DP8" s="769"/>
      <c r="DQ8" s="767" t="s">
        <v>535</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544</v>
      </c>
      <c r="BT9" s="755"/>
      <c r="BU9" s="755"/>
      <c r="BV9" s="755"/>
      <c r="BW9" s="755"/>
      <c r="BX9" s="755"/>
      <c r="BY9" s="755"/>
      <c r="BZ9" s="755"/>
      <c r="CA9" s="755"/>
      <c r="CB9" s="755"/>
      <c r="CC9" s="755"/>
      <c r="CD9" s="755"/>
      <c r="CE9" s="755"/>
      <c r="CF9" s="755"/>
      <c r="CG9" s="756"/>
      <c r="CH9" s="767">
        <v>11</v>
      </c>
      <c r="CI9" s="768"/>
      <c r="CJ9" s="768"/>
      <c r="CK9" s="768"/>
      <c r="CL9" s="769"/>
      <c r="CM9" s="767">
        <v>104</v>
      </c>
      <c r="CN9" s="768"/>
      <c r="CO9" s="768"/>
      <c r="CP9" s="768"/>
      <c r="CQ9" s="769"/>
      <c r="CR9" s="767">
        <v>30</v>
      </c>
      <c r="CS9" s="768"/>
      <c r="CT9" s="768"/>
      <c r="CU9" s="768"/>
      <c r="CV9" s="769"/>
      <c r="CW9" s="767">
        <v>40</v>
      </c>
      <c r="CX9" s="768"/>
      <c r="CY9" s="768"/>
      <c r="CZ9" s="768"/>
      <c r="DA9" s="769"/>
      <c r="DB9" s="767" t="s">
        <v>535</v>
      </c>
      <c r="DC9" s="768"/>
      <c r="DD9" s="768"/>
      <c r="DE9" s="768"/>
      <c r="DF9" s="769"/>
      <c r="DG9" s="767" t="s">
        <v>535</v>
      </c>
      <c r="DH9" s="768"/>
      <c r="DI9" s="768"/>
      <c r="DJ9" s="768"/>
      <c r="DK9" s="769"/>
      <c r="DL9" s="767" t="s">
        <v>535</v>
      </c>
      <c r="DM9" s="768"/>
      <c r="DN9" s="768"/>
      <c r="DO9" s="768"/>
      <c r="DP9" s="769"/>
      <c r="DQ9" s="767" t="s">
        <v>535</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545</v>
      </c>
      <c r="BT10" s="755"/>
      <c r="BU10" s="755"/>
      <c r="BV10" s="755"/>
      <c r="BW10" s="755"/>
      <c r="BX10" s="755"/>
      <c r="BY10" s="755"/>
      <c r="BZ10" s="755"/>
      <c r="CA10" s="755"/>
      <c r="CB10" s="755"/>
      <c r="CC10" s="755"/>
      <c r="CD10" s="755"/>
      <c r="CE10" s="755"/>
      <c r="CF10" s="755"/>
      <c r="CG10" s="756"/>
      <c r="CH10" s="767">
        <v>-22</v>
      </c>
      <c r="CI10" s="768"/>
      <c r="CJ10" s="768"/>
      <c r="CK10" s="768"/>
      <c r="CL10" s="769"/>
      <c r="CM10" s="767">
        <v>2433</v>
      </c>
      <c r="CN10" s="768"/>
      <c r="CO10" s="768"/>
      <c r="CP10" s="768"/>
      <c r="CQ10" s="769"/>
      <c r="CR10" s="767">
        <v>20</v>
      </c>
      <c r="CS10" s="768"/>
      <c r="CT10" s="768"/>
      <c r="CU10" s="768"/>
      <c r="CV10" s="769"/>
      <c r="CW10" s="767">
        <v>537</v>
      </c>
      <c r="CX10" s="768"/>
      <c r="CY10" s="768"/>
      <c r="CZ10" s="768"/>
      <c r="DA10" s="769"/>
      <c r="DB10" s="767" t="s">
        <v>535</v>
      </c>
      <c r="DC10" s="768"/>
      <c r="DD10" s="768"/>
      <c r="DE10" s="768"/>
      <c r="DF10" s="769"/>
      <c r="DG10" s="767" t="s">
        <v>535</v>
      </c>
      <c r="DH10" s="768"/>
      <c r="DI10" s="768"/>
      <c r="DJ10" s="768"/>
      <c r="DK10" s="769"/>
      <c r="DL10" s="767" t="s">
        <v>535</v>
      </c>
      <c r="DM10" s="768"/>
      <c r="DN10" s="768"/>
      <c r="DO10" s="768"/>
      <c r="DP10" s="769"/>
      <c r="DQ10" s="767" t="s">
        <v>535</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27355</v>
      </c>
      <c r="R23" s="780"/>
      <c r="S23" s="780"/>
      <c r="T23" s="780"/>
      <c r="U23" s="780"/>
      <c r="V23" s="780">
        <v>25850</v>
      </c>
      <c r="W23" s="780"/>
      <c r="X23" s="780"/>
      <c r="Y23" s="780"/>
      <c r="Z23" s="780"/>
      <c r="AA23" s="780">
        <v>1505</v>
      </c>
      <c r="AB23" s="780"/>
      <c r="AC23" s="780"/>
      <c r="AD23" s="780"/>
      <c r="AE23" s="781"/>
      <c r="AF23" s="782">
        <v>1171</v>
      </c>
      <c r="AG23" s="780"/>
      <c r="AH23" s="780"/>
      <c r="AI23" s="780"/>
      <c r="AJ23" s="783"/>
      <c r="AK23" s="784"/>
      <c r="AL23" s="785"/>
      <c r="AM23" s="785"/>
      <c r="AN23" s="785"/>
      <c r="AO23" s="785"/>
      <c r="AP23" s="780">
        <v>27795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5399</v>
      </c>
      <c r="R28" s="809"/>
      <c r="S28" s="809"/>
      <c r="T28" s="809"/>
      <c r="U28" s="809"/>
      <c r="V28" s="809">
        <v>5244</v>
      </c>
      <c r="W28" s="809"/>
      <c r="X28" s="809"/>
      <c r="Y28" s="809"/>
      <c r="Z28" s="809"/>
      <c r="AA28" s="809">
        <v>155</v>
      </c>
      <c r="AB28" s="809"/>
      <c r="AC28" s="809"/>
      <c r="AD28" s="809"/>
      <c r="AE28" s="810"/>
      <c r="AF28" s="811">
        <v>155</v>
      </c>
      <c r="AG28" s="809"/>
      <c r="AH28" s="809"/>
      <c r="AI28" s="809"/>
      <c r="AJ28" s="812"/>
      <c r="AK28" s="813">
        <v>350</v>
      </c>
      <c r="AL28" s="804"/>
      <c r="AM28" s="804"/>
      <c r="AN28" s="804"/>
      <c r="AO28" s="804"/>
      <c r="AP28" s="804" t="s">
        <v>480</v>
      </c>
      <c r="AQ28" s="804"/>
      <c r="AR28" s="804"/>
      <c r="AS28" s="804"/>
      <c r="AT28" s="804"/>
      <c r="AU28" s="804" t="s">
        <v>480</v>
      </c>
      <c r="AV28" s="804"/>
      <c r="AW28" s="804"/>
      <c r="AX28" s="804"/>
      <c r="AY28" s="804"/>
      <c r="AZ28" s="805" t="s">
        <v>480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6564</v>
      </c>
      <c r="R29" s="745"/>
      <c r="S29" s="745"/>
      <c r="T29" s="745"/>
      <c r="U29" s="745"/>
      <c r="V29" s="745">
        <v>6416</v>
      </c>
      <c r="W29" s="745"/>
      <c r="X29" s="745"/>
      <c r="Y29" s="745"/>
      <c r="Z29" s="745"/>
      <c r="AA29" s="745">
        <v>148</v>
      </c>
      <c r="AB29" s="745"/>
      <c r="AC29" s="745"/>
      <c r="AD29" s="745"/>
      <c r="AE29" s="746"/>
      <c r="AF29" s="747">
        <v>148</v>
      </c>
      <c r="AG29" s="748"/>
      <c r="AH29" s="748"/>
      <c r="AI29" s="748"/>
      <c r="AJ29" s="749"/>
      <c r="AK29" s="816">
        <v>1041</v>
      </c>
      <c r="AL29" s="817"/>
      <c r="AM29" s="817"/>
      <c r="AN29" s="817"/>
      <c r="AO29" s="817"/>
      <c r="AP29" s="817" t="s">
        <v>480</v>
      </c>
      <c r="AQ29" s="817"/>
      <c r="AR29" s="817"/>
      <c r="AS29" s="817"/>
      <c r="AT29" s="817"/>
      <c r="AU29" s="817" t="s">
        <v>480</v>
      </c>
      <c r="AV29" s="817"/>
      <c r="AW29" s="817"/>
      <c r="AX29" s="817"/>
      <c r="AY29" s="817"/>
      <c r="AZ29" s="818" t="s">
        <v>480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569</v>
      </c>
      <c r="R30" s="745"/>
      <c r="S30" s="745"/>
      <c r="T30" s="745"/>
      <c r="U30" s="745"/>
      <c r="V30" s="745">
        <v>567</v>
      </c>
      <c r="W30" s="745"/>
      <c r="X30" s="745"/>
      <c r="Y30" s="745"/>
      <c r="Z30" s="745"/>
      <c r="AA30" s="745">
        <v>2</v>
      </c>
      <c r="AB30" s="745"/>
      <c r="AC30" s="745"/>
      <c r="AD30" s="745"/>
      <c r="AE30" s="746"/>
      <c r="AF30" s="747">
        <v>2</v>
      </c>
      <c r="AG30" s="748"/>
      <c r="AH30" s="748"/>
      <c r="AI30" s="748"/>
      <c r="AJ30" s="749"/>
      <c r="AK30" s="816">
        <v>207</v>
      </c>
      <c r="AL30" s="817"/>
      <c r="AM30" s="817"/>
      <c r="AN30" s="817"/>
      <c r="AO30" s="817"/>
      <c r="AP30" s="817" t="s">
        <v>480</v>
      </c>
      <c r="AQ30" s="817"/>
      <c r="AR30" s="817"/>
      <c r="AS30" s="817"/>
      <c r="AT30" s="817"/>
      <c r="AU30" s="817" t="s">
        <v>480</v>
      </c>
      <c r="AV30" s="817"/>
      <c r="AW30" s="817"/>
      <c r="AX30" s="817"/>
      <c r="AY30" s="817"/>
      <c r="AZ30" s="818" t="s">
        <v>480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240</v>
      </c>
      <c r="R31" s="745"/>
      <c r="S31" s="745"/>
      <c r="T31" s="745"/>
      <c r="U31" s="745"/>
      <c r="V31" s="745">
        <v>184</v>
      </c>
      <c r="W31" s="745"/>
      <c r="X31" s="745"/>
      <c r="Y31" s="745"/>
      <c r="Z31" s="745"/>
      <c r="AA31" s="745">
        <v>56</v>
      </c>
      <c r="AB31" s="745"/>
      <c r="AC31" s="745"/>
      <c r="AD31" s="745"/>
      <c r="AE31" s="746"/>
      <c r="AF31" s="747">
        <v>505</v>
      </c>
      <c r="AG31" s="748"/>
      <c r="AH31" s="748"/>
      <c r="AI31" s="748"/>
      <c r="AJ31" s="749"/>
      <c r="AK31" s="816">
        <v>7</v>
      </c>
      <c r="AL31" s="817"/>
      <c r="AM31" s="817"/>
      <c r="AN31" s="817"/>
      <c r="AO31" s="817"/>
      <c r="AP31" s="817">
        <v>1283</v>
      </c>
      <c r="AQ31" s="817"/>
      <c r="AR31" s="817"/>
      <c r="AS31" s="817"/>
      <c r="AT31" s="817"/>
      <c r="AU31" s="817">
        <v>137</v>
      </c>
      <c r="AV31" s="817"/>
      <c r="AW31" s="817"/>
      <c r="AX31" s="817"/>
      <c r="AY31" s="817"/>
      <c r="AZ31" s="818" t="s">
        <v>480</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3083</v>
      </c>
      <c r="R32" s="745"/>
      <c r="S32" s="745"/>
      <c r="T32" s="745"/>
      <c r="U32" s="745"/>
      <c r="V32" s="745">
        <v>3198</v>
      </c>
      <c r="W32" s="745"/>
      <c r="X32" s="745"/>
      <c r="Y32" s="745"/>
      <c r="Z32" s="745"/>
      <c r="AA32" s="745">
        <v>-115</v>
      </c>
      <c r="AB32" s="745"/>
      <c r="AC32" s="745"/>
      <c r="AD32" s="745"/>
      <c r="AE32" s="746"/>
      <c r="AF32" s="747">
        <v>1728</v>
      </c>
      <c r="AG32" s="748"/>
      <c r="AH32" s="748"/>
      <c r="AI32" s="748"/>
      <c r="AJ32" s="749"/>
      <c r="AK32" s="816">
        <v>376</v>
      </c>
      <c r="AL32" s="817"/>
      <c r="AM32" s="817"/>
      <c r="AN32" s="817"/>
      <c r="AO32" s="817"/>
      <c r="AP32" s="817">
        <v>3083</v>
      </c>
      <c r="AQ32" s="817"/>
      <c r="AR32" s="817"/>
      <c r="AS32" s="817"/>
      <c r="AT32" s="817"/>
      <c r="AU32" s="817">
        <v>2143</v>
      </c>
      <c r="AV32" s="817"/>
      <c r="AW32" s="817"/>
      <c r="AX32" s="817"/>
      <c r="AY32" s="817"/>
      <c r="AZ32" s="818" t="s">
        <v>480</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240</v>
      </c>
      <c r="R33" s="745"/>
      <c r="S33" s="745"/>
      <c r="T33" s="745"/>
      <c r="U33" s="745"/>
      <c r="V33" s="745">
        <v>234</v>
      </c>
      <c r="W33" s="745"/>
      <c r="X33" s="745"/>
      <c r="Y33" s="745"/>
      <c r="Z33" s="745"/>
      <c r="AA33" s="745">
        <v>6</v>
      </c>
      <c r="AB33" s="745"/>
      <c r="AC33" s="745"/>
      <c r="AD33" s="745"/>
      <c r="AE33" s="746"/>
      <c r="AF33" s="747">
        <v>6</v>
      </c>
      <c r="AG33" s="748"/>
      <c r="AH33" s="748"/>
      <c r="AI33" s="748"/>
      <c r="AJ33" s="749"/>
      <c r="AK33" s="816">
        <v>95</v>
      </c>
      <c r="AL33" s="817"/>
      <c r="AM33" s="817"/>
      <c r="AN33" s="817"/>
      <c r="AO33" s="817"/>
      <c r="AP33" s="817">
        <v>1211</v>
      </c>
      <c r="AQ33" s="817"/>
      <c r="AR33" s="817"/>
      <c r="AS33" s="817"/>
      <c r="AT33" s="817"/>
      <c r="AU33" s="817">
        <v>807</v>
      </c>
      <c r="AV33" s="817"/>
      <c r="AW33" s="817"/>
      <c r="AX33" s="817"/>
      <c r="AY33" s="817"/>
      <c r="AZ33" s="818" t="s">
        <v>480</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100</v>
      </c>
      <c r="R34" s="745"/>
      <c r="S34" s="745"/>
      <c r="T34" s="745"/>
      <c r="U34" s="745"/>
      <c r="V34" s="745">
        <v>94</v>
      </c>
      <c r="W34" s="745"/>
      <c r="X34" s="745"/>
      <c r="Y34" s="745"/>
      <c r="Z34" s="745"/>
      <c r="AA34" s="745">
        <v>6</v>
      </c>
      <c r="AB34" s="745"/>
      <c r="AC34" s="745"/>
      <c r="AD34" s="745"/>
      <c r="AE34" s="746"/>
      <c r="AF34" s="747">
        <v>6</v>
      </c>
      <c r="AG34" s="748"/>
      <c r="AH34" s="748"/>
      <c r="AI34" s="748"/>
      <c r="AJ34" s="749"/>
      <c r="AK34" s="816">
        <v>60</v>
      </c>
      <c r="AL34" s="817"/>
      <c r="AM34" s="817"/>
      <c r="AN34" s="817"/>
      <c r="AO34" s="817"/>
      <c r="AP34" s="817">
        <v>459</v>
      </c>
      <c r="AQ34" s="817"/>
      <c r="AR34" s="817"/>
      <c r="AS34" s="817"/>
      <c r="AT34" s="817"/>
      <c r="AU34" s="817">
        <v>419</v>
      </c>
      <c r="AV34" s="817"/>
      <c r="AW34" s="817"/>
      <c r="AX34" s="817"/>
      <c r="AY34" s="817"/>
      <c r="AZ34" s="818" t="s">
        <v>480</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48</v>
      </c>
      <c r="R35" s="745"/>
      <c r="S35" s="745"/>
      <c r="T35" s="745"/>
      <c r="U35" s="745"/>
      <c r="V35" s="745">
        <v>46</v>
      </c>
      <c r="W35" s="745"/>
      <c r="X35" s="745"/>
      <c r="Y35" s="745"/>
      <c r="Z35" s="745"/>
      <c r="AA35" s="745">
        <v>2</v>
      </c>
      <c r="AB35" s="745"/>
      <c r="AC35" s="745"/>
      <c r="AD35" s="745"/>
      <c r="AE35" s="746"/>
      <c r="AF35" s="747">
        <v>2</v>
      </c>
      <c r="AG35" s="748"/>
      <c r="AH35" s="748"/>
      <c r="AI35" s="748"/>
      <c r="AJ35" s="749"/>
      <c r="AK35" s="816">
        <v>18</v>
      </c>
      <c r="AL35" s="817"/>
      <c r="AM35" s="817"/>
      <c r="AN35" s="817"/>
      <c r="AO35" s="817"/>
      <c r="AP35" s="817">
        <v>68</v>
      </c>
      <c r="AQ35" s="817"/>
      <c r="AR35" s="817"/>
      <c r="AS35" s="817"/>
      <c r="AT35" s="817"/>
      <c r="AU35" s="817">
        <v>56</v>
      </c>
      <c r="AV35" s="817"/>
      <c r="AW35" s="817"/>
      <c r="AX35" s="817"/>
      <c r="AY35" s="817"/>
      <c r="AZ35" s="818" t="s">
        <v>480</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333</v>
      </c>
      <c r="R36" s="745"/>
      <c r="S36" s="745"/>
      <c r="T36" s="745"/>
      <c r="U36" s="745"/>
      <c r="V36" s="745">
        <v>313</v>
      </c>
      <c r="W36" s="745"/>
      <c r="X36" s="745"/>
      <c r="Y36" s="745"/>
      <c r="Z36" s="745"/>
      <c r="AA36" s="745">
        <v>20</v>
      </c>
      <c r="AB36" s="745"/>
      <c r="AC36" s="745"/>
      <c r="AD36" s="745"/>
      <c r="AE36" s="746"/>
      <c r="AF36" s="747">
        <v>20</v>
      </c>
      <c r="AG36" s="748"/>
      <c r="AH36" s="748"/>
      <c r="AI36" s="748"/>
      <c r="AJ36" s="749"/>
      <c r="AK36" s="816">
        <v>109</v>
      </c>
      <c r="AL36" s="817"/>
      <c r="AM36" s="817"/>
      <c r="AN36" s="817"/>
      <c r="AO36" s="817"/>
      <c r="AP36" s="817">
        <v>1362</v>
      </c>
      <c r="AQ36" s="817"/>
      <c r="AR36" s="817"/>
      <c r="AS36" s="817"/>
      <c r="AT36" s="817"/>
      <c r="AU36" s="817">
        <v>647</v>
      </c>
      <c r="AV36" s="817"/>
      <c r="AW36" s="817"/>
      <c r="AX36" s="817"/>
      <c r="AY36" s="817"/>
      <c r="AZ36" s="818" t="s">
        <v>480</v>
      </c>
      <c r="BA36" s="818"/>
      <c r="BB36" s="818"/>
      <c r="BC36" s="818"/>
      <c r="BD36" s="818"/>
      <c r="BE36" s="814" t="s">
        <v>385</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389</v>
      </c>
      <c r="C37" s="742"/>
      <c r="D37" s="742"/>
      <c r="E37" s="742"/>
      <c r="F37" s="742"/>
      <c r="G37" s="742"/>
      <c r="H37" s="742"/>
      <c r="I37" s="742"/>
      <c r="J37" s="742"/>
      <c r="K37" s="742"/>
      <c r="L37" s="742"/>
      <c r="M37" s="742"/>
      <c r="N37" s="742"/>
      <c r="O37" s="742"/>
      <c r="P37" s="743"/>
      <c r="Q37" s="744">
        <v>773</v>
      </c>
      <c r="R37" s="745"/>
      <c r="S37" s="745"/>
      <c r="T37" s="745"/>
      <c r="U37" s="745"/>
      <c r="V37" s="745">
        <v>688</v>
      </c>
      <c r="W37" s="745"/>
      <c r="X37" s="745"/>
      <c r="Y37" s="745"/>
      <c r="Z37" s="745"/>
      <c r="AA37" s="745">
        <v>85</v>
      </c>
      <c r="AB37" s="745"/>
      <c r="AC37" s="745"/>
      <c r="AD37" s="745"/>
      <c r="AE37" s="746"/>
      <c r="AF37" s="747">
        <v>85</v>
      </c>
      <c r="AG37" s="748"/>
      <c r="AH37" s="748"/>
      <c r="AI37" s="748"/>
      <c r="AJ37" s="749"/>
      <c r="AK37" s="816">
        <v>773</v>
      </c>
      <c r="AL37" s="817"/>
      <c r="AM37" s="817"/>
      <c r="AN37" s="817"/>
      <c r="AO37" s="817"/>
      <c r="AP37" s="817" t="s">
        <v>480</v>
      </c>
      <c r="AQ37" s="817"/>
      <c r="AR37" s="817"/>
      <c r="AS37" s="817"/>
      <c r="AT37" s="817"/>
      <c r="AU37" s="817" t="s">
        <v>480</v>
      </c>
      <c r="AV37" s="817"/>
      <c r="AW37" s="817"/>
      <c r="AX37" s="817"/>
      <c r="AY37" s="817"/>
      <c r="AZ37" s="818" t="s">
        <v>480</v>
      </c>
      <c r="BA37" s="818"/>
      <c r="BB37" s="818"/>
      <c r="BC37" s="818"/>
      <c r="BD37" s="818"/>
      <c r="BE37" s="814" t="s">
        <v>385</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2657</v>
      </c>
      <c r="AG63" s="828"/>
      <c r="AH63" s="828"/>
      <c r="AI63" s="828"/>
      <c r="AJ63" s="829"/>
      <c r="AK63" s="830"/>
      <c r="AL63" s="825"/>
      <c r="AM63" s="825"/>
      <c r="AN63" s="825"/>
      <c r="AO63" s="825"/>
      <c r="AP63" s="828"/>
      <c r="AQ63" s="828"/>
      <c r="AR63" s="828"/>
      <c r="AS63" s="828"/>
      <c r="AT63" s="828"/>
      <c r="AU63" s="828">
        <v>4211</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394</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2934</v>
      </c>
      <c r="R68" s="852"/>
      <c r="S68" s="852"/>
      <c r="T68" s="852"/>
      <c r="U68" s="852"/>
      <c r="V68" s="852">
        <v>2897</v>
      </c>
      <c r="W68" s="852"/>
      <c r="X68" s="852"/>
      <c r="Y68" s="852"/>
      <c r="Z68" s="852"/>
      <c r="AA68" s="852">
        <v>37</v>
      </c>
      <c r="AB68" s="852"/>
      <c r="AC68" s="852"/>
      <c r="AD68" s="852"/>
      <c r="AE68" s="852"/>
      <c r="AF68" s="852">
        <v>37</v>
      </c>
      <c r="AG68" s="852"/>
      <c r="AH68" s="852"/>
      <c r="AI68" s="852"/>
      <c r="AJ68" s="852"/>
      <c r="AK68" s="852">
        <v>82</v>
      </c>
      <c r="AL68" s="852"/>
      <c r="AM68" s="852"/>
      <c r="AN68" s="852"/>
      <c r="AO68" s="852"/>
      <c r="AP68" s="852" t="s">
        <v>480</v>
      </c>
      <c r="AQ68" s="852"/>
      <c r="AR68" s="852"/>
      <c r="AS68" s="852"/>
      <c r="AT68" s="852"/>
      <c r="AU68" s="852" t="s">
        <v>535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369</v>
      </c>
      <c r="R69" s="817"/>
      <c r="S69" s="817"/>
      <c r="T69" s="817"/>
      <c r="U69" s="817"/>
      <c r="V69" s="817">
        <v>369</v>
      </c>
      <c r="W69" s="817"/>
      <c r="X69" s="817"/>
      <c r="Y69" s="817"/>
      <c r="Z69" s="817"/>
      <c r="AA69" s="817" t="s">
        <v>535</v>
      </c>
      <c r="AB69" s="817"/>
      <c r="AC69" s="817"/>
      <c r="AD69" s="817"/>
      <c r="AE69" s="817"/>
      <c r="AF69" s="817" t="s">
        <v>535</v>
      </c>
      <c r="AG69" s="817"/>
      <c r="AH69" s="817"/>
      <c r="AI69" s="817"/>
      <c r="AJ69" s="817"/>
      <c r="AK69" s="817">
        <v>6</v>
      </c>
      <c r="AL69" s="817"/>
      <c r="AM69" s="817"/>
      <c r="AN69" s="817"/>
      <c r="AO69" s="817"/>
      <c r="AP69" s="817" t="s">
        <v>480</v>
      </c>
      <c r="AQ69" s="817"/>
      <c r="AR69" s="817"/>
      <c r="AS69" s="817"/>
      <c r="AT69" s="817"/>
      <c r="AU69" s="817" t="s">
        <v>535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36</v>
      </c>
      <c r="R70" s="817"/>
      <c r="S70" s="817"/>
      <c r="T70" s="817"/>
      <c r="U70" s="817"/>
      <c r="V70" s="817">
        <v>35</v>
      </c>
      <c r="W70" s="817"/>
      <c r="X70" s="817"/>
      <c r="Y70" s="817"/>
      <c r="Z70" s="817"/>
      <c r="AA70" s="817">
        <v>1</v>
      </c>
      <c r="AB70" s="817"/>
      <c r="AC70" s="817"/>
      <c r="AD70" s="817"/>
      <c r="AE70" s="817"/>
      <c r="AF70" s="817">
        <v>1</v>
      </c>
      <c r="AG70" s="817"/>
      <c r="AH70" s="817"/>
      <c r="AI70" s="817"/>
      <c r="AJ70" s="817"/>
      <c r="AK70" s="817" t="s">
        <v>535</v>
      </c>
      <c r="AL70" s="817"/>
      <c r="AM70" s="817"/>
      <c r="AN70" s="817"/>
      <c r="AO70" s="817"/>
      <c r="AP70" s="817" t="s">
        <v>480</v>
      </c>
      <c r="AQ70" s="817"/>
      <c r="AR70" s="817"/>
      <c r="AS70" s="817"/>
      <c r="AT70" s="817"/>
      <c r="AU70" s="817" t="s">
        <v>535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144</v>
      </c>
      <c r="R71" s="817"/>
      <c r="S71" s="817"/>
      <c r="T71" s="817"/>
      <c r="U71" s="817"/>
      <c r="V71" s="817">
        <v>139</v>
      </c>
      <c r="W71" s="817"/>
      <c r="X71" s="817"/>
      <c r="Y71" s="817"/>
      <c r="Z71" s="817"/>
      <c r="AA71" s="817">
        <v>5</v>
      </c>
      <c r="AB71" s="817"/>
      <c r="AC71" s="817"/>
      <c r="AD71" s="817"/>
      <c r="AE71" s="817"/>
      <c r="AF71" s="817">
        <v>5</v>
      </c>
      <c r="AG71" s="817"/>
      <c r="AH71" s="817"/>
      <c r="AI71" s="817"/>
      <c r="AJ71" s="817"/>
      <c r="AK71" s="817">
        <v>21</v>
      </c>
      <c r="AL71" s="817"/>
      <c r="AM71" s="817"/>
      <c r="AN71" s="817"/>
      <c r="AO71" s="817"/>
      <c r="AP71" s="817" t="s">
        <v>480</v>
      </c>
      <c r="AQ71" s="817"/>
      <c r="AR71" s="817"/>
      <c r="AS71" s="817"/>
      <c r="AT71" s="817"/>
      <c r="AU71" s="817" t="s">
        <v>535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2">
        <v>164</v>
      </c>
      <c r="R72" s="817"/>
      <c r="S72" s="817"/>
      <c r="T72" s="817"/>
      <c r="U72" s="817"/>
      <c r="V72" s="817">
        <v>127</v>
      </c>
      <c r="W72" s="817"/>
      <c r="X72" s="817"/>
      <c r="Y72" s="817"/>
      <c r="Z72" s="817"/>
      <c r="AA72" s="817">
        <v>37</v>
      </c>
      <c r="AB72" s="817"/>
      <c r="AC72" s="817"/>
      <c r="AD72" s="817"/>
      <c r="AE72" s="817"/>
      <c r="AF72" s="817">
        <v>37</v>
      </c>
      <c r="AG72" s="817"/>
      <c r="AH72" s="817"/>
      <c r="AI72" s="817"/>
      <c r="AJ72" s="817"/>
      <c r="AK72" s="817">
        <v>25</v>
      </c>
      <c r="AL72" s="817"/>
      <c r="AM72" s="817"/>
      <c r="AN72" s="817"/>
      <c r="AO72" s="817"/>
      <c r="AP72" s="817" t="s">
        <v>480</v>
      </c>
      <c r="AQ72" s="817"/>
      <c r="AR72" s="817"/>
      <c r="AS72" s="817"/>
      <c r="AT72" s="817"/>
      <c r="AU72" s="817" t="s">
        <v>535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177156</v>
      </c>
      <c r="R73" s="817"/>
      <c r="S73" s="817"/>
      <c r="T73" s="817"/>
      <c r="U73" s="817"/>
      <c r="V73" s="817">
        <v>169335</v>
      </c>
      <c r="W73" s="817"/>
      <c r="X73" s="817"/>
      <c r="Y73" s="817"/>
      <c r="Z73" s="817"/>
      <c r="AA73" s="817">
        <v>7821</v>
      </c>
      <c r="AB73" s="817"/>
      <c r="AC73" s="817"/>
      <c r="AD73" s="817"/>
      <c r="AE73" s="817"/>
      <c r="AF73" s="817">
        <v>7821</v>
      </c>
      <c r="AG73" s="817"/>
      <c r="AH73" s="817"/>
      <c r="AI73" s="817"/>
      <c r="AJ73" s="817"/>
      <c r="AK73" s="817">
        <v>1193</v>
      </c>
      <c r="AL73" s="817"/>
      <c r="AM73" s="817"/>
      <c r="AN73" s="817"/>
      <c r="AO73" s="817"/>
      <c r="AP73" s="817" t="s">
        <v>480</v>
      </c>
      <c r="AQ73" s="817"/>
      <c r="AR73" s="817"/>
      <c r="AS73" s="817"/>
      <c r="AT73" s="817"/>
      <c r="AU73" s="817" t="s">
        <v>535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7901</v>
      </c>
      <c r="AG88" s="828"/>
      <c r="AH88" s="828"/>
      <c r="AI88" s="828"/>
      <c r="AJ88" s="828"/>
      <c r="AK88" s="825"/>
      <c r="AL88" s="825"/>
      <c r="AM88" s="825"/>
      <c r="AN88" s="825"/>
      <c r="AO88" s="825"/>
      <c r="AP88" s="828" t="s">
        <v>480</v>
      </c>
      <c r="AQ88" s="828"/>
      <c r="AR88" s="828"/>
      <c r="AS88" s="828"/>
      <c r="AT88" s="828"/>
      <c r="AU88" s="828" t="s">
        <v>480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80</v>
      </c>
      <c r="CS102" s="836"/>
      <c r="CT102" s="836"/>
      <c r="CU102" s="836"/>
      <c r="CV102" s="879"/>
      <c r="CW102" s="878">
        <v>577</v>
      </c>
      <c r="CX102" s="836"/>
      <c r="CY102" s="836"/>
      <c r="CZ102" s="836"/>
      <c r="DA102" s="879"/>
      <c r="DB102" s="878" t="s">
        <v>480</v>
      </c>
      <c r="DC102" s="836"/>
      <c r="DD102" s="836"/>
      <c r="DE102" s="836"/>
      <c r="DF102" s="879"/>
      <c r="DG102" s="878" t="s">
        <v>480</v>
      </c>
      <c r="DH102" s="836"/>
      <c r="DI102" s="836"/>
      <c r="DJ102" s="836"/>
      <c r="DK102" s="879"/>
      <c r="DL102" s="878" t="s">
        <v>480</v>
      </c>
      <c r="DM102" s="836"/>
      <c r="DN102" s="836"/>
      <c r="DO102" s="836"/>
      <c r="DP102" s="879"/>
      <c r="DQ102" s="878" t="s">
        <v>480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285</v>
      </c>
      <c r="AG109" s="881"/>
      <c r="AH109" s="881"/>
      <c r="AI109" s="881"/>
      <c r="AJ109" s="882"/>
      <c r="AK109" s="880" t="s">
        <v>284</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285</v>
      </c>
      <c r="BW109" s="881"/>
      <c r="BX109" s="881"/>
      <c r="BY109" s="881"/>
      <c r="BZ109" s="882"/>
      <c r="CA109" s="880" t="s">
        <v>284</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285</v>
      </c>
      <c r="DM109" s="881"/>
      <c r="DN109" s="881"/>
      <c r="DO109" s="881"/>
      <c r="DP109" s="882"/>
      <c r="DQ109" s="880" t="s">
        <v>284</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4198678</v>
      </c>
      <c r="AB110" s="888"/>
      <c r="AC110" s="888"/>
      <c r="AD110" s="888"/>
      <c r="AE110" s="889"/>
      <c r="AF110" s="890">
        <v>4251331</v>
      </c>
      <c r="AG110" s="888"/>
      <c r="AH110" s="888"/>
      <c r="AI110" s="888"/>
      <c r="AJ110" s="889"/>
      <c r="AK110" s="890">
        <v>4087373</v>
      </c>
      <c r="AL110" s="888"/>
      <c r="AM110" s="888"/>
      <c r="AN110" s="888"/>
      <c r="AO110" s="889"/>
      <c r="AP110" s="891">
        <v>29.5</v>
      </c>
      <c r="AQ110" s="892"/>
      <c r="AR110" s="892"/>
      <c r="AS110" s="892"/>
      <c r="AT110" s="893"/>
      <c r="AU110" s="894" t="s">
        <v>60</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29692294</v>
      </c>
      <c r="BR110" s="925"/>
      <c r="BS110" s="925"/>
      <c r="BT110" s="925"/>
      <c r="BU110" s="925"/>
      <c r="BV110" s="925">
        <v>30353155</v>
      </c>
      <c r="BW110" s="925"/>
      <c r="BX110" s="925"/>
      <c r="BY110" s="925"/>
      <c r="BZ110" s="925"/>
      <c r="CA110" s="925">
        <v>27795466</v>
      </c>
      <c r="CB110" s="925"/>
      <c r="CC110" s="925"/>
      <c r="CD110" s="925"/>
      <c r="CE110" s="925"/>
      <c r="CF110" s="939">
        <v>200.6</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118508</v>
      </c>
      <c r="BR111" s="918"/>
      <c r="BS111" s="918"/>
      <c r="BT111" s="918"/>
      <c r="BU111" s="918"/>
      <c r="BV111" s="918">
        <v>93950</v>
      </c>
      <c r="BW111" s="918"/>
      <c r="BX111" s="918"/>
      <c r="BY111" s="918"/>
      <c r="BZ111" s="918"/>
      <c r="CA111" s="918">
        <v>70071</v>
      </c>
      <c r="CB111" s="918"/>
      <c r="CC111" s="918"/>
      <c r="CD111" s="918"/>
      <c r="CE111" s="918"/>
      <c r="CF111" s="912">
        <v>0.5</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4739631</v>
      </c>
      <c r="BR112" s="918"/>
      <c r="BS112" s="918"/>
      <c r="BT112" s="918"/>
      <c r="BU112" s="918"/>
      <c r="BV112" s="918">
        <v>4276888</v>
      </c>
      <c r="BW112" s="918"/>
      <c r="BX112" s="918"/>
      <c r="BY112" s="918"/>
      <c r="BZ112" s="918"/>
      <c r="CA112" s="918">
        <v>4209783</v>
      </c>
      <c r="CB112" s="918"/>
      <c r="CC112" s="918"/>
      <c r="CD112" s="918"/>
      <c r="CE112" s="918"/>
      <c r="CF112" s="912">
        <v>30.4</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55834</v>
      </c>
      <c r="DH112" s="918"/>
      <c r="DI112" s="918"/>
      <c r="DJ112" s="918"/>
      <c r="DK112" s="918"/>
      <c r="DL112" s="918">
        <v>39119</v>
      </c>
      <c r="DM112" s="918"/>
      <c r="DN112" s="918"/>
      <c r="DO112" s="918"/>
      <c r="DP112" s="918"/>
      <c r="DQ112" s="918">
        <v>23223</v>
      </c>
      <c r="DR112" s="918"/>
      <c r="DS112" s="918"/>
      <c r="DT112" s="918"/>
      <c r="DU112" s="918"/>
      <c r="DV112" s="919">
        <v>0.2</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303255</v>
      </c>
      <c r="AB113" s="932"/>
      <c r="AC113" s="932"/>
      <c r="AD113" s="932"/>
      <c r="AE113" s="933"/>
      <c r="AF113" s="934">
        <v>326178</v>
      </c>
      <c r="AG113" s="932"/>
      <c r="AH113" s="932"/>
      <c r="AI113" s="932"/>
      <c r="AJ113" s="933"/>
      <c r="AK113" s="934">
        <v>326875</v>
      </c>
      <c r="AL113" s="932"/>
      <c r="AM113" s="932"/>
      <c r="AN113" s="932"/>
      <c r="AO113" s="933"/>
      <c r="AP113" s="935">
        <v>2.4</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62674</v>
      </c>
      <c r="DH113" s="957"/>
      <c r="DI113" s="957"/>
      <c r="DJ113" s="957"/>
      <c r="DK113" s="958"/>
      <c r="DL113" s="959">
        <v>54831</v>
      </c>
      <c r="DM113" s="957"/>
      <c r="DN113" s="957"/>
      <c r="DO113" s="957"/>
      <c r="DP113" s="958"/>
      <c r="DQ113" s="959">
        <v>46848</v>
      </c>
      <c r="DR113" s="957"/>
      <c r="DS113" s="957"/>
      <c r="DT113" s="957"/>
      <c r="DU113" s="958"/>
      <c r="DV113" s="960">
        <v>0.3</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6422630</v>
      </c>
      <c r="BR114" s="918"/>
      <c r="BS114" s="918"/>
      <c r="BT114" s="918"/>
      <c r="BU114" s="918"/>
      <c r="BV114" s="918">
        <v>6181771</v>
      </c>
      <c r="BW114" s="918"/>
      <c r="BX114" s="918"/>
      <c r="BY114" s="918"/>
      <c r="BZ114" s="918"/>
      <c r="CA114" s="918">
        <v>5874770</v>
      </c>
      <c r="CB114" s="918"/>
      <c r="CC114" s="918"/>
      <c r="CD114" s="918"/>
      <c r="CE114" s="918"/>
      <c r="CF114" s="912">
        <v>42.4</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30151</v>
      </c>
      <c r="AB115" s="932"/>
      <c r="AC115" s="932"/>
      <c r="AD115" s="932"/>
      <c r="AE115" s="933"/>
      <c r="AF115" s="934">
        <v>27017</v>
      </c>
      <c r="AG115" s="932"/>
      <c r="AH115" s="932"/>
      <c r="AI115" s="932"/>
      <c r="AJ115" s="933"/>
      <c r="AK115" s="934">
        <v>26941</v>
      </c>
      <c r="AL115" s="932"/>
      <c r="AM115" s="932"/>
      <c r="AN115" s="932"/>
      <c r="AO115" s="933"/>
      <c r="AP115" s="935">
        <v>0.2</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73847</v>
      </c>
      <c r="BR115" s="918"/>
      <c r="BS115" s="918"/>
      <c r="BT115" s="918"/>
      <c r="BU115" s="918"/>
      <c r="BV115" s="918">
        <v>18965</v>
      </c>
      <c r="BW115" s="918"/>
      <c r="BX115" s="918"/>
      <c r="BY115" s="918"/>
      <c r="BZ115" s="918"/>
      <c r="CA115" s="918">
        <v>15031</v>
      </c>
      <c r="CB115" s="918"/>
      <c r="CC115" s="918"/>
      <c r="CD115" s="918"/>
      <c r="CE115" s="918"/>
      <c r="CF115" s="912">
        <v>0.1</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109</v>
      </c>
      <c r="AB116" s="957"/>
      <c r="AC116" s="957"/>
      <c r="AD116" s="957"/>
      <c r="AE116" s="958"/>
      <c r="AF116" s="959">
        <v>110</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4532193</v>
      </c>
      <c r="AB117" s="964"/>
      <c r="AC117" s="964"/>
      <c r="AD117" s="964"/>
      <c r="AE117" s="965"/>
      <c r="AF117" s="963">
        <v>4604636</v>
      </c>
      <c r="AG117" s="964"/>
      <c r="AH117" s="964"/>
      <c r="AI117" s="964"/>
      <c r="AJ117" s="965"/>
      <c r="AK117" s="963">
        <v>4441189</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285</v>
      </c>
      <c r="AG118" s="881"/>
      <c r="AH118" s="881"/>
      <c r="AI118" s="881"/>
      <c r="AJ118" s="882"/>
      <c r="AK118" s="880" t="s">
        <v>284</v>
      </c>
      <c r="AL118" s="881"/>
      <c r="AM118" s="881"/>
      <c r="AN118" s="881"/>
      <c r="AO118" s="882"/>
      <c r="AP118" s="988" t="s">
        <v>405</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433</v>
      </c>
      <c r="BP118" s="992"/>
      <c r="BQ118" s="983">
        <v>41046910</v>
      </c>
      <c r="BR118" s="984"/>
      <c r="BS118" s="984"/>
      <c r="BT118" s="984"/>
      <c r="BU118" s="984"/>
      <c r="BV118" s="984">
        <v>40924729</v>
      </c>
      <c r="BW118" s="984"/>
      <c r="BX118" s="984"/>
      <c r="BY118" s="984"/>
      <c r="BZ118" s="984"/>
      <c r="CA118" s="984">
        <v>37965121</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11297990</v>
      </c>
      <c r="BR119" s="925"/>
      <c r="BS119" s="925"/>
      <c r="BT119" s="925"/>
      <c r="BU119" s="925"/>
      <c r="BV119" s="925">
        <v>12279098</v>
      </c>
      <c r="BW119" s="925"/>
      <c r="BX119" s="925"/>
      <c r="BY119" s="925"/>
      <c r="BZ119" s="925"/>
      <c r="CA119" s="925">
        <v>12787329</v>
      </c>
      <c r="CB119" s="925"/>
      <c r="CC119" s="925"/>
      <c r="CD119" s="925"/>
      <c r="CE119" s="925"/>
      <c r="CF119" s="939">
        <v>92.3</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1964054</v>
      </c>
      <c r="BR120" s="918"/>
      <c r="BS120" s="918"/>
      <c r="BT120" s="918"/>
      <c r="BU120" s="918"/>
      <c r="BV120" s="918">
        <v>1907867</v>
      </c>
      <c r="BW120" s="918"/>
      <c r="BX120" s="918"/>
      <c r="BY120" s="918"/>
      <c r="BZ120" s="918"/>
      <c r="CA120" s="918">
        <v>1783192</v>
      </c>
      <c r="CB120" s="918"/>
      <c r="CC120" s="918"/>
      <c r="CD120" s="918"/>
      <c r="CE120" s="918"/>
      <c r="CF120" s="912">
        <v>12.9</v>
      </c>
      <c r="CG120" s="913"/>
      <c r="CH120" s="913"/>
      <c r="CI120" s="913"/>
      <c r="CJ120" s="913"/>
      <c r="CK120" s="1011" t="s">
        <v>439</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2219383</v>
      </c>
      <c r="DH120" s="925"/>
      <c r="DI120" s="925"/>
      <c r="DJ120" s="925"/>
      <c r="DK120" s="925"/>
      <c r="DL120" s="925">
        <v>2083165</v>
      </c>
      <c r="DM120" s="925"/>
      <c r="DN120" s="925"/>
      <c r="DO120" s="925"/>
      <c r="DP120" s="925"/>
      <c r="DQ120" s="925">
        <v>2143029</v>
      </c>
      <c r="DR120" s="925"/>
      <c r="DS120" s="925"/>
      <c r="DT120" s="925"/>
      <c r="DU120" s="925"/>
      <c r="DV120" s="926">
        <v>15.5</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30151</v>
      </c>
      <c r="AB121" s="957"/>
      <c r="AC121" s="957"/>
      <c r="AD121" s="957"/>
      <c r="AE121" s="958"/>
      <c r="AF121" s="959">
        <v>27017</v>
      </c>
      <c r="AG121" s="957"/>
      <c r="AH121" s="957"/>
      <c r="AI121" s="957"/>
      <c r="AJ121" s="958"/>
      <c r="AK121" s="959">
        <v>26941</v>
      </c>
      <c r="AL121" s="957"/>
      <c r="AM121" s="957"/>
      <c r="AN121" s="957"/>
      <c r="AO121" s="958"/>
      <c r="AP121" s="960">
        <v>0.2</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26455518</v>
      </c>
      <c r="BR121" s="984"/>
      <c r="BS121" s="984"/>
      <c r="BT121" s="984"/>
      <c r="BU121" s="984"/>
      <c r="BV121" s="984">
        <v>26771075</v>
      </c>
      <c r="BW121" s="984"/>
      <c r="BX121" s="984"/>
      <c r="BY121" s="984"/>
      <c r="BZ121" s="984"/>
      <c r="CA121" s="984">
        <v>25413610</v>
      </c>
      <c r="CB121" s="984"/>
      <c r="CC121" s="984"/>
      <c r="CD121" s="984"/>
      <c r="CE121" s="984"/>
      <c r="CF121" s="1022">
        <v>183.4</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1027705</v>
      </c>
      <c r="DH121" s="918"/>
      <c r="DI121" s="918"/>
      <c r="DJ121" s="918"/>
      <c r="DK121" s="918"/>
      <c r="DL121" s="918">
        <v>879778</v>
      </c>
      <c r="DM121" s="918"/>
      <c r="DN121" s="918"/>
      <c r="DO121" s="918"/>
      <c r="DP121" s="918"/>
      <c r="DQ121" s="918">
        <v>807432</v>
      </c>
      <c r="DR121" s="918"/>
      <c r="DS121" s="918"/>
      <c r="DT121" s="918"/>
      <c r="DU121" s="918"/>
      <c r="DV121" s="919">
        <v>5.8</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442</v>
      </c>
      <c r="BP122" s="992"/>
      <c r="BQ122" s="1032">
        <v>39717562</v>
      </c>
      <c r="BR122" s="1033"/>
      <c r="BS122" s="1033"/>
      <c r="BT122" s="1033"/>
      <c r="BU122" s="1033"/>
      <c r="BV122" s="1033">
        <v>40958040</v>
      </c>
      <c r="BW122" s="1033"/>
      <c r="BX122" s="1033"/>
      <c r="BY122" s="1033"/>
      <c r="BZ122" s="1033"/>
      <c r="CA122" s="1033">
        <v>39984131</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v>917947</v>
      </c>
      <c r="DH122" s="918"/>
      <c r="DI122" s="918"/>
      <c r="DJ122" s="918"/>
      <c r="DK122" s="918"/>
      <c r="DL122" s="918">
        <v>779662</v>
      </c>
      <c r="DM122" s="918"/>
      <c r="DN122" s="918"/>
      <c r="DO122" s="918"/>
      <c r="DP122" s="918"/>
      <c r="DQ122" s="918">
        <v>646911</v>
      </c>
      <c r="DR122" s="918"/>
      <c r="DS122" s="918"/>
      <c r="DT122" s="918"/>
      <c r="DU122" s="918"/>
      <c r="DV122" s="919">
        <v>4.7</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9.3000000000000007</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v>423323</v>
      </c>
      <c r="DH123" s="957"/>
      <c r="DI123" s="957"/>
      <c r="DJ123" s="957"/>
      <c r="DK123" s="958"/>
      <c r="DL123" s="959">
        <v>389111</v>
      </c>
      <c r="DM123" s="957"/>
      <c r="DN123" s="957"/>
      <c r="DO123" s="957"/>
      <c r="DP123" s="958"/>
      <c r="DQ123" s="959">
        <v>419032</v>
      </c>
      <c r="DR123" s="957"/>
      <c r="DS123" s="957"/>
      <c r="DT123" s="957"/>
      <c r="DU123" s="958"/>
      <c r="DV123" s="960">
        <v>3</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v>151273</v>
      </c>
      <c r="DH124" s="996"/>
      <c r="DI124" s="996"/>
      <c r="DJ124" s="996"/>
      <c r="DK124" s="997"/>
      <c r="DL124" s="998">
        <v>145172</v>
      </c>
      <c r="DM124" s="996"/>
      <c r="DN124" s="996"/>
      <c r="DO124" s="996"/>
      <c r="DP124" s="997"/>
      <c r="DQ124" s="998">
        <v>193379</v>
      </c>
      <c r="DR124" s="996"/>
      <c r="DS124" s="996"/>
      <c r="DT124" s="996"/>
      <c r="DU124" s="997"/>
      <c r="DV124" s="999">
        <v>1.4</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453</v>
      </c>
      <c r="AY127" s="885"/>
      <c r="AZ127" s="885"/>
      <c r="BA127" s="885"/>
      <c r="BB127" s="885"/>
      <c r="BC127" s="885"/>
      <c r="BD127" s="885"/>
      <c r="BE127" s="886"/>
      <c r="BF127" s="1039" t="s">
        <v>112</v>
      </c>
      <c r="BG127" s="1040"/>
      <c r="BH127" s="1040"/>
      <c r="BI127" s="1040"/>
      <c r="BJ127" s="1040"/>
      <c r="BK127" s="1040"/>
      <c r="BL127" s="1049"/>
      <c r="BM127" s="1039">
        <v>12.64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v>73847</v>
      </c>
      <c r="DH127" s="1046"/>
      <c r="DI127" s="1046"/>
      <c r="DJ127" s="1046"/>
      <c r="DK127" s="1046"/>
      <c r="DL127" s="1046">
        <v>18965</v>
      </c>
      <c r="DM127" s="1046"/>
      <c r="DN127" s="1046"/>
      <c r="DO127" s="1046"/>
      <c r="DP127" s="1046"/>
      <c r="DQ127" s="1046">
        <v>15031</v>
      </c>
      <c r="DR127" s="1046"/>
      <c r="DS127" s="1046"/>
      <c r="DT127" s="1046"/>
      <c r="DU127" s="1046"/>
      <c r="DV127" s="1047">
        <v>0.1</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177005</v>
      </c>
      <c r="AB128" s="1088"/>
      <c r="AC128" s="1088"/>
      <c r="AD128" s="1088"/>
      <c r="AE128" s="1089"/>
      <c r="AF128" s="1090">
        <v>186487</v>
      </c>
      <c r="AG128" s="1088"/>
      <c r="AH128" s="1088"/>
      <c r="AI128" s="1088"/>
      <c r="AJ128" s="1089"/>
      <c r="AK128" s="1090">
        <v>165995</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458</v>
      </c>
      <c r="BG128" s="1065"/>
      <c r="BH128" s="1065"/>
      <c r="BI128" s="1065"/>
      <c r="BJ128" s="1065"/>
      <c r="BK128" s="1065"/>
      <c r="BL128" s="1066"/>
      <c r="BM128" s="1064">
        <v>17.64</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17312170</v>
      </c>
      <c r="AB129" s="957"/>
      <c r="AC129" s="957"/>
      <c r="AD129" s="957"/>
      <c r="AE129" s="958"/>
      <c r="AF129" s="959">
        <v>17193132</v>
      </c>
      <c r="AG129" s="957"/>
      <c r="AH129" s="957"/>
      <c r="AI129" s="957"/>
      <c r="AJ129" s="958"/>
      <c r="AK129" s="959">
        <v>17124871</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8.1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3117422</v>
      </c>
      <c r="AB130" s="957"/>
      <c r="AC130" s="957"/>
      <c r="AD130" s="957"/>
      <c r="AE130" s="958"/>
      <c r="AF130" s="959">
        <v>3241791</v>
      </c>
      <c r="AG130" s="957"/>
      <c r="AH130" s="957"/>
      <c r="AI130" s="957"/>
      <c r="AJ130" s="958"/>
      <c r="AK130" s="959">
        <v>3267254</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14194748</v>
      </c>
      <c r="AB131" s="996"/>
      <c r="AC131" s="996"/>
      <c r="AD131" s="996"/>
      <c r="AE131" s="997"/>
      <c r="AF131" s="998">
        <v>13951341</v>
      </c>
      <c r="AG131" s="996"/>
      <c r="AH131" s="996"/>
      <c r="AI131" s="996"/>
      <c r="AJ131" s="997"/>
      <c r="AK131" s="998">
        <v>13857617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8.7198871019999995</v>
      </c>
      <c r="AB132" s="1102"/>
      <c r="AC132" s="1102"/>
      <c r="AD132" s="1102"/>
      <c r="AE132" s="1103"/>
      <c r="AF132" s="1104">
        <v>8.4318632880000006</v>
      </c>
      <c r="AG132" s="1102"/>
      <c r="AH132" s="1102"/>
      <c r="AI132" s="1102"/>
      <c r="AJ132" s="1103"/>
      <c r="AK132" s="1104">
        <v>7.2735449389999998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9.8000000000000007</v>
      </c>
      <c r="AB133" s="1109"/>
      <c r="AC133" s="1109"/>
      <c r="AD133" s="1109"/>
      <c r="AE133" s="1110"/>
      <c r="AF133" s="1108">
        <v>8.9</v>
      </c>
      <c r="AG133" s="1109"/>
      <c r="AH133" s="1109"/>
      <c r="AI133" s="1109"/>
      <c r="AJ133" s="1110"/>
      <c r="AK133" s="1108">
        <v>8.1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5313606</v>
      </c>
      <c r="L9" s="264">
        <v>135582</v>
      </c>
      <c r="M9" s="265">
        <v>83170</v>
      </c>
      <c r="N9" s="266">
        <v>63</v>
      </c>
    </row>
    <row r="10" spans="1:16">
      <c r="A10" s="248"/>
      <c r="B10" s="244"/>
      <c r="C10" s="244"/>
      <c r="D10" s="244"/>
      <c r="E10" s="244"/>
      <c r="F10" s="244"/>
      <c r="G10" s="1117" t="s">
        <v>476</v>
      </c>
      <c r="H10" s="1118"/>
      <c r="I10" s="1118"/>
      <c r="J10" s="1119"/>
      <c r="K10" s="267">
        <v>30726</v>
      </c>
      <c r="L10" s="268">
        <v>784</v>
      </c>
      <c r="M10" s="269">
        <v>7053</v>
      </c>
      <c r="N10" s="270">
        <v>-88.9</v>
      </c>
    </row>
    <row r="11" spans="1:16" ht="13.5" customHeight="1">
      <c r="A11" s="248"/>
      <c r="B11" s="244"/>
      <c r="C11" s="244"/>
      <c r="D11" s="244"/>
      <c r="E11" s="244"/>
      <c r="F11" s="244"/>
      <c r="G11" s="1117" t="s">
        <v>477</v>
      </c>
      <c r="H11" s="1118"/>
      <c r="I11" s="1118"/>
      <c r="J11" s="1119"/>
      <c r="K11" s="267">
        <v>695</v>
      </c>
      <c r="L11" s="268">
        <v>18</v>
      </c>
      <c r="M11" s="269">
        <v>8860</v>
      </c>
      <c r="N11" s="270">
        <v>-99.8</v>
      </c>
    </row>
    <row r="12" spans="1:16" ht="13.5" customHeight="1">
      <c r="A12" s="248"/>
      <c r="B12" s="244"/>
      <c r="C12" s="244"/>
      <c r="D12" s="244"/>
      <c r="E12" s="244"/>
      <c r="F12" s="244"/>
      <c r="G12" s="1117" t="s">
        <v>478</v>
      </c>
      <c r="H12" s="1118"/>
      <c r="I12" s="1118"/>
      <c r="J12" s="1119"/>
      <c r="K12" s="267">
        <v>15910</v>
      </c>
      <c r="L12" s="268">
        <v>406</v>
      </c>
      <c r="M12" s="269">
        <v>837</v>
      </c>
      <c r="N12" s="270">
        <v>-51.5</v>
      </c>
    </row>
    <row r="13" spans="1:16" ht="13.5" customHeight="1">
      <c r="A13" s="248"/>
      <c r="B13" s="244"/>
      <c r="C13" s="244"/>
      <c r="D13" s="244"/>
      <c r="E13" s="244"/>
      <c r="F13" s="244"/>
      <c r="G13" s="1117" t="s">
        <v>479</v>
      </c>
      <c r="H13" s="1118"/>
      <c r="I13" s="1118"/>
      <c r="J13" s="1119"/>
      <c r="K13" s="267" t="s">
        <v>480</v>
      </c>
      <c r="L13" s="268" t="s">
        <v>480</v>
      </c>
      <c r="M13" s="269">
        <v>4</v>
      </c>
      <c r="N13" s="270" t="s">
        <v>480</v>
      </c>
    </row>
    <row r="14" spans="1:16" ht="13.5" customHeight="1">
      <c r="A14" s="248"/>
      <c r="B14" s="244"/>
      <c r="C14" s="244"/>
      <c r="D14" s="244"/>
      <c r="E14" s="244"/>
      <c r="F14" s="244"/>
      <c r="G14" s="1117" t="s">
        <v>481</v>
      </c>
      <c r="H14" s="1118"/>
      <c r="I14" s="1118"/>
      <c r="J14" s="1119"/>
      <c r="K14" s="267">
        <v>201063</v>
      </c>
      <c r="L14" s="268">
        <v>5130</v>
      </c>
      <c r="M14" s="269">
        <v>3453</v>
      </c>
      <c r="N14" s="270">
        <v>48.6</v>
      </c>
    </row>
    <row r="15" spans="1:16" ht="13.5" customHeight="1">
      <c r="A15" s="248"/>
      <c r="B15" s="244"/>
      <c r="C15" s="244"/>
      <c r="D15" s="244"/>
      <c r="E15" s="244"/>
      <c r="F15" s="244"/>
      <c r="G15" s="1117" t="s">
        <v>482</v>
      </c>
      <c r="H15" s="1118"/>
      <c r="I15" s="1118"/>
      <c r="J15" s="1119"/>
      <c r="K15" s="267">
        <v>2675</v>
      </c>
      <c r="L15" s="268">
        <v>68</v>
      </c>
      <c r="M15" s="269">
        <v>1923</v>
      </c>
      <c r="N15" s="270">
        <v>-96.5</v>
      </c>
    </row>
    <row r="16" spans="1:16">
      <c r="A16" s="248"/>
      <c r="B16" s="244"/>
      <c r="C16" s="244"/>
      <c r="D16" s="244"/>
      <c r="E16" s="244"/>
      <c r="F16" s="244"/>
      <c r="G16" s="1120" t="s">
        <v>483</v>
      </c>
      <c r="H16" s="1121"/>
      <c r="I16" s="1121"/>
      <c r="J16" s="1122"/>
      <c r="K16" s="268">
        <v>-716497</v>
      </c>
      <c r="L16" s="268">
        <v>-18282</v>
      </c>
      <c r="M16" s="269">
        <v>-10272</v>
      </c>
      <c r="N16" s="270">
        <v>78</v>
      </c>
    </row>
    <row r="17" spans="1:16">
      <c r="A17" s="248"/>
      <c r="B17" s="244"/>
      <c r="C17" s="244"/>
      <c r="D17" s="244"/>
      <c r="E17" s="244"/>
      <c r="F17" s="244"/>
      <c r="G17" s="1120" t="s">
        <v>169</v>
      </c>
      <c r="H17" s="1121"/>
      <c r="I17" s="1121"/>
      <c r="J17" s="1122"/>
      <c r="K17" s="268">
        <v>4848178</v>
      </c>
      <c r="L17" s="268">
        <v>123706</v>
      </c>
      <c r="M17" s="269">
        <v>95028</v>
      </c>
      <c r="N17" s="270">
        <v>30.2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13.5</v>
      </c>
      <c r="L21" s="281">
        <v>9.36</v>
      </c>
      <c r="M21" s="282">
        <v>4.1399999999999997</v>
      </c>
      <c r="N21" s="249"/>
      <c r="O21" s="283"/>
      <c r="P21" s="279"/>
    </row>
    <row r="22" spans="1:16" s="284" customFormat="1">
      <c r="A22" s="279"/>
      <c r="B22" s="249"/>
      <c r="C22" s="249"/>
      <c r="D22" s="249"/>
      <c r="E22" s="249"/>
      <c r="F22" s="249"/>
      <c r="G22" s="1112" t="s">
        <v>489</v>
      </c>
      <c r="H22" s="1113"/>
      <c r="I22" s="1113"/>
      <c r="J22" s="1114"/>
      <c r="K22" s="285">
        <v>98.5</v>
      </c>
      <c r="L22" s="286">
        <v>96.8</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4087373</v>
      </c>
      <c r="L32" s="294">
        <v>104294</v>
      </c>
      <c r="M32" s="295">
        <v>65071</v>
      </c>
      <c r="N32" s="296">
        <v>60.3</v>
      </c>
    </row>
    <row r="33" spans="1:16" ht="13.5" customHeight="1">
      <c r="A33" s="248"/>
      <c r="B33" s="244"/>
      <c r="C33" s="244"/>
      <c r="D33" s="244"/>
      <c r="E33" s="244"/>
      <c r="F33" s="244"/>
      <c r="G33" s="1128" t="s">
        <v>494</v>
      </c>
      <c r="H33" s="1129"/>
      <c r="I33" s="1129"/>
      <c r="J33" s="1130"/>
      <c r="K33" s="294" t="s">
        <v>480</v>
      </c>
      <c r="L33" s="294" t="s">
        <v>480</v>
      </c>
      <c r="M33" s="295" t="s">
        <v>480</v>
      </c>
      <c r="N33" s="296" t="s">
        <v>480</v>
      </c>
    </row>
    <row r="34" spans="1:16" ht="27" customHeight="1">
      <c r="A34" s="248"/>
      <c r="B34" s="244"/>
      <c r="C34" s="244"/>
      <c r="D34" s="244"/>
      <c r="E34" s="244"/>
      <c r="F34" s="244"/>
      <c r="G34" s="1128" t="s">
        <v>495</v>
      </c>
      <c r="H34" s="1129"/>
      <c r="I34" s="1129"/>
      <c r="J34" s="1130"/>
      <c r="K34" s="294" t="s">
        <v>480</v>
      </c>
      <c r="L34" s="294" t="s">
        <v>480</v>
      </c>
      <c r="M34" s="295">
        <v>23</v>
      </c>
      <c r="N34" s="296" t="s">
        <v>480</v>
      </c>
    </row>
    <row r="35" spans="1:16" ht="27" customHeight="1">
      <c r="A35" s="248"/>
      <c r="B35" s="244"/>
      <c r="C35" s="244"/>
      <c r="D35" s="244"/>
      <c r="E35" s="244"/>
      <c r="F35" s="244"/>
      <c r="G35" s="1128" t="s">
        <v>496</v>
      </c>
      <c r="H35" s="1129"/>
      <c r="I35" s="1129"/>
      <c r="J35" s="1130"/>
      <c r="K35" s="294">
        <v>326875</v>
      </c>
      <c r="L35" s="294">
        <v>8341</v>
      </c>
      <c r="M35" s="295">
        <v>17560</v>
      </c>
      <c r="N35" s="296">
        <v>-52.5</v>
      </c>
    </row>
    <row r="36" spans="1:16" ht="27" customHeight="1">
      <c r="A36" s="248"/>
      <c r="B36" s="244"/>
      <c r="C36" s="244"/>
      <c r="D36" s="244"/>
      <c r="E36" s="244"/>
      <c r="F36" s="244"/>
      <c r="G36" s="1128" t="s">
        <v>497</v>
      </c>
      <c r="H36" s="1129"/>
      <c r="I36" s="1129"/>
      <c r="J36" s="1130"/>
      <c r="K36" s="294" t="s">
        <v>480</v>
      </c>
      <c r="L36" s="294" t="s">
        <v>480</v>
      </c>
      <c r="M36" s="295">
        <v>3274</v>
      </c>
      <c r="N36" s="296" t="s">
        <v>480</v>
      </c>
    </row>
    <row r="37" spans="1:16" ht="13.5" customHeight="1">
      <c r="A37" s="248"/>
      <c r="B37" s="244"/>
      <c r="C37" s="244"/>
      <c r="D37" s="244"/>
      <c r="E37" s="244"/>
      <c r="F37" s="244"/>
      <c r="G37" s="1128" t="s">
        <v>498</v>
      </c>
      <c r="H37" s="1129"/>
      <c r="I37" s="1129"/>
      <c r="J37" s="1130"/>
      <c r="K37" s="294">
        <v>26941</v>
      </c>
      <c r="L37" s="294">
        <v>687</v>
      </c>
      <c r="M37" s="295">
        <v>1387</v>
      </c>
      <c r="N37" s="296">
        <v>-50.5</v>
      </c>
    </row>
    <row r="38" spans="1:16" ht="27" customHeight="1">
      <c r="A38" s="248"/>
      <c r="B38" s="244"/>
      <c r="C38" s="244"/>
      <c r="D38" s="244"/>
      <c r="E38" s="244"/>
      <c r="F38" s="244"/>
      <c r="G38" s="1131" t="s">
        <v>499</v>
      </c>
      <c r="H38" s="1132"/>
      <c r="I38" s="1132"/>
      <c r="J38" s="1133"/>
      <c r="K38" s="297" t="s">
        <v>480</v>
      </c>
      <c r="L38" s="297" t="s">
        <v>480</v>
      </c>
      <c r="M38" s="298">
        <v>7</v>
      </c>
      <c r="N38" s="299" t="s">
        <v>480</v>
      </c>
      <c r="O38" s="293"/>
    </row>
    <row r="39" spans="1:16">
      <c r="A39" s="248"/>
      <c r="B39" s="244"/>
      <c r="C39" s="244"/>
      <c r="D39" s="244"/>
      <c r="E39" s="244"/>
      <c r="F39" s="244"/>
      <c r="G39" s="1131" t="s">
        <v>500</v>
      </c>
      <c r="H39" s="1132"/>
      <c r="I39" s="1132"/>
      <c r="J39" s="1133"/>
      <c r="K39" s="300">
        <v>-165995</v>
      </c>
      <c r="L39" s="300">
        <v>-4236</v>
      </c>
      <c r="M39" s="301">
        <v>-4282</v>
      </c>
      <c r="N39" s="302">
        <v>-1.1000000000000001</v>
      </c>
      <c r="O39" s="293"/>
    </row>
    <row r="40" spans="1:16" ht="27" customHeight="1">
      <c r="A40" s="248"/>
      <c r="B40" s="244"/>
      <c r="C40" s="244"/>
      <c r="D40" s="244"/>
      <c r="E40" s="244"/>
      <c r="F40" s="244"/>
      <c r="G40" s="1128" t="s">
        <v>501</v>
      </c>
      <c r="H40" s="1129"/>
      <c r="I40" s="1129"/>
      <c r="J40" s="1130"/>
      <c r="K40" s="300">
        <v>-3267254</v>
      </c>
      <c r="L40" s="300">
        <v>-83367</v>
      </c>
      <c r="M40" s="301">
        <v>-54179</v>
      </c>
      <c r="N40" s="302">
        <v>53.9</v>
      </c>
      <c r="O40" s="293"/>
    </row>
    <row r="41" spans="1:16">
      <c r="A41" s="248"/>
      <c r="B41" s="244"/>
      <c r="C41" s="244"/>
      <c r="D41" s="244"/>
      <c r="E41" s="244"/>
      <c r="F41" s="244"/>
      <c r="G41" s="1134" t="s">
        <v>279</v>
      </c>
      <c r="H41" s="1135"/>
      <c r="I41" s="1135"/>
      <c r="J41" s="1136"/>
      <c r="K41" s="294">
        <v>1007940</v>
      </c>
      <c r="L41" s="300">
        <v>25719</v>
      </c>
      <c r="M41" s="301">
        <v>28861</v>
      </c>
      <c r="N41" s="302">
        <v>-10.9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4076114</v>
      </c>
      <c r="J51" s="320">
        <v>99753</v>
      </c>
      <c r="K51" s="321">
        <v>20.2</v>
      </c>
      <c r="L51" s="322">
        <v>79008</v>
      </c>
      <c r="M51" s="323">
        <v>36.6</v>
      </c>
      <c r="N51" s="324">
        <v>-16.399999999999999</v>
      </c>
    </row>
    <row r="52" spans="1:14">
      <c r="A52" s="248"/>
      <c r="B52" s="244"/>
      <c r="C52" s="244"/>
      <c r="D52" s="244"/>
      <c r="E52" s="244"/>
      <c r="F52" s="244"/>
      <c r="G52" s="325"/>
      <c r="H52" s="326" t="s">
        <v>512</v>
      </c>
      <c r="I52" s="327">
        <v>2394884</v>
      </c>
      <c r="J52" s="328">
        <v>58609</v>
      </c>
      <c r="K52" s="329">
        <v>36.1</v>
      </c>
      <c r="L52" s="330">
        <v>46014</v>
      </c>
      <c r="M52" s="331">
        <v>37.5</v>
      </c>
      <c r="N52" s="332">
        <v>-1.4</v>
      </c>
    </row>
    <row r="53" spans="1:14">
      <c r="A53" s="248"/>
      <c r="B53" s="244"/>
      <c r="C53" s="244"/>
      <c r="D53" s="244"/>
      <c r="E53" s="244"/>
      <c r="F53" s="244"/>
      <c r="G53" s="310" t="s">
        <v>513</v>
      </c>
      <c r="H53" s="311"/>
      <c r="I53" s="319">
        <v>5533176</v>
      </c>
      <c r="J53" s="320">
        <v>137065</v>
      </c>
      <c r="K53" s="321">
        <v>37.4</v>
      </c>
      <c r="L53" s="322">
        <v>86381</v>
      </c>
      <c r="M53" s="323">
        <v>9.3000000000000007</v>
      </c>
      <c r="N53" s="324">
        <v>28.1</v>
      </c>
    </row>
    <row r="54" spans="1:14">
      <c r="A54" s="248"/>
      <c r="B54" s="244"/>
      <c r="C54" s="244"/>
      <c r="D54" s="244"/>
      <c r="E54" s="244"/>
      <c r="F54" s="244"/>
      <c r="G54" s="325"/>
      <c r="H54" s="326" t="s">
        <v>512</v>
      </c>
      <c r="I54" s="327">
        <v>2605232</v>
      </c>
      <c r="J54" s="328">
        <v>64535</v>
      </c>
      <c r="K54" s="329">
        <v>10.1</v>
      </c>
      <c r="L54" s="330">
        <v>41242</v>
      </c>
      <c r="M54" s="331">
        <v>-10.4</v>
      </c>
      <c r="N54" s="332">
        <v>20.5</v>
      </c>
    </row>
    <row r="55" spans="1:14">
      <c r="A55" s="248"/>
      <c r="B55" s="244"/>
      <c r="C55" s="244"/>
      <c r="D55" s="244"/>
      <c r="E55" s="244"/>
      <c r="F55" s="244"/>
      <c r="G55" s="310" t="s">
        <v>514</v>
      </c>
      <c r="H55" s="311"/>
      <c r="I55" s="319">
        <v>7737181</v>
      </c>
      <c r="J55" s="320">
        <v>193764</v>
      </c>
      <c r="K55" s="321">
        <v>41.4</v>
      </c>
      <c r="L55" s="322">
        <v>67201</v>
      </c>
      <c r="M55" s="323">
        <v>-22.2</v>
      </c>
      <c r="N55" s="324">
        <v>63.6</v>
      </c>
    </row>
    <row r="56" spans="1:14">
      <c r="A56" s="248"/>
      <c r="B56" s="244"/>
      <c r="C56" s="244"/>
      <c r="D56" s="244"/>
      <c r="E56" s="244"/>
      <c r="F56" s="244"/>
      <c r="G56" s="325"/>
      <c r="H56" s="326" t="s">
        <v>512</v>
      </c>
      <c r="I56" s="327">
        <v>2822164</v>
      </c>
      <c r="J56" s="328">
        <v>70676</v>
      </c>
      <c r="K56" s="329">
        <v>9.5</v>
      </c>
      <c r="L56" s="330">
        <v>35210</v>
      </c>
      <c r="M56" s="331">
        <v>-14.6</v>
      </c>
      <c r="N56" s="332">
        <v>24.1</v>
      </c>
    </row>
    <row r="57" spans="1:14">
      <c r="A57" s="248"/>
      <c r="B57" s="244"/>
      <c r="C57" s="244"/>
      <c r="D57" s="244"/>
      <c r="E57" s="244"/>
      <c r="F57" s="244"/>
      <c r="G57" s="310" t="s">
        <v>515</v>
      </c>
      <c r="H57" s="311"/>
      <c r="I57" s="319">
        <v>6730602</v>
      </c>
      <c r="J57" s="320">
        <v>170098</v>
      </c>
      <c r="K57" s="321">
        <v>-12.2</v>
      </c>
      <c r="L57" s="322">
        <v>75709</v>
      </c>
      <c r="M57" s="323">
        <v>12.7</v>
      </c>
      <c r="N57" s="324">
        <v>-24.9</v>
      </c>
    </row>
    <row r="58" spans="1:14">
      <c r="A58" s="248"/>
      <c r="B58" s="244"/>
      <c r="C58" s="244"/>
      <c r="D58" s="244"/>
      <c r="E58" s="244"/>
      <c r="F58" s="244"/>
      <c r="G58" s="325"/>
      <c r="H58" s="326" t="s">
        <v>512</v>
      </c>
      <c r="I58" s="327">
        <v>3708960</v>
      </c>
      <c r="J58" s="328">
        <v>93734</v>
      </c>
      <c r="K58" s="329">
        <v>32.6</v>
      </c>
      <c r="L58" s="330">
        <v>35212</v>
      </c>
      <c r="M58" s="331">
        <v>0</v>
      </c>
      <c r="N58" s="332">
        <v>32.6</v>
      </c>
    </row>
    <row r="59" spans="1:14">
      <c r="A59" s="248"/>
      <c r="B59" s="244"/>
      <c r="C59" s="244"/>
      <c r="D59" s="244"/>
      <c r="E59" s="244"/>
      <c r="F59" s="244"/>
      <c r="G59" s="310" t="s">
        <v>516</v>
      </c>
      <c r="H59" s="311"/>
      <c r="I59" s="319">
        <v>3065629</v>
      </c>
      <c r="J59" s="320">
        <v>78223</v>
      </c>
      <c r="K59" s="321">
        <v>-54</v>
      </c>
      <c r="L59" s="322">
        <v>90961</v>
      </c>
      <c r="M59" s="323">
        <v>20.100000000000001</v>
      </c>
      <c r="N59" s="324">
        <v>-74.099999999999994</v>
      </c>
    </row>
    <row r="60" spans="1:14">
      <c r="A60" s="248"/>
      <c r="B60" s="244"/>
      <c r="C60" s="244"/>
      <c r="D60" s="244"/>
      <c r="E60" s="244"/>
      <c r="F60" s="244"/>
      <c r="G60" s="325"/>
      <c r="H60" s="326" t="s">
        <v>512</v>
      </c>
      <c r="I60" s="333">
        <v>1296488</v>
      </c>
      <c r="J60" s="328">
        <v>33081</v>
      </c>
      <c r="K60" s="329">
        <v>-64.7</v>
      </c>
      <c r="L60" s="330">
        <v>37720</v>
      </c>
      <c r="M60" s="331">
        <v>7.1</v>
      </c>
      <c r="N60" s="332">
        <v>-71.8</v>
      </c>
    </row>
    <row r="61" spans="1:14">
      <c r="A61" s="248"/>
      <c r="B61" s="244"/>
      <c r="C61" s="244"/>
      <c r="D61" s="244"/>
      <c r="E61" s="244"/>
      <c r="F61" s="244"/>
      <c r="G61" s="310" t="s">
        <v>517</v>
      </c>
      <c r="H61" s="334"/>
      <c r="I61" s="335">
        <v>5428540</v>
      </c>
      <c r="J61" s="336">
        <v>135781</v>
      </c>
      <c r="K61" s="337">
        <v>6.6</v>
      </c>
      <c r="L61" s="338">
        <v>79852</v>
      </c>
      <c r="M61" s="339">
        <v>11.3</v>
      </c>
      <c r="N61" s="324">
        <v>-4.7</v>
      </c>
    </row>
    <row r="62" spans="1:14">
      <c r="A62" s="248"/>
      <c r="B62" s="244"/>
      <c r="C62" s="244"/>
      <c r="D62" s="244"/>
      <c r="E62" s="244"/>
      <c r="F62" s="244"/>
      <c r="G62" s="325"/>
      <c r="H62" s="326" t="s">
        <v>512</v>
      </c>
      <c r="I62" s="327">
        <v>2565546</v>
      </c>
      <c r="J62" s="328">
        <v>64127</v>
      </c>
      <c r="K62" s="329">
        <v>4.7</v>
      </c>
      <c r="L62" s="330">
        <v>39080</v>
      </c>
      <c r="M62" s="331">
        <v>3.9</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16.03</v>
      </c>
      <c r="G47" s="12">
        <v>19.02</v>
      </c>
      <c r="H47" s="12">
        <v>24.6</v>
      </c>
      <c r="I47" s="12">
        <v>29.69</v>
      </c>
      <c r="J47" s="13">
        <v>32.57</v>
      </c>
    </row>
    <row r="48" spans="2:10" ht="57.75" customHeight="1">
      <c r="B48" s="14"/>
      <c r="C48" s="1139" t="s">
        <v>4</v>
      </c>
      <c r="D48" s="1139"/>
      <c r="E48" s="1140"/>
      <c r="F48" s="15">
        <v>7.37</v>
      </c>
      <c r="G48" s="16">
        <v>6.55</v>
      </c>
      <c r="H48" s="16">
        <v>6.28</v>
      </c>
      <c r="I48" s="16">
        <v>6.07</v>
      </c>
      <c r="J48" s="17">
        <v>6.84</v>
      </c>
    </row>
    <row r="49" spans="2:10" ht="57.75" customHeight="1" thickBot="1">
      <c r="B49" s="18"/>
      <c r="C49" s="1141" t="s">
        <v>5</v>
      </c>
      <c r="D49" s="1141"/>
      <c r="E49" s="1142"/>
      <c r="F49" s="19">
        <v>5.99</v>
      </c>
      <c r="G49" s="20">
        <v>2.0499999999999998</v>
      </c>
      <c r="H49" s="20">
        <v>1.48</v>
      </c>
      <c r="I49" s="20">
        <v>1.8</v>
      </c>
      <c r="J49" s="21">
        <v>3.48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9.51</v>
      </c>
      <c r="G34" s="33">
        <v>10.07</v>
      </c>
      <c r="H34" s="33">
        <v>10.73</v>
      </c>
      <c r="I34" s="33">
        <v>10.119999999999999</v>
      </c>
      <c r="J34" s="34">
        <v>10.09</v>
      </c>
      <c r="K34" s="22"/>
      <c r="L34" s="22"/>
      <c r="M34" s="22"/>
      <c r="N34" s="22"/>
      <c r="O34" s="22"/>
      <c r="P34" s="22"/>
    </row>
    <row r="35" spans="1:16" ht="39" customHeight="1">
      <c r="A35" s="22"/>
      <c r="B35" s="35"/>
      <c r="C35" s="1143" t="s">
        <v>525</v>
      </c>
      <c r="D35" s="1144"/>
      <c r="E35" s="1145"/>
      <c r="F35" s="36">
        <v>7.37</v>
      </c>
      <c r="G35" s="37">
        <v>6.55</v>
      </c>
      <c r="H35" s="37">
        <v>6.28</v>
      </c>
      <c r="I35" s="37">
        <v>6.07</v>
      </c>
      <c r="J35" s="38">
        <v>6.84</v>
      </c>
      <c r="K35" s="22"/>
      <c r="L35" s="22"/>
      <c r="M35" s="22"/>
      <c r="N35" s="22"/>
      <c r="O35" s="22"/>
      <c r="P35" s="22"/>
    </row>
    <row r="36" spans="1:16" ht="39" customHeight="1">
      <c r="A36" s="22"/>
      <c r="B36" s="35"/>
      <c r="C36" s="1143" t="s">
        <v>526</v>
      </c>
      <c r="D36" s="1144"/>
      <c r="E36" s="1145"/>
      <c r="F36" s="36">
        <v>1.78</v>
      </c>
      <c r="G36" s="37">
        <v>2.2400000000000002</v>
      </c>
      <c r="H36" s="37">
        <v>2.5299999999999998</v>
      </c>
      <c r="I36" s="37">
        <v>2.72</v>
      </c>
      <c r="J36" s="38">
        <v>2.95</v>
      </c>
      <c r="K36" s="22"/>
      <c r="L36" s="22"/>
      <c r="M36" s="22"/>
      <c r="N36" s="22"/>
      <c r="O36" s="22"/>
      <c r="P36" s="22"/>
    </row>
    <row r="37" spans="1:16" ht="39" customHeight="1">
      <c r="A37" s="22"/>
      <c r="B37" s="35"/>
      <c r="C37" s="1143" t="s">
        <v>527</v>
      </c>
      <c r="D37" s="1144"/>
      <c r="E37" s="1145"/>
      <c r="F37" s="36">
        <v>0.64</v>
      </c>
      <c r="G37" s="37">
        <v>0.47</v>
      </c>
      <c r="H37" s="37">
        <v>0.57999999999999996</v>
      </c>
      <c r="I37" s="37">
        <v>1.06</v>
      </c>
      <c r="J37" s="38">
        <v>0.9</v>
      </c>
      <c r="K37" s="22"/>
      <c r="L37" s="22"/>
      <c r="M37" s="22"/>
      <c r="N37" s="22"/>
      <c r="O37" s="22"/>
      <c r="P37" s="22"/>
    </row>
    <row r="38" spans="1:16" ht="39" customHeight="1">
      <c r="A38" s="22"/>
      <c r="B38" s="35"/>
      <c r="C38" s="1143" t="s">
        <v>528</v>
      </c>
      <c r="D38" s="1144"/>
      <c r="E38" s="1145"/>
      <c r="F38" s="36">
        <v>0.04</v>
      </c>
      <c r="G38" s="37">
        <v>0.14000000000000001</v>
      </c>
      <c r="H38" s="37">
        <v>0.54</v>
      </c>
      <c r="I38" s="37">
        <v>1.24</v>
      </c>
      <c r="J38" s="38">
        <v>0.87</v>
      </c>
      <c r="K38" s="22"/>
      <c r="L38" s="22"/>
      <c r="M38" s="22"/>
      <c r="N38" s="22"/>
      <c r="O38" s="22"/>
      <c r="P38" s="22"/>
    </row>
    <row r="39" spans="1:16" ht="39" customHeight="1">
      <c r="A39" s="22"/>
      <c r="B39" s="35"/>
      <c r="C39" s="1143" t="s">
        <v>529</v>
      </c>
      <c r="D39" s="1144"/>
      <c r="E39" s="1145"/>
      <c r="F39" s="36" t="s">
        <v>480</v>
      </c>
      <c r="G39" s="37" t="s">
        <v>480</v>
      </c>
      <c r="H39" s="37" t="s">
        <v>480</v>
      </c>
      <c r="I39" s="37" t="s">
        <v>480</v>
      </c>
      <c r="J39" s="38">
        <v>0.49</v>
      </c>
      <c r="K39" s="22"/>
      <c r="L39" s="22"/>
      <c r="M39" s="22"/>
      <c r="N39" s="22"/>
      <c r="O39" s="22"/>
      <c r="P39" s="22"/>
    </row>
    <row r="40" spans="1:16" ht="39" customHeight="1">
      <c r="A40" s="22"/>
      <c r="B40" s="35"/>
      <c r="C40" s="1143" t="s">
        <v>530</v>
      </c>
      <c r="D40" s="1144"/>
      <c r="E40" s="1145"/>
      <c r="F40" s="36">
        <v>0.11</v>
      </c>
      <c r="G40" s="37">
        <v>0.13</v>
      </c>
      <c r="H40" s="37">
        <v>0.27</v>
      </c>
      <c r="I40" s="37">
        <v>0.18</v>
      </c>
      <c r="J40" s="38">
        <v>0.12</v>
      </c>
      <c r="K40" s="22"/>
      <c r="L40" s="22"/>
      <c r="M40" s="22"/>
      <c r="N40" s="22"/>
      <c r="O40" s="22"/>
      <c r="P40" s="22"/>
    </row>
    <row r="41" spans="1:16" ht="39" customHeight="1">
      <c r="A41" s="22"/>
      <c r="B41" s="35"/>
      <c r="C41" s="1143" t="s">
        <v>531</v>
      </c>
      <c r="D41" s="1144"/>
      <c r="E41" s="1145"/>
      <c r="F41" s="36">
        <v>0.02</v>
      </c>
      <c r="G41" s="37">
        <v>0.02</v>
      </c>
      <c r="H41" s="37">
        <v>0.01</v>
      </c>
      <c r="I41" s="37">
        <v>0.02</v>
      </c>
      <c r="J41" s="38">
        <v>0.04</v>
      </c>
      <c r="K41" s="22"/>
      <c r="L41" s="22"/>
      <c r="M41" s="22"/>
      <c r="N41" s="22"/>
      <c r="O41" s="22"/>
      <c r="P41" s="22"/>
    </row>
    <row r="42" spans="1:16" ht="39" customHeight="1">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533</v>
      </c>
      <c r="D43" s="1147"/>
      <c r="E43" s="1148"/>
      <c r="F43" s="41">
        <v>0.18</v>
      </c>
      <c r="G43" s="42">
        <v>0.05</v>
      </c>
      <c r="H43" s="42">
        <v>0.03</v>
      </c>
      <c r="I43" s="42">
        <v>0.06</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10</v>
      </c>
      <c r="C45" s="1160"/>
      <c r="D45" s="58"/>
      <c r="E45" s="1165" t="s">
        <v>11</v>
      </c>
      <c r="F45" s="1165"/>
      <c r="G45" s="1165"/>
      <c r="H45" s="1165"/>
      <c r="I45" s="1165"/>
      <c r="J45" s="1166"/>
      <c r="K45" s="59">
        <v>4718</v>
      </c>
      <c r="L45" s="60">
        <v>4375</v>
      </c>
      <c r="M45" s="60">
        <v>4199</v>
      </c>
      <c r="N45" s="60">
        <v>4251</v>
      </c>
      <c r="O45" s="61">
        <v>4087</v>
      </c>
      <c r="P45" s="48"/>
      <c r="Q45" s="48"/>
      <c r="R45" s="48"/>
      <c r="S45" s="48"/>
      <c r="T45" s="48"/>
      <c r="U45" s="48"/>
    </row>
    <row r="46" spans="1:21" ht="30.75" customHeight="1">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13</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14</v>
      </c>
      <c r="F48" s="1153"/>
      <c r="G48" s="1153"/>
      <c r="H48" s="1153"/>
      <c r="I48" s="1153"/>
      <c r="J48" s="1154"/>
      <c r="K48" s="63">
        <v>358</v>
      </c>
      <c r="L48" s="64">
        <v>326</v>
      </c>
      <c r="M48" s="64">
        <v>303</v>
      </c>
      <c r="N48" s="64">
        <v>326</v>
      </c>
      <c r="O48" s="65">
        <v>327</v>
      </c>
      <c r="P48" s="48"/>
      <c r="Q48" s="48"/>
      <c r="R48" s="48"/>
      <c r="S48" s="48"/>
      <c r="T48" s="48"/>
      <c r="U48" s="48"/>
    </row>
    <row r="49" spans="1:21" ht="30.75" customHeight="1">
      <c r="A49" s="48"/>
      <c r="B49" s="1161"/>
      <c r="C49" s="1162"/>
      <c r="D49" s="62"/>
      <c r="E49" s="1153" t="s">
        <v>15</v>
      </c>
      <c r="F49" s="1153"/>
      <c r="G49" s="1153"/>
      <c r="H49" s="1153"/>
      <c r="I49" s="1153"/>
      <c r="J49" s="1154"/>
      <c r="K49" s="63" t="s">
        <v>480</v>
      </c>
      <c r="L49" s="64" t="s">
        <v>480</v>
      </c>
      <c r="M49" s="64" t="s">
        <v>480</v>
      </c>
      <c r="N49" s="64" t="s">
        <v>480</v>
      </c>
      <c r="O49" s="65" t="s">
        <v>480</v>
      </c>
      <c r="P49" s="48"/>
      <c r="Q49" s="48"/>
      <c r="R49" s="48"/>
      <c r="S49" s="48"/>
      <c r="T49" s="48"/>
      <c r="U49" s="48"/>
    </row>
    <row r="50" spans="1:21" ht="30.75" customHeight="1">
      <c r="A50" s="48"/>
      <c r="B50" s="1161"/>
      <c r="C50" s="1162"/>
      <c r="D50" s="62"/>
      <c r="E50" s="1153" t="s">
        <v>16</v>
      </c>
      <c r="F50" s="1153"/>
      <c r="G50" s="1153"/>
      <c r="H50" s="1153"/>
      <c r="I50" s="1153"/>
      <c r="J50" s="1154"/>
      <c r="K50" s="63">
        <v>34</v>
      </c>
      <c r="L50" s="64">
        <v>33</v>
      </c>
      <c r="M50" s="64">
        <v>30</v>
      </c>
      <c r="N50" s="64">
        <v>27</v>
      </c>
      <c r="O50" s="65">
        <v>27</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v>0</v>
      </c>
      <c r="O51" s="65" t="s">
        <v>480</v>
      </c>
      <c r="P51" s="48"/>
      <c r="Q51" s="48"/>
      <c r="R51" s="48"/>
      <c r="S51" s="48"/>
      <c r="T51" s="48"/>
      <c r="U51" s="48"/>
    </row>
    <row r="52" spans="1:21" ht="30.75" customHeight="1">
      <c r="A52" s="48"/>
      <c r="B52" s="1151" t="s">
        <v>18</v>
      </c>
      <c r="C52" s="1152"/>
      <c r="D52" s="66"/>
      <c r="E52" s="1153" t="s">
        <v>19</v>
      </c>
      <c r="F52" s="1153"/>
      <c r="G52" s="1153"/>
      <c r="H52" s="1153"/>
      <c r="I52" s="1153"/>
      <c r="J52" s="1154"/>
      <c r="K52" s="63">
        <v>3568</v>
      </c>
      <c r="L52" s="64">
        <v>3326</v>
      </c>
      <c r="M52" s="64">
        <v>3295</v>
      </c>
      <c r="N52" s="64">
        <v>3428</v>
      </c>
      <c r="O52" s="65">
        <v>3434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1542</v>
      </c>
      <c r="L53" s="69">
        <v>1408</v>
      </c>
      <c r="M53" s="69">
        <v>1237</v>
      </c>
      <c r="N53" s="69">
        <v>1176</v>
      </c>
      <c r="O53" s="70">
        <v>1007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67" t="s">
        <v>23</v>
      </c>
      <c r="C41" s="1168"/>
      <c r="D41" s="81"/>
      <c r="E41" s="1173" t="s">
        <v>24</v>
      </c>
      <c r="F41" s="1173"/>
      <c r="G41" s="1173"/>
      <c r="H41" s="1174"/>
      <c r="I41" s="82">
        <v>31677</v>
      </c>
      <c r="J41" s="83">
        <v>30043</v>
      </c>
      <c r="K41" s="83">
        <v>29692</v>
      </c>
      <c r="L41" s="83">
        <v>30353</v>
      </c>
      <c r="M41" s="84">
        <v>27795</v>
      </c>
    </row>
    <row r="42" spans="2:13" ht="27.75" customHeight="1">
      <c r="B42" s="1169"/>
      <c r="C42" s="1170"/>
      <c r="D42" s="85"/>
      <c r="E42" s="1175" t="s">
        <v>25</v>
      </c>
      <c r="F42" s="1175"/>
      <c r="G42" s="1175"/>
      <c r="H42" s="1176"/>
      <c r="I42" s="86">
        <v>173</v>
      </c>
      <c r="J42" s="87">
        <v>146</v>
      </c>
      <c r="K42" s="87">
        <v>119</v>
      </c>
      <c r="L42" s="87">
        <v>94</v>
      </c>
      <c r="M42" s="88">
        <v>70</v>
      </c>
    </row>
    <row r="43" spans="2:13" ht="27.75" customHeight="1">
      <c r="B43" s="1169"/>
      <c r="C43" s="1170"/>
      <c r="D43" s="85"/>
      <c r="E43" s="1175" t="s">
        <v>26</v>
      </c>
      <c r="F43" s="1175"/>
      <c r="G43" s="1175"/>
      <c r="H43" s="1176"/>
      <c r="I43" s="86">
        <v>5297</v>
      </c>
      <c r="J43" s="87">
        <v>5131</v>
      </c>
      <c r="K43" s="87">
        <v>4740</v>
      </c>
      <c r="L43" s="87">
        <v>4277</v>
      </c>
      <c r="M43" s="88">
        <v>4210</v>
      </c>
    </row>
    <row r="44" spans="2:13" ht="27.75" customHeight="1">
      <c r="B44" s="1169"/>
      <c r="C44" s="1170"/>
      <c r="D44" s="85"/>
      <c r="E44" s="1175" t="s">
        <v>27</v>
      </c>
      <c r="F44" s="1175"/>
      <c r="G44" s="1175"/>
      <c r="H44" s="1176"/>
      <c r="I44" s="86" t="s">
        <v>480</v>
      </c>
      <c r="J44" s="87" t="s">
        <v>480</v>
      </c>
      <c r="K44" s="87" t="s">
        <v>480</v>
      </c>
      <c r="L44" s="87" t="s">
        <v>480</v>
      </c>
      <c r="M44" s="88" t="s">
        <v>480</v>
      </c>
    </row>
    <row r="45" spans="2:13" ht="27.75" customHeight="1">
      <c r="B45" s="1169"/>
      <c r="C45" s="1170"/>
      <c r="D45" s="85"/>
      <c r="E45" s="1175" t="s">
        <v>28</v>
      </c>
      <c r="F45" s="1175"/>
      <c r="G45" s="1175"/>
      <c r="H45" s="1176"/>
      <c r="I45" s="86">
        <v>7141</v>
      </c>
      <c r="J45" s="87">
        <v>7161</v>
      </c>
      <c r="K45" s="87">
        <v>6423</v>
      </c>
      <c r="L45" s="87">
        <v>6182</v>
      </c>
      <c r="M45" s="88">
        <v>5875</v>
      </c>
    </row>
    <row r="46" spans="2:13" ht="27.75" customHeight="1">
      <c r="B46" s="1169"/>
      <c r="C46" s="1170"/>
      <c r="D46" s="85"/>
      <c r="E46" s="1175" t="s">
        <v>29</v>
      </c>
      <c r="F46" s="1175"/>
      <c r="G46" s="1175"/>
      <c r="H46" s="1176"/>
      <c r="I46" s="86">
        <v>146</v>
      </c>
      <c r="J46" s="87">
        <v>90</v>
      </c>
      <c r="K46" s="87">
        <v>74</v>
      </c>
      <c r="L46" s="87">
        <v>19</v>
      </c>
      <c r="M46" s="88">
        <v>15</v>
      </c>
    </row>
    <row r="47" spans="2:13" ht="27.75" customHeight="1">
      <c r="B47" s="1169"/>
      <c r="C47" s="1170"/>
      <c r="D47" s="85"/>
      <c r="E47" s="1175" t="s">
        <v>30</v>
      </c>
      <c r="F47" s="1175"/>
      <c r="G47" s="1175"/>
      <c r="H47" s="1176"/>
      <c r="I47" s="86" t="s">
        <v>480</v>
      </c>
      <c r="J47" s="87" t="s">
        <v>480</v>
      </c>
      <c r="K47" s="87" t="s">
        <v>480</v>
      </c>
      <c r="L47" s="87" t="s">
        <v>480</v>
      </c>
      <c r="M47" s="88" t="s">
        <v>480</v>
      </c>
    </row>
    <row r="48" spans="2:13" ht="27.75" customHeight="1">
      <c r="B48" s="1171"/>
      <c r="C48" s="1172"/>
      <c r="D48" s="85"/>
      <c r="E48" s="1175" t="s">
        <v>31</v>
      </c>
      <c r="F48" s="1175"/>
      <c r="G48" s="1175"/>
      <c r="H48" s="1176"/>
      <c r="I48" s="86" t="s">
        <v>480</v>
      </c>
      <c r="J48" s="87" t="s">
        <v>480</v>
      </c>
      <c r="K48" s="87" t="s">
        <v>480</v>
      </c>
      <c r="L48" s="87" t="s">
        <v>480</v>
      </c>
      <c r="M48" s="88" t="s">
        <v>480</v>
      </c>
    </row>
    <row r="49" spans="2:13" ht="27.75" customHeight="1">
      <c r="B49" s="1177" t="s">
        <v>32</v>
      </c>
      <c r="C49" s="1178"/>
      <c r="D49" s="89"/>
      <c r="E49" s="1175" t="s">
        <v>33</v>
      </c>
      <c r="F49" s="1175"/>
      <c r="G49" s="1175"/>
      <c r="H49" s="1176"/>
      <c r="I49" s="86">
        <v>8648</v>
      </c>
      <c r="J49" s="87">
        <v>9935</v>
      </c>
      <c r="K49" s="87">
        <v>11298</v>
      </c>
      <c r="L49" s="87">
        <v>12279</v>
      </c>
      <c r="M49" s="88">
        <v>12787</v>
      </c>
    </row>
    <row r="50" spans="2:13" ht="27.75" customHeight="1">
      <c r="B50" s="1169"/>
      <c r="C50" s="1170"/>
      <c r="D50" s="85"/>
      <c r="E50" s="1175" t="s">
        <v>34</v>
      </c>
      <c r="F50" s="1175"/>
      <c r="G50" s="1175"/>
      <c r="H50" s="1176"/>
      <c r="I50" s="86">
        <v>2262</v>
      </c>
      <c r="J50" s="87">
        <v>2058</v>
      </c>
      <c r="K50" s="87">
        <v>1964</v>
      </c>
      <c r="L50" s="87">
        <v>1908</v>
      </c>
      <c r="M50" s="88">
        <v>1783</v>
      </c>
    </row>
    <row r="51" spans="2:13" ht="27.75" customHeight="1">
      <c r="B51" s="1171"/>
      <c r="C51" s="1172"/>
      <c r="D51" s="85"/>
      <c r="E51" s="1175" t="s">
        <v>35</v>
      </c>
      <c r="F51" s="1175"/>
      <c r="G51" s="1175"/>
      <c r="H51" s="1176"/>
      <c r="I51" s="86">
        <v>25608</v>
      </c>
      <c r="J51" s="87">
        <v>25671</v>
      </c>
      <c r="K51" s="87">
        <v>26456</v>
      </c>
      <c r="L51" s="87">
        <v>26771</v>
      </c>
      <c r="M51" s="88">
        <v>25414</v>
      </c>
    </row>
    <row r="52" spans="2:13" ht="27.75" customHeight="1" thickBot="1">
      <c r="B52" s="1179" t="s">
        <v>36</v>
      </c>
      <c r="C52" s="1180"/>
      <c r="D52" s="90"/>
      <c r="E52" s="1181" t="s">
        <v>37</v>
      </c>
      <c r="F52" s="1181"/>
      <c r="G52" s="1181"/>
      <c r="H52" s="1182"/>
      <c r="I52" s="91">
        <v>7917</v>
      </c>
      <c r="J52" s="92">
        <v>4907</v>
      </c>
      <c r="K52" s="92">
        <v>1329</v>
      </c>
      <c r="L52" s="92">
        <v>-33</v>
      </c>
      <c r="M52" s="93">
        <v>-2019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99753</v>
      </c>
      <c r="E3" s="116"/>
      <c r="F3" s="117">
        <v>79008</v>
      </c>
      <c r="G3" s="118"/>
      <c r="H3" s="119"/>
    </row>
    <row r="4" spans="1:8">
      <c r="A4" s="120"/>
      <c r="B4" s="121"/>
      <c r="C4" s="122"/>
      <c r="D4" s="123">
        <v>58609</v>
      </c>
      <c r="E4" s="124"/>
      <c r="F4" s="125">
        <v>46014</v>
      </c>
      <c r="G4" s="126"/>
      <c r="H4" s="127"/>
    </row>
    <row r="5" spans="1:8">
      <c r="A5" s="108" t="s">
        <v>513</v>
      </c>
      <c r="B5" s="113"/>
      <c r="C5" s="114"/>
      <c r="D5" s="115">
        <v>137065</v>
      </c>
      <c r="E5" s="116"/>
      <c r="F5" s="117">
        <v>86381</v>
      </c>
      <c r="G5" s="118"/>
      <c r="H5" s="119"/>
    </row>
    <row r="6" spans="1:8">
      <c r="A6" s="120"/>
      <c r="B6" s="121"/>
      <c r="C6" s="122"/>
      <c r="D6" s="123">
        <v>64535</v>
      </c>
      <c r="E6" s="124"/>
      <c r="F6" s="125">
        <v>41242</v>
      </c>
      <c r="G6" s="126"/>
      <c r="H6" s="127"/>
    </row>
    <row r="7" spans="1:8">
      <c r="A7" s="108" t="s">
        <v>514</v>
      </c>
      <c r="B7" s="113"/>
      <c r="C7" s="114"/>
      <c r="D7" s="115">
        <v>193764</v>
      </c>
      <c r="E7" s="116"/>
      <c r="F7" s="117">
        <v>67201</v>
      </c>
      <c r="G7" s="118"/>
      <c r="H7" s="119"/>
    </row>
    <row r="8" spans="1:8">
      <c r="A8" s="120"/>
      <c r="B8" s="121"/>
      <c r="C8" s="122"/>
      <c r="D8" s="123">
        <v>70676</v>
      </c>
      <c r="E8" s="124"/>
      <c r="F8" s="125">
        <v>35210</v>
      </c>
      <c r="G8" s="126"/>
      <c r="H8" s="127"/>
    </row>
    <row r="9" spans="1:8">
      <c r="A9" s="108" t="s">
        <v>515</v>
      </c>
      <c r="B9" s="113"/>
      <c r="C9" s="114"/>
      <c r="D9" s="115">
        <v>170098</v>
      </c>
      <c r="E9" s="116"/>
      <c r="F9" s="117">
        <v>75709</v>
      </c>
      <c r="G9" s="118"/>
      <c r="H9" s="119"/>
    </row>
    <row r="10" spans="1:8">
      <c r="A10" s="120"/>
      <c r="B10" s="121"/>
      <c r="C10" s="122"/>
      <c r="D10" s="123">
        <v>93734</v>
      </c>
      <c r="E10" s="124"/>
      <c r="F10" s="125">
        <v>35212</v>
      </c>
      <c r="G10" s="126"/>
      <c r="H10" s="127"/>
    </row>
    <row r="11" spans="1:8">
      <c r="A11" s="108" t="s">
        <v>516</v>
      </c>
      <c r="B11" s="113"/>
      <c r="C11" s="114"/>
      <c r="D11" s="115">
        <v>78223</v>
      </c>
      <c r="E11" s="116"/>
      <c r="F11" s="117">
        <v>90961</v>
      </c>
      <c r="G11" s="118"/>
      <c r="H11" s="119"/>
    </row>
    <row r="12" spans="1:8">
      <c r="A12" s="120"/>
      <c r="B12" s="121"/>
      <c r="C12" s="128"/>
      <c r="D12" s="123">
        <v>33081</v>
      </c>
      <c r="E12" s="124"/>
      <c r="F12" s="125">
        <v>37720</v>
      </c>
      <c r="G12" s="126"/>
      <c r="H12" s="127"/>
    </row>
    <row r="13" spans="1:8">
      <c r="A13" s="108"/>
      <c r="B13" s="113"/>
      <c r="C13" s="129"/>
      <c r="D13" s="130">
        <v>135781</v>
      </c>
      <c r="E13" s="131"/>
      <c r="F13" s="132">
        <v>79852</v>
      </c>
      <c r="G13" s="133"/>
      <c r="H13" s="119"/>
    </row>
    <row r="14" spans="1:8">
      <c r="A14" s="120"/>
      <c r="B14" s="121"/>
      <c r="C14" s="122"/>
      <c r="D14" s="123">
        <v>64127</v>
      </c>
      <c r="E14" s="124"/>
      <c r="F14" s="125">
        <v>39080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7.37</v>
      </c>
      <c r="C19" s="134">
        <f>ROUND(VALUE(SUBSTITUTE(実質収支比率等に係る経年分析!G$48,"▲","-")),2)</f>
        <v>6.55</v>
      </c>
      <c r="D19" s="134">
        <f>ROUND(VALUE(SUBSTITUTE(実質収支比率等に係る経年分析!H$48,"▲","-")),2)</f>
        <v>6.28</v>
      </c>
      <c r="E19" s="134">
        <f>ROUND(VALUE(SUBSTITUTE(実質収支比率等に係る経年分析!I$48,"▲","-")),2)</f>
        <v>6.07</v>
      </c>
      <c r="F19" s="134">
        <f>ROUND(VALUE(SUBSTITUTE(実質収支比率等に係る経年分析!J$48,"▲","-")),2)</f>
        <v>6.84</v>
      </c>
    </row>
    <row r="20" spans="1:11">
      <c r="A20" s="134" t="s">
        <v>42</v>
      </c>
      <c r="B20" s="134">
        <f>ROUND(VALUE(SUBSTITUTE(実質収支比率等に係る経年分析!F$47,"▲","-")),2)</f>
        <v>16.03</v>
      </c>
      <c r="C20" s="134">
        <f>ROUND(VALUE(SUBSTITUTE(実質収支比率等に係る経年分析!G$47,"▲","-")),2)</f>
        <v>19.02</v>
      </c>
      <c r="D20" s="134">
        <f>ROUND(VALUE(SUBSTITUTE(実質収支比率等に係る経年分析!H$47,"▲","-")),2)</f>
        <v>24.6</v>
      </c>
      <c r="E20" s="134">
        <f>ROUND(VALUE(SUBSTITUTE(実質収支比率等に係る経年分析!I$47,"▲","-")),2)</f>
        <v>29.69</v>
      </c>
      <c r="F20" s="134">
        <f>ROUND(VALUE(SUBSTITUTE(実質収支比率等に係る経年分析!J$47,"▲","-")),2)</f>
        <v>32.57</v>
      </c>
    </row>
    <row r="21" spans="1:11">
      <c r="A21" s="134" t="s">
        <v>43</v>
      </c>
      <c r="B21" s="134">
        <f>IF(ISNUMBER(VALUE(SUBSTITUTE(実質収支比率等に係る経年分析!F$49,"▲","-"))),ROUND(VALUE(SUBSTITUTE(実質収支比率等に係る経年分析!F$49,"▲","-")),2),NA())</f>
        <v>5.99</v>
      </c>
      <c r="C21" s="134">
        <f>IF(ISNUMBER(VALUE(SUBSTITUTE(実質収支比率等に係る経年分析!G$49,"▲","-"))),ROUND(VALUE(SUBSTITUTE(実質収支比率等に係る経年分析!G$49,"▲","-")),2),NA())</f>
        <v>2.0499999999999998</v>
      </c>
      <c r="D21" s="134">
        <f>IF(ISNUMBER(VALUE(SUBSTITUTE(実質収支比率等に係る経年分析!H$49,"▲","-"))),ROUND(VALUE(SUBSTITUTE(実質収支比率等に係る経年分析!H$49,"▲","-")),2),NA())</f>
        <v>1.48</v>
      </c>
      <c r="E21" s="134">
        <f>IF(ISNUMBER(VALUE(SUBSTITUTE(実質収支比率等に係る経年分析!I$49,"▲","-"))),ROUND(VALUE(SUBSTITUTE(実質収支比率等に係る経年分析!I$49,"▲","-")),2),NA())</f>
        <v>1.8</v>
      </c>
      <c r="F21" s="134">
        <f>IF(ISNUMBER(VALUE(SUBSTITUTE(実質収支比率等に係る経年分析!J$49,"▲","-"))),ROUND(VALUE(SUBSTITUTE(実質収支比率等に係る経年分析!J$49,"▲","-")),2),NA())</f>
        <v>3.48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太陽光発電事業特別会計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0.49</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c r="A34" s="135" t="str">
        <f>IF(連結実質赤字比率に係る赤字・黒字の構成分析!C$36="",NA(),連結実質赤字比率に係る赤字・黒字の構成分析!C$36)</f>
        <v>上水道特別会計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2.2400000000000002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6.84</v>
      </c>
    </row>
    <row r="36" spans="1:16">
      <c r="A36" s="135" t="str">
        <f>IF(連結実質赤字比率に係る赤字・黒字の構成分析!C$34="",NA(),連結実質赤字比率に係る赤字・黒字の構成分析!C$34)</f>
        <v>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10.119999999999999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3568</v>
      </c>
      <c r="E42" s="136"/>
      <c r="F42" s="136"/>
      <c r="G42" s="136">
        <f>'実質公債費比率（分子）の構造'!L$52</f>
        <v>3326</v>
      </c>
      <c r="H42" s="136"/>
      <c r="I42" s="136"/>
      <c r="J42" s="136">
        <f>'実質公債費比率（分子）の構造'!M$52</f>
        <v>3295</v>
      </c>
      <c r="K42" s="136"/>
      <c r="L42" s="136"/>
      <c r="M42" s="136">
        <f>'実質公債費比率（分子）の構造'!N$52</f>
        <v>3428</v>
      </c>
      <c r="N42" s="136"/>
      <c r="O42" s="136"/>
      <c r="P42" s="136">
        <f>'実質公債費比率（分子）の構造'!O$52</f>
        <v>3434</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34</v>
      </c>
      <c r="C44" s="136"/>
      <c r="D44" s="136"/>
      <c r="E44" s="136">
        <f>'実質公債費比率（分子）の構造'!L$50</f>
        <v>33</v>
      </c>
      <c r="F44" s="136"/>
      <c r="G44" s="136"/>
      <c r="H44" s="136">
        <f>'実質公債費比率（分子）の構造'!M$50</f>
        <v>30</v>
      </c>
      <c r="I44" s="136"/>
      <c r="J44" s="136"/>
      <c r="K44" s="136">
        <f>'実質公債費比率（分子）の構造'!N$50</f>
        <v>27</v>
      </c>
      <c r="L44" s="136"/>
      <c r="M44" s="136"/>
      <c r="N44" s="136">
        <f>'実質公債費比率（分子）の構造'!O$50</f>
        <v>27</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358</v>
      </c>
      <c r="C46" s="136"/>
      <c r="D46" s="136"/>
      <c r="E46" s="136">
        <f>'実質公債費比率（分子）の構造'!L$48</f>
        <v>326</v>
      </c>
      <c r="F46" s="136"/>
      <c r="G46" s="136"/>
      <c r="H46" s="136">
        <f>'実質公債費比率（分子）の構造'!M$48</f>
        <v>303</v>
      </c>
      <c r="I46" s="136"/>
      <c r="J46" s="136"/>
      <c r="K46" s="136">
        <f>'実質公債費比率（分子）の構造'!N$48</f>
        <v>326</v>
      </c>
      <c r="L46" s="136"/>
      <c r="M46" s="136"/>
      <c r="N46" s="136">
        <f>'実質公債費比率（分子）の構造'!O$48</f>
        <v>327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4718</v>
      </c>
      <c r="C49" s="136"/>
      <c r="D49" s="136"/>
      <c r="E49" s="136">
        <f>'実質公債費比率（分子）の構造'!L$45</f>
        <v>4375</v>
      </c>
      <c r="F49" s="136"/>
      <c r="G49" s="136"/>
      <c r="H49" s="136">
        <f>'実質公債費比率（分子）の構造'!M$45</f>
        <v>4199</v>
      </c>
      <c r="I49" s="136"/>
      <c r="J49" s="136"/>
      <c r="K49" s="136">
        <f>'実質公債費比率（分子）の構造'!N$45</f>
        <v>4251</v>
      </c>
      <c r="L49" s="136"/>
      <c r="M49" s="136"/>
      <c r="N49" s="136">
        <f>'実質公債費比率（分子）の構造'!O$45</f>
        <v>4087</v>
      </c>
      <c r="O49" s="136"/>
      <c r="P49" s="136"/>
    </row>
    <row r="50" spans="1:16">
      <c r="A50" s="136" t="s">
        <v>58</v>
      </c>
      <c r="B50" s="136" t="e">
        <f>NA()</f>
        <v>#N/A</v>
      </c>
      <c r="C50" s="136">
        <f>IF(ISNUMBER('実質公債費比率（分子）の構造'!K$53),'実質公債費比率（分子）の構造'!K$53,NA())</f>
        <v>1542</v>
      </c>
      <c r="D50" s="136" t="e">
        <f>NA()</f>
        <v>#N/A</v>
      </c>
      <c r="E50" s="136" t="e">
        <f>NA()</f>
        <v>#N/A</v>
      </c>
      <c r="F50" s="136">
        <f>IF(ISNUMBER('実質公債費比率（分子）の構造'!L$53),'実質公債費比率（分子）の構造'!L$53,NA())</f>
        <v>1408</v>
      </c>
      <c r="G50" s="136" t="e">
        <f>NA()</f>
        <v>#N/A</v>
      </c>
      <c r="H50" s="136" t="e">
        <f>NA()</f>
        <v>#N/A</v>
      </c>
      <c r="I50" s="136">
        <f>IF(ISNUMBER('実質公債費比率（分子）の構造'!M$53),'実質公債費比率（分子）の構造'!M$53,NA())</f>
        <v>1237</v>
      </c>
      <c r="J50" s="136" t="e">
        <f>NA()</f>
        <v>#N/A</v>
      </c>
      <c r="K50" s="136" t="e">
        <f>NA()</f>
        <v>#N/A</v>
      </c>
      <c r="L50" s="136">
        <f>IF(ISNUMBER('実質公債費比率（分子）の構造'!N$53),'実質公債費比率（分子）の構造'!N$53,NA())</f>
        <v>1176</v>
      </c>
      <c r="M50" s="136" t="e">
        <f>NA()</f>
        <v>#N/A</v>
      </c>
      <c r="N50" s="136" t="e">
        <f>NA()</f>
        <v>#N/A</v>
      </c>
      <c r="O50" s="136">
        <f>IF(ISNUMBER('実質公債費比率（分子）の構造'!O$53),'実質公債費比率（分子）の構造'!O$53,NA())</f>
        <v>1007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25608</v>
      </c>
      <c r="E56" s="135"/>
      <c r="F56" s="135"/>
      <c r="G56" s="135">
        <f>'将来負担比率（分子）の構造'!J$51</f>
        <v>25671</v>
      </c>
      <c r="H56" s="135"/>
      <c r="I56" s="135"/>
      <c r="J56" s="135">
        <f>'将来負担比率（分子）の構造'!K$51</f>
        <v>26456</v>
      </c>
      <c r="K56" s="135"/>
      <c r="L56" s="135"/>
      <c r="M56" s="135">
        <f>'将来負担比率（分子）の構造'!L$51</f>
        <v>26771</v>
      </c>
      <c r="N56" s="135"/>
      <c r="O56" s="135"/>
      <c r="P56" s="135">
        <f>'将来負担比率（分子）の構造'!M$51</f>
        <v>25414</v>
      </c>
    </row>
    <row r="57" spans="1:16">
      <c r="A57" s="135" t="s">
        <v>34</v>
      </c>
      <c r="B57" s="135"/>
      <c r="C57" s="135"/>
      <c r="D57" s="135">
        <f>'将来負担比率（分子）の構造'!I$50</f>
        <v>2262</v>
      </c>
      <c r="E57" s="135"/>
      <c r="F57" s="135"/>
      <c r="G57" s="135">
        <f>'将来負担比率（分子）の構造'!J$50</f>
        <v>2058</v>
      </c>
      <c r="H57" s="135"/>
      <c r="I57" s="135"/>
      <c r="J57" s="135">
        <f>'将来負担比率（分子）の構造'!K$50</f>
        <v>1964</v>
      </c>
      <c r="K57" s="135"/>
      <c r="L57" s="135"/>
      <c r="M57" s="135">
        <f>'将来負担比率（分子）の構造'!L$50</f>
        <v>1908</v>
      </c>
      <c r="N57" s="135"/>
      <c r="O57" s="135"/>
      <c r="P57" s="135">
        <f>'将来負担比率（分子）の構造'!M$50</f>
        <v>1783</v>
      </c>
    </row>
    <row r="58" spans="1:16">
      <c r="A58" s="135" t="s">
        <v>33</v>
      </c>
      <c r="B58" s="135"/>
      <c r="C58" s="135"/>
      <c r="D58" s="135">
        <f>'将来負担比率（分子）の構造'!I$49</f>
        <v>8648</v>
      </c>
      <c r="E58" s="135"/>
      <c r="F58" s="135"/>
      <c r="G58" s="135">
        <f>'将来負担比率（分子）の構造'!J$49</f>
        <v>9935</v>
      </c>
      <c r="H58" s="135"/>
      <c r="I58" s="135"/>
      <c r="J58" s="135">
        <f>'将来負担比率（分子）の構造'!K$49</f>
        <v>11298</v>
      </c>
      <c r="K58" s="135"/>
      <c r="L58" s="135"/>
      <c r="M58" s="135">
        <f>'将来負担比率（分子）の構造'!L$49</f>
        <v>12279</v>
      </c>
      <c r="N58" s="135"/>
      <c r="O58" s="135"/>
      <c r="P58" s="135">
        <f>'将来負担比率（分子）の構造'!M$49</f>
        <v>12787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146</v>
      </c>
      <c r="C61" s="135"/>
      <c r="D61" s="135"/>
      <c r="E61" s="135">
        <f>'将来負担比率（分子）の構造'!J$46</f>
        <v>90</v>
      </c>
      <c r="F61" s="135"/>
      <c r="G61" s="135"/>
      <c r="H61" s="135">
        <f>'将来負担比率（分子）の構造'!K$46</f>
        <v>74</v>
      </c>
      <c r="I61" s="135"/>
      <c r="J61" s="135"/>
      <c r="K61" s="135">
        <f>'将来負担比率（分子）の構造'!L$46</f>
        <v>19</v>
      </c>
      <c r="L61" s="135"/>
      <c r="M61" s="135"/>
      <c r="N61" s="135">
        <f>'将来負担比率（分子）の構造'!M$46</f>
        <v>15</v>
      </c>
      <c r="O61" s="135"/>
      <c r="P61" s="135"/>
    </row>
    <row r="62" spans="1:16">
      <c r="A62" s="135" t="s">
        <v>28</v>
      </c>
      <c r="B62" s="135">
        <f>'将来負担比率（分子）の構造'!I$45</f>
        <v>7141</v>
      </c>
      <c r="C62" s="135"/>
      <c r="D62" s="135"/>
      <c r="E62" s="135">
        <f>'将来負担比率（分子）の構造'!J$45</f>
        <v>7161</v>
      </c>
      <c r="F62" s="135"/>
      <c r="G62" s="135"/>
      <c r="H62" s="135">
        <f>'将来負担比率（分子）の構造'!K$45</f>
        <v>6423</v>
      </c>
      <c r="I62" s="135"/>
      <c r="J62" s="135"/>
      <c r="K62" s="135">
        <f>'将来負担比率（分子）の構造'!L$45</f>
        <v>6182</v>
      </c>
      <c r="L62" s="135"/>
      <c r="M62" s="135"/>
      <c r="N62" s="135">
        <f>'将来負担比率（分子）の構造'!M$45</f>
        <v>5875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5297</v>
      </c>
      <c r="C64" s="135"/>
      <c r="D64" s="135"/>
      <c r="E64" s="135">
        <f>'将来負担比率（分子）の構造'!J$43</f>
        <v>5131</v>
      </c>
      <c r="F64" s="135"/>
      <c r="G64" s="135"/>
      <c r="H64" s="135">
        <f>'将来負担比率（分子）の構造'!K$43</f>
        <v>4740</v>
      </c>
      <c r="I64" s="135"/>
      <c r="J64" s="135"/>
      <c r="K64" s="135">
        <f>'将来負担比率（分子）の構造'!L$43</f>
        <v>4277</v>
      </c>
      <c r="L64" s="135"/>
      <c r="M64" s="135"/>
      <c r="N64" s="135">
        <f>'将来負担比率（分子）の構造'!M$43</f>
        <v>4210</v>
      </c>
      <c r="O64" s="135"/>
      <c r="P64" s="135"/>
    </row>
    <row r="65" spans="1:16">
      <c r="A65" s="135" t="s">
        <v>25</v>
      </c>
      <c r="B65" s="135">
        <f>'将来負担比率（分子）の構造'!I$42</f>
        <v>173</v>
      </c>
      <c r="C65" s="135"/>
      <c r="D65" s="135"/>
      <c r="E65" s="135">
        <f>'将来負担比率（分子）の構造'!J$42</f>
        <v>146</v>
      </c>
      <c r="F65" s="135"/>
      <c r="G65" s="135"/>
      <c r="H65" s="135">
        <f>'将来負担比率（分子）の構造'!K$42</f>
        <v>119</v>
      </c>
      <c r="I65" s="135"/>
      <c r="J65" s="135"/>
      <c r="K65" s="135">
        <f>'将来負担比率（分子）の構造'!L$42</f>
        <v>94</v>
      </c>
      <c r="L65" s="135"/>
      <c r="M65" s="135"/>
      <c r="N65" s="135">
        <f>'将来負担比率（分子）の構造'!M$42</f>
        <v>70</v>
      </c>
      <c r="O65" s="135"/>
      <c r="P65" s="135"/>
    </row>
    <row r="66" spans="1:16">
      <c r="A66" s="135" t="s">
        <v>24</v>
      </c>
      <c r="B66" s="135">
        <f>'将来負担比率（分子）の構造'!I$41</f>
        <v>31677</v>
      </c>
      <c r="C66" s="135"/>
      <c r="D66" s="135"/>
      <c r="E66" s="135">
        <f>'将来負担比率（分子）の構造'!J$41</f>
        <v>30043</v>
      </c>
      <c r="F66" s="135"/>
      <c r="G66" s="135"/>
      <c r="H66" s="135">
        <f>'将来負担比率（分子）の構造'!K$41</f>
        <v>29692</v>
      </c>
      <c r="I66" s="135"/>
      <c r="J66" s="135"/>
      <c r="K66" s="135">
        <f>'将来負担比率（分子）の構造'!L$41</f>
        <v>30353</v>
      </c>
      <c r="L66" s="135"/>
      <c r="M66" s="135"/>
      <c r="N66" s="135">
        <f>'将来負担比率（分子）の構造'!M$41</f>
        <v>27795</v>
      </c>
      <c r="O66" s="135"/>
      <c r="P66" s="135"/>
    </row>
    <row r="67" spans="1:16">
      <c r="A67" s="135" t="s">
        <v>62</v>
      </c>
      <c r="B67" s="135" t="e">
        <f>NA()</f>
        <v>#N/A</v>
      </c>
      <c r="C67" s="135">
        <f>IF(ISNUMBER('将来負担比率（分子）の構造'!I$52), IF('将来負担比率（分子）の構造'!I$52 &lt; 0, 0, '将来負担比率（分子）の構造'!I$52), NA())</f>
        <v>7917</v>
      </c>
      <c r="D67" s="135" t="e">
        <f>NA()</f>
        <v>#N/A</v>
      </c>
      <c r="E67" s="135" t="e">
        <f>NA()</f>
        <v>#N/A</v>
      </c>
      <c r="F67" s="135">
        <f>IF(ISNUMBER('将来負担比率（分子）の構造'!J$52), IF('将来負担比率（分子）の構造'!J$52 &lt; 0, 0, '将来負担比率（分子）の構造'!J$52), NA())</f>
        <v>4907</v>
      </c>
      <c r="G67" s="135" t="e">
        <f>NA()</f>
        <v>#N/A</v>
      </c>
      <c r="H67" s="135" t="e">
        <f>NA()</f>
        <v>#N/A</v>
      </c>
      <c r="I67" s="135">
        <f>IF(ISNUMBER('将来負担比率（分子）の構造'!K$52), IF('将来負担比率（分子）の構造'!K$52 &lt; 0, 0, '将来負担比率（分子）の構造'!K$52), NA())</f>
        <v>1329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2015-04-20T05:53:52Z</cp:lastPrinted>
  <dcterms:created xsi:type="dcterms:W3CDTF">2015-02-17T07:51:46Z</dcterms:created>
  <dcterms:modified xsi:type="dcterms:W3CDTF">2015-05-04T05:04:45Z</dcterms:modified>
  <cp:category/>
</cp:coreProperties>
</file>