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5340" yWindow="105"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AM35" i="9"/>
  <c r="CO34" i="9"/>
  <c r="CO35" i="9" s="1"/>
  <c r="CO36" i="9" s="1"/>
  <c r="BW34" i="9"/>
  <c r="BW35" i="9" s="1"/>
  <c r="BW36" i="9" s="1"/>
  <c r="BW37" i="9" s="1"/>
  <c r="BW38" i="9" s="1"/>
  <c r="BW39" i="9" s="1"/>
  <c r="BW40" i="9" s="1"/>
  <c r="BW41"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AM34" i="9"/>
</calcChain>
</file>

<file path=xl/sharedStrings.xml><?xml version="1.0" encoding="utf-8"?>
<sst xmlns="http://schemas.openxmlformats.org/spreadsheetml/2006/main" count="1008" uniqueCount="544">
  <si>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</si>
  <si>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</si>
  <si>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</si>
  <si>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</si>
  <si>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</si>
  <si>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</si>
  <si>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</si>
  <si>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</si>
  <si>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</si>
  <si>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</si>
  <si>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</si>
  <si>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</si>
  <si>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</si>
  <si>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</si>
  <si>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</si>
  <si>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</si>
  <si>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</si>
  <si>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</si>
  <si>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</si>
  <si>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</si>
  <si>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</si>
  <si>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</si>
  <si>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</si>
  <si>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</si>
  <si>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</si>
  <si>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</si>
  <si>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</si>
  <si>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</si>
  <si>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</si>
  <si>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</si>
  <si>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</si>
  <si>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</si>
  <si>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</si>
  <si>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</si>
  <si>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</si>
  <si>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</si>
  <si>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</si>
  <si>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</si>
  <si>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</si>
  <si>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</si>
  <si>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</si>
  <si>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</si>
  <si>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</si>
  <si>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</si>
  <si>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</si>
  <si>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</si>
  <si>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</si>
  <si>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</si>
  <si>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</si>
  <si>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</si>
  <si>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</si>
  <si>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</si>
  <si>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</si>
  <si>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</si>
  <si>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</si>
  <si>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</si>
  <si>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</si>
  <si>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</si>
  <si>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</si>
  <si>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</si>
  <si>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</si>
  <si>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</si>
  <si>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</si>
  <si>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</si>
  <si>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</si>
  <si>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</si>
  <si>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</si>
  <si>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</si>
  <si>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</si>
  <si>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</si>
  <si>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</si>
  <si>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</si>
  <si>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</si>
  <si>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</si>
  <si>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</si>
  <si>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</si>
  <si>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</si>
  <si>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</si>
  <si>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</si>
  <si>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</si>
  <si>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</si>
  <si>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玖珠町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</si>
  <si>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</si>
  <si>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</si>
  <si>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</si>
  <si>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</si>
  <si>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</si>
  <si>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</si>
  <si>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</si>
  <si>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</si>
  <si>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</si>
  <si>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</si>
  <si>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</si>
  <si>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</si>
  <si>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</si>
  <si>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</si>
  <si>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</si>
  <si>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</si>
  <si>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</si>
  <si>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</si>
  <si>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</si>
  <si>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</si>
  <si>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</si>
  <si>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</si>
  <si>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</si>
  <si>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</si>
  <si>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</si>
  <si>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</si>
  <si>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</si>
  <si>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</si>
  <si>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</si>
  <si>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</si>
  <si>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</si>
  <si>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</si>
  <si>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</si>
  <si>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</si>
  <si>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</si>
  <si>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</si>
  <si>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</si>
  <si>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</si>
  <si>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</si>
  <si>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</si>
  <si>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</si>
  <si>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</si>
  <si>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</si>
  <si>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</si>
  <si>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</si>
  <si>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</si>
  <si>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</si>
  <si>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</si>
  <si>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</si>
  <si>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</si>
  <si>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</si>
  <si>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</si>
  <si>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</si>
  <si>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</si>
  <si>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</si>
  <si>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</si>
  <si>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</si>
  <si>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</si>
  <si>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</si>
  <si>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</si>
  <si>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</si>
  <si>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</si>
  <si>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</si>
  <si>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</si>
  <si>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</si>
  <si>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</si>
  <si>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</si>
  <si>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</si>
  <si>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</si>
  <si>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</si>
  <si>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</si>
  <si>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</si>
  <si>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</si>
  <si>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</si>
  <si>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</si>
  <si>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</si>
  <si>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</si>
  <si>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</si>
  <si>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</si>
  <si>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</si>
  <si>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</si>
  <si>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</si>
  <si>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</si>
  <si>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</si>
  <si>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</si>
  <si>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</si>
  <si>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</si>
  <si>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</si>
  <si>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</si>
  <si>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</si>
  <si>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</si>
  <si>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</si>
  <si>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</si>
  <si>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</si>
  <si>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</si>
  <si>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</si>
  <si>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</si>
  <si>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</si>
  <si>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</si>
  <si>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</si>
  <si>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</si>
  <si>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</si>
  <si>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</si>
  <si>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</si>
  <si>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</si>
  <si>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</si>
  <si>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</si>
  <si>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</si>
  <si>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</si>
  <si>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</si>
  <si>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</si>
  <si>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</si>
  <si>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</si>
  <si>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大分県玖珠町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</si>
  <si>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</si>
  <si>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</si>
  <si>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</si>
  <si>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</si>
  <si>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</si>
  <si>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</si>
  <si>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</si>
  <si>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</si>
  <si>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</si>
  <si>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</si>
  <si>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</si>
  <si>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</si>
  <si>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</si>
  <si>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</si>
  <si>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</si>
  <si>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</si>
  <si>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</si>
  <si>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</si>
  <si>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</si>
  <si>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</si>
  <si>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</si>
  <si>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</si>
  <si>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</si>
  <si>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</si>
  <si>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</si>
  <si>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</si>
  <si>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</si>
  <si>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</si>
  <si>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</si>
  <si>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</si>
  <si>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</si>
  <si>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</si>
  <si>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</si>
  <si>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</si>
  <si>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</si>
  <si>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</si>
  <si>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</si>
  <si>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</si>
  <si>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</si>
  <si>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</si>
  <si>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</si>
  <si>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</si>
  <si>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</si>
  <si>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</si>
  <si>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</si>
  <si>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</si>
  <si>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</si>
  <si>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</si>
  <si>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</si>
  <si>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</si>
  <si>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</si>
  <si>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</si>
  <si>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</si>
  <si>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</si>
  <si>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</si>
  <si>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</si>
  <si>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</si>
  <si>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</si>
  <si>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</si>
  <si>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</si>
  <si>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</si>
  <si>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</si>
  <si>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</si>
  <si>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</si>
  <si>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</si>
  <si>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</si>
  <si>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</si>
  <si>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</si>
  <si>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</si>
  <si>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</si>
  <si>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</si>
  <si>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</si>
  <si>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</si>
  <si>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</si>
  <si>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</si>
  <si>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</si>
  <si>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</si>
  <si>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</si>
  <si>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</si>
  <si>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</si>
  <si>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</si>
  <si>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</si>
  <si>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</si>
  <si>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</si>
  <si>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</si>
  <si>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</si>
  <si>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</si>
  <si>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</si>
  <si>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</si>
  <si>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</si>
  <si>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</si>
  <si>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</si>
  <si>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</si>
  <si>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</si>
  <si>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</si>
  <si>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</si>
  <si>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</si>
  <si>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</si>
  <si>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</si>
  <si>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</si>
  <si>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</si>
  <si>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</si>
  <si>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</si>
  <si>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</si>
  <si>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</si>
  <si>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</si>
  <si>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</si>
  <si>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</si>
  <si>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</si>
  <si>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</si>
  <si>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</si>
  <si>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</si>
  <si>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</si>
  <si>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</si>
  <si>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</si>
  <si>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</si>
  <si>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</si>
  <si>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</si>
  <si>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</si>
  <si>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</si>
  <si>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</si>
  <si>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</si>
  <si>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</si>
  <si>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</si>
  <si>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</si>
  <si>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</si>
  <si>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</si>
  <si>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</si>
  <si>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</si>
  <si>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</si>
  <si>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</si>
  <si>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</si>
  <si>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</si>
  <si>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</si>
  <si>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</si>
  <si>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</si>
  <si>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</si>
  <si>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</si>
  <si>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</si>
  <si>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</si>
  <si>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</si>
  <si>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</si>
  <si>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</si>
  <si>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</si>
  <si>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</si>
  <si>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</si>
  <si>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</si>
  <si>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</si>
  <si>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</si>
  <si>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大分県玖珠町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</si>
  <si>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</si>
  <si>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</si>
  <si>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</si>
  <si>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</si>
  <si>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</si>
  <si>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</si>
  <si>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</si>
  <si>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</si>
  <si>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</si>
  <si>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</si>
  <si>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</si>
  <si>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</si>
  <si>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</si>
  <si>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</si>
  <si>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</si>
  <si>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</si>
  <si>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</si>
  <si>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</si>
  <si>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</si>
  <si>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</si>
  <si>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</si>
  <si>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</si>
  <si>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</si>
  <si>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</si>
  <si>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</si>
  <si>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</si>
  <si>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</si>
  <si>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</si>
  <si>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</si>
  <si>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</si>
  <si>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</si>
  <si>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</si>
  <si>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</si>
  <si>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</si>
  <si>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</si>
  <si>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</si>
  <si>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</si>
  <si>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</si>
  <si>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</si>
  <si>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</si>
  <si>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</si>
  <si>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</si>
  <si>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</si>
  <si>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</si>
  <si>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</si>
  <si>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</si>
  <si>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</si>
  <si>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</si>
  <si>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</si>
  <si>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</si>
  <si>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</si>
  <si>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</si>
  <si>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</si>
  <si>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</si>
  <si>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</si>
  <si>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</si>
  <si>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</si>
  <si>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</si>
  <si>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</si>
  <si>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</si>
  <si>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</si>
  <si>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</si>
  <si>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</si>
  <si>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</si>
  <si>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</si>
  <si>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</si>
  <si>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</si>
  <si>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</si>
  <si>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</si>
  <si>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</si>
  <si>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</si>
  <si>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</si>
  <si>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</si>
  <si>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</si>
  <si>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</si>
  <si>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</si>
  <si>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</si>
  <si>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</si>
  <si>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</si>
  <si>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</si>
  <si>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</si>
  <si>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</si>
  <si>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</si>
  <si>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</si>
  <si>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</si>
  <si>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</si>
  <si>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</si>
  <si>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</si>
  <si>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</si>
  <si>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</si>
  <si>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</si>
  <si>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</si>
  <si>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</si>
  <si>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</si>
  <si>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</si>
  <si>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</si>
  <si>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</si>
  <si>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</si>
  <si>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</si>
  <si>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</si>
  <si>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</si>
  <si>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</si>
  <si>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</si>
  <si>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</si>
  <si>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</si>
  <si>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</si>
  <si>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</si>
  <si>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</si>
  <si>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</si>
  <si>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</si>
  <si>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</si>
  <si>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</si>
  <si>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</si>
  <si>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</si>
  <si>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</si>
  <si>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</si>
  <si>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</si>
  <si>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</si>
  <si>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</si>
  <si>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</si>
  <si>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</si>
  <si>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</si>
  <si>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</si>
  <si>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</si>
  <si>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</si>
  <si>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</si>
  <si>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</si>
  <si>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</si>
  <si>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</si>
  <si>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</si>
  <si>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</si>
  <si>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</si>
  <si>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</si>
  <si>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</si>
  <si>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</si>
  <si>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</si>
  <si>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</si>
  <si>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</si>
  <si>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</si>
  <si>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</si>
  <si>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</si>
  <si>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</si>
  <si>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</si>
  <si>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</si>
  <si>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</si>
  <si>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</si>
  <si>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</si>
  <si>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</si>
  <si>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</si>
  <si>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</si>
  <si>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</si>
  <si>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</si>
  <si>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</si>
  <si>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</si>
  <si>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</si>
  <si>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</si>
  <si>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</si>
  <si>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</si>
  <si>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</si>
  <si>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</si>
  <si>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</si>
  <si>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</si>
  <si>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</si>
  <si>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</si>
  <si>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</si>
  <si>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</si>
  <si>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</si>
  <si>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</si>
  <si>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</si>
  <si>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</si>
  <si>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</si>
  <si>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</si>
  <si>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</si>
  <si>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</si>
  <si>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1.71</t>
  </si>
  <si>
    <t>▲ 3.97</t>
  </si>
  <si>
    <t>▲ 2.87</t>
  </si>
  <si>
    <t>一般会計</t>
  </si>
  <si>
    <t>水道事業会計</t>
  </si>
  <si>
    <t>介護保険事業特別会計</t>
  </si>
  <si>
    <t>国民健康保険事業特別会計</t>
  </si>
  <si>
    <t>後期高齢者医療事業特別会計</t>
  </si>
  <si>
    <t>簡易水道特別会計</t>
  </si>
  <si>
    <t>住宅新築資金等貸付事業特別会計</t>
  </si>
  <si>
    <t>その他会計（赤字）</t>
  </si>
  <si>
    <t>その他会計（黒字）</t>
  </si>
  <si>
    <t>大分県退職手当組合</t>
    <rPh sb="0" eb="2">
      <t>オオイタ</t>
    </rPh>
    <rPh sb="2" eb="3">
      <t>ケン</t>
    </rPh>
    <rPh sb="3" eb="5">
      <t>タイショク</t>
    </rPh>
    <rPh sb="5" eb="7">
      <t>テアテ</t>
    </rPh>
    <rPh sb="7" eb="9">
      <t>クミアイ</t>
    </rPh>
    <phoneticPr fontId="5"/>
  </si>
  <si>
    <t>-</t>
    <phoneticPr fontId="5"/>
  </si>
  <si>
    <t>大分県消防補償等組合</t>
    <rPh sb="0" eb="2">
      <t>オオイタ</t>
    </rPh>
    <rPh sb="2" eb="3">
      <t>ケン</t>
    </rPh>
    <rPh sb="3" eb="5">
      <t>ショウボウ</t>
    </rPh>
    <rPh sb="5" eb="7">
      <t>ホショウ</t>
    </rPh>
    <rPh sb="7" eb="8">
      <t>トウ</t>
    </rPh>
    <rPh sb="8" eb="10">
      <t>クミアイ</t>
    </rPh>
    <phoneticPr fontId="5"/>
  </si>
  <si>
    <t>大分県交通災害共済組合（交通災害共済事業会計）</t>
    <rPh sb="0" eb="2">
      <t>オオイタ</t>
    </rPh>
    <rPh sb="2" eb="3">
      <t>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</si>
  <si>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大分県市町村会館管理組合</t>
    <rPh sb="0" eb="2">
      <t>オオイタ</t>
    </rPh>
    <rPh sb="2" eb="3">
      <t>ケン</t>
    </rPh>
    <rPh sb="3" eb="6">
      <t>シチョウソン</t>
    </rPh>
    <rPh sb="6" eb="8">
      <t>カイカン</t>
    </rPh>
    <rPh sb="8" eb="10">
      <t>カンリ</t>
    </rPh>
    <rPh sb="10" eb="12">
      <t>クミアイ</t>
    </rPh>
    <phoneticPr fontId="5"/>
  </si>
  <si>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</si>
  <si>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</si>
  <si>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日田玖珠広域消防組合</t>
    <rPh sb="0" eb="2">
      <t>ヒタ</t>
    </rPh>
    <rPh sb="2" eb="4">
      <t>クス</t>
    </rPh>
    <rPh sb="4" eb="6">
      <t>コウイキ</t>
    </rPh>
    <rPh sb="6" eb="8">
      <t>ショウボウ</t>
    </rPh>
    <rPh sb="8" eb="10">
      <t>クミアイ</t>
    </rPh>
    <phoneticPr fontId="5"/>
  </si>
  <si>
    <t>玖珠九重行政事務組合</t>
    <rPh sb="0" eb="2">
      <t>クス</t>
    </rPh>
    <rPh sb="2" eb="4">
      <t>ココノエ</t>
    </rPh>
    <rPh sb="4" eb="6">
      <t>ギョウセイ</t>
    </rPh>
    <rPh sb="6" eb="8">
      <t>ジム</t>
    </rPh>
    <rPh sb="8" eb="10">
      <t>クミアイ</t>
    </rPh>
    <phoneticPr fontId="5"/>
  </si>
  <si>
    <t>（社）玖珠町畜産公社</t>
    <rPh sb="1" eb="2">
      <t>シャ</t>
    </rPh>
    <rPh sb="3" eb="6">
      <t>クスマチ</t>
    </rPh>
    <rPh sb="6" eb="8">
      <t>チクサン</t>
    </rPh>
    <rPh sb="8" eb="10">
      <t>コウシャ</t>
    </rPh>
    <phoneticPr fontId="5"/>
  </si>
  <si>
    <t>玖珠町土地開発公社</t>
    <rPh sb="0" eb="3">
      <t>クスマチ</t>
    </rPh>
    <rPh sb="3" eb="5">
      <t>トチ</t>
    </rPh>
    <rPh sb="5" eb="7">
      <t>カイハツ</t>
    </rPh>
    <rPh sb="7" eb="9">
      <t>コウシャ</t>
    </rPh>
    <phoneticPr fontId="5"/>
  </si>
  <si>
    <t>くすみち</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</si>
</sst>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118132</c:v>
                </c:pt>
                <c:pt idx="1">
                  <c:v>123562</c:v>
                </c:pt>
                <c:pt idx="2">
                  <c:v>111080</c:v>
                </c:pt>
                <c:pt idx="3">
                  <c:v>83052</c:v>
                </c:pt>
                <c:pt idx="4">
                  <c:v>137327</c:v>
                </c:pt>
              </c:numCache>
            </c:numRef>
          </c:val>
          <c:smooth val="0"/>
        </c:ser>
        <c:dLbls>
          <c:showLegendKey val="0"/>
          <c:showVal val="0"/>
          <c:showCatName val="0"/>
          <c:showSerName val="0"/>
          <c:showPercent val="0"/>
          <c:showBubbleSize val="0"/>
        </c:dLbls>
        <c:marker val="1"/>
        <c:smooth val="0"/>
        <c:axId val="52749824"/>
        <c:axId val="52751744"/>
      </c:lineChart>
      <c:catAx>
        <c:axId val="52749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751744"/>
        <c:crosses val="autoZero"/>
        <c:auto val="1"/>
        <c:lblAlgn val="ctr"/>
        <c:lblOffset val="100"/>
        <c:tickLblSkip val="1"/>
        <c:tickMarkSkip val="1"/>
        <c:noMultiLvlLbl val="0"/>
      </c:catAx>
      <c:valAx>
        <c:axId val="527517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749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7.64</c:v>
                </c:pt>
                <c:pt idx="1">
                  <c:v>8.42</c:v>
                </c:pt>
                <c:pt idx="2">
                  <c:v>6.95</c:v>
                </c:pt>
                <c:pt idx="3">
                  <c:v>6.57</c:v>
                </c:pt>
                <c:pt idx="4">
                  <c:v>5.61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26.81</c:v>
                </c:pt>
                <c:pt idx="1">
                  <c:v>28.98</c:v>
                </c:pt>
                <c:pt idx="2">
                  <c:v>34.19</c:v>
                </c:pt>
                <c:pt idx="3">
                  <c:v>34.58</c:v>
                </c:pt>
                <c:pt idx="4">
                  <c:v>35.869999999999997</c:v>
                </c:pt>
              </c:numCache>
            </c:numRef>
          </c:val>
        </c:ser>
        <c:dLbls>
          <c:showLegendKey val="0"/>
          <c:showVal val="0"/>
          <c:showCatName val="0"/>
          <c:showSerName val="0"/>
          <c:showPercent val="0"/>
          <c:showBubbleSize val="0"/>
        </c:dLbls>
        <c:gapWidth val="250"/>
        <c:overlap val="100"/>
        <c:axId val="98125696"/>
        <c:axId val="98136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1.29</c:v>
                </c:pt>
                <c:pt idx="1">
                  <c:v>1.21</c:v>
                </c:pt>
                <c:pt idx="2">
                  <c:v>-1.71</c:v>
                </c:pt>
                <c:pt idx="3">
                  <c:v>-3.97</c:v>
                </c:pt>
                <c:pt idx="4">
                  <c:v>-2.87</c:v>
                </c:pt>
              </c:numCache>
            </c:numRef>
          </c:val>
          <c:smooth val="0"/>
        </c:ser>
        <c:dLbls>
          <c:showLegendKey val="0"/>
          <c:showVal val="0"/>
          <c:showCatName val="0"/>
          <c:showSerName val="0"/>
          <c:showPercent val="0"/>
          <c:showBubbleSize val="0"/>
        </c:dLbls>
        <c:marker val="1"/>
        <c:smooth val="0"/>
        <c:axId val="98125696"/>
        <c:axId val="98136064"/>
      </c:lineChart>
      <c:catAx>
        <c:axId val="9812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136064"/>
        <c:crosses val="autoZero"/>
        <c:auto val="1"/>
        <c:lblAlgn val="ctr"/>
        <c:lblOffset val="100"/>
        <c:tickLblSkip val="1"/>
        <c:tickMarkSkip val="1"/>
        <c:noMultiLvlLbl val="0"/>
      </c:catAx>
      <c:valAx>
        <c:axId val="98136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2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0.03</c:v>
                </c:pt>
                <c:pt idx="8">
                  <c:v>#N/A</c:v>
                </c:pt>
                <c:pt idx="9">
                  <c:v>0.03</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0.01</c:v>
                </c:pt>
                <c:pt idx="4">
                  <c:v>#N/A</c:v>
                </c:pt>
                <c:pt idx="5">
                  <c:v>0.02</c:v>
                </c:pt>
                <c:pt idx="6">
                  <c:v>#N/A</c:v>
                </c:pt>
                <c:pt idx="7">
                  <c:v>0.02</c:v>
                </c:pt>
                <c:pt idx="8">
                  <c:v>#N/A</c:v>
                </c:pt>
                <c:pt idx="9">
                  <c:v>0.03</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0.09</c:v>
                </c:pt>
                <c:pt idx="2">
                  <c:v>#N/A</c:v>
                </c:pt>
                <c:pt idx="3">
                  <c:v>0.15</c:v>
                </c:pt>
                <c:pt idx="4">
                  <c:v>#N/A</c:v>
                </c:pt>
                <c:pt idx="5">
                  <c:v>0.06</c:v>
                </c:pt>
                <c:pt idx="6">
                  <c:v>#N/A</c:v>
                </c:pt>
                <c:pt idx="7">
                  <c:v>0.13</c:v>
                </c:pt>
                <c:pt idx="8">
                  <c:v>#N/A</c:v>
                </c:pt>
                <c:pt idx="9">
                  <c:v>0.1</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1.6</c:v>
                </c:pt>
                <c:pt idx="2">
                  <c:v>#N/A</c:v>
                </c:pt>
                <c:pt idx="3">
                  <c:v>1.05</c:v>
                </c:pt>
                <c:pt idx="4">
                  <c:v>#N/A</c:v>
                </c:pt>
                <c:pt idx="5">
                  <c:v>1.59</c:v>
                </c:pt>
                <c:pt idx="6">
                  <c:v>#N/A</c:v>
                </c:pt>
                <c:pt idx="7">
                  <c:v>1.33</c:v>
                </c:pt>
                <c:pt idx="8">
                  <c:v>#N/A</c:v>
                </c:pt>
                <c:pt idx="9">
                  <c:v>0.54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5.21</c:v>
                </c:pt>
                <c:pt idx="2">
                  <c:v>#N/A</c:v>
                </c:pt>
                <c:pt idx="3">
                  <c:v>5.13</c:v>
                </c:pt>
                <c:pt idx="4">
                  <c:v>#N/A</c:v>
                </c:pt>
                <c:pt idx="5">
                  <c:v>4.8499999999999996</c:v>
                </c:pt>
                <c:pt idx="6">
                  <c:v>#N/A</c:v>
                </c:pt>
                <c:pt idx="7">
                  <c:v>5.01</c:v>
                </c:pt>
                <c:pt idx="8">
                  <c:v>#N/A</c:v>
                </c:pt>
                <c:pt idx="9">
                  <c:v>5.13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7.64</c:v>
                </c:pt>
                <c:pt idx="2">
                  <c:v>#N/A</c:v>
                </c:pt>
                <c:pt idx="3">
                  <c:v>8.42</c:v>
                </c:pt>
                <c:pt idx="4">
                  <c:v>#N/A</c:v>
                </c:pt>
                <c:pt idx="5">
                  <c:v>6.95</c:v>
                </c:pt>
                <c:pt idx="6">
                  <c:v>#N/A</c:v>
                </c:pt>
                <c:pt idx="7">
                  <c:v>6.57</c:v>
                </c:pt>
                <c:pt idx="8">
                  <c:v>#N/A</c:v>
                </c:pt>
                <c:pt idx="9">
                  <c:v>5.61</c:v>
                </c:pt>
              </c:numCache>
            </c:numRef>
          </c:val>
        </c:ser>
        <c:dLbls>
          <c:showLegendKey val="0"/>
          <c:showVal val="0"/>
          <c:showCatName val="0"/>
          <c:showSerName val="0"/>
          <c:showPercent val="0"/>
          <c:showBubbleSize val="0"/>
        </c:dLbls>
        <c:gapWidth val="150"/>
        <c:overlap val="100"/>
        <c:axId val="98336768"/>
        <c:axId val="98338304"/>
      </c:barChart>
      <c:catAx>
        <c:axId val="9833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338304"/>
        <c:crosses val="autoZero"/>
        <c:auto val="1"/>
        <c:lblAlgn val="ctr"/>
        <c:lblOffset val="100"/>
        <c:tickLblSkip val="1"/>
        <c:tickMarkSkip val="1"/>
        <c:noMultiLvlLbl val="0"/>
      </c:catAx>
      <c:valAx>
        <c:axId val="9833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336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654</c:v>
                </c:pt>
                <c:pt idx="5">
                  <c:v>719</c:v>
                </c:pt>
                <c:pt idx="8">
                  <c:v>746</c:v>
                </c:pt>
                <c:pt idx="11">
                  <c:v>747</c:v>
                </c:pt>
                <c:pt idx="14">
                  <c:v>762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12</c:v>
                </c:pt>
                <c:pt idx="3">
                  <c:v>11</c:v>
                </c:pt>
                <c:pt idx="6">
                  <c:v>9</c:v>
                </c:pt>
                <c:pt idx="9">
                  <c:v>8</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255</c:v>
                </c:pt>
                <c:pt idx="3">
                  <c:v>253</c:v>
                </c:pt>
                <c:pt idx="6">
                  <c:v>253</c:v>
                </c:pt>
                <c:pt idx="9">
                  <c:v>238</c:v>
                </c:pt>
                <c:pt idx="12">
                  <c:v>199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c:v>
                </c:pt>
                <c:pt idx="3">
                  <c:v>14</c:v>
                </c:pt>
                <c:pt idx="6">
                  <c:v>17</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662</c:v>
                </c:pt>
                <c:pt idx="3">
                  <c:v>748</c:v>
                </c:pt>
                <c:pt idx="6">
                  <c:v>764</c:v>
                </c:pt>
                <c:pt idx="9">
                  <c:v>751</c:v>
                </c:pt>
                <c:pt idx="12">
                  <c:v>775</c:v>
                </c:pt>
              </c:numCache>
            </c:numRef>
          </c:val>
        </c:ser>
        <c:dLbls>
          <c:showLegendKey val="0"/>
          <c:showVal val="0"/>
          <c:showCatName val="0"/>
          <c:showSerName val="0"/>
          <c:showPercent val="0"/>
          <c:showBubbleSize val="0"/>
        </c:dLbls>
        <c:gapWidth val="100"/>
        <c:overlap val="100"/>
        <c:axId val="98270208"/>
        <c:axId val="98280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288</c:v>
                </c:pt>
                <c:pt idx="2">
                  <c:v>#N/A</c:v>
                </c:pt>
                <c:pt idx="3">
                  <c:v>#N/A</c:v>
                </c:pt>
                <c:pt idx="4">
                  <c:v>307</c:v>
                </c:pt>
                <c:pt idx="5">
                  <c:v>#N/A</c:v>
                </c:pt>
                <c:pt idx="6">
                  <c:v>#N/A</c:v>
                </c:pt>
                <c:pt idx="7">
                  <c:v>297</c:v>
                </c:pt>
                <c:pt idx="8">
                  <c:v>#N/A</c:v>
                </c:pt>
                <c:pt idx="9">
                  <c:v>#N/A</c:v>
                </c:pt>
                <c:pt idx="10">
                  <c:v>250</c:v>
                </c:pt>
                <c:pt idx="11">
                  <c:v>#N/A</c:v>
                </c:pt>
                <c:pt idx="12">
                  <c:v>#N/A</c:v>
                </c:pt>
                <c:pt idx="13">
                  <c:v>219</c:v>
                </c:pt>
                <c:pt idx="14">
                  <c:v>#N/A</c:v>
                </c:pt>
              </c:numCache>
            </c:numRef>
          </c:val>
          <c:smooth val="0"/>
        </c:ser>
        <c:dLbls>
          <c:showLegendKey val="0"/>
          <c:showVal val="0"/>
          <c:showCatName val="0"/>
          <c:showSerName val="0"/>
          <c:showPercent val="0"/>
          <c:showBubbleSize val="0"/>
        </c:dLbls>
        <c:marker val="1"/>
        <c:smooth val="0"/>
        <c:axId val="98270208"/>
        <c:axId val="98280576"/>
      </c:lineChart>
      <c:catAx>
        <c:axId val="9827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280576"/>
        <c:crosses val="autoZero"/>
        <c:auto val="1"/>
        <c:lblAlgn val="ctr"/>
        <c:lblOffset val="100"/>
        <c:tickLblSkip val="1"/>
        <c:tickMarkSkip val="1"/>
        <c:noMultiLvlLbl val="0"/>
      </c:catAx>
      <c:valAx>
        <c:axId val="98280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27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6276</c:v>
                </c:pt>
                <c:pt idx="5">
                  <c:v>6248</c:v>
                </c:pt>
                <c:pt idx="8">
                  <c:v>6059</c:v>
                </c:pt>
                <c:pt idx="11">
                  <c:v>6020</c:v>
                </c:pt>
                <c:pt idx="14">
                  <c:v>6013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516</c:v>
                </c:pt>
                <c:pt idx="5">
                  <c:v>544</c:v>
                </c:pt>
                <c:pt idx="8">
                  <c:v>507</c:v>
                </c:pt>
                <c:pt idx="11">
                  <c:v>527</c:v>
                </c:pt>
                <c:pt idx="14">
                  <c:v>484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5140</c:v>
                </c:pt>
                <c:pt idx="5">
                  <c:v>5234</c:v>
                </c:pt>
                <c:pt idx="8">
                  <c:v>5600</c:v>
                </c:pt>
                <c:pt idx="11">
                  <c:v>5269</c:v>
                </c:pt>
                <c:pt idx="14">
                  <c:v>5328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9</c:v>
                </c:pt>
                <c:pt idx="3">
                  <c:v>6</c:v>
                </c:pt>
                <c:pt idx="6">
                  <c:v>4</c:v>
                </c:pt>
                <c:pt idx="9">
                  <c:v>2</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2067</c:v>
                </c:pt>
                <c:pt idx="3">
                  <c:v>1974</c:v>
                </c:pt>
                <c:pt idx="6">
                  <c:v>1911</c:v>
                </c:pt>
                <c:pt idx="9">
                  <c:v>1838</c:v>
                </c:pt>
                <c:pt idx="12">
                  <c:v>1804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1350</c:v>
                </c:pt>
                <c:pt idx="3">
                  <c:v>1138</c:v>
                </c:pt>
                <c:pt idx="6">
                  <c:v>942</c:v>
                </c:pt>
                <c:pt idx="9">
                  <c:v>719</c:v>
                </c:pt>
                <c:pt idx="12">
                  <c:v>569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41</c:v>
                </c:pt>
                <c:pt idx="3">
                  <c:v>36</c:v>
                </c:pt>
                <c:pt idx="6">
                  <c:v>26</c:v>
                </c:pt>
                <c:pt idx="9">
                  <c:v>19</c:v>
                </c:pt>
                <c:pt idx="12">
                  <c:v>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40</c:v>
                </c:pt>
                <c:pt idx="3">
                  <c:v>31</c:v>
                </c:pt>
                <c:pt idx="6">
                  <c:v>23</c:v>
                </c:pt>
                <c:pt idx="9">
                  <c:v>17</c:v>
                </c:pt>
                <c:pt idx="12">
                  <c:v>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7075</c:v>
                </c:pt>
                <c:pt idx="3">
                  <c:v>7115</c:v>
                </c:pt>
                <c:pt idx="6">
                  <c:v>6903</c:v>
                </c:pt>
                <c:pt idx="9">
                  <c:v>6859</c:v>
                </c:pt>
                <c:pt idx="12">
                  <c:v>7022</c:v>
                </c:pt>
              </c:numCache>
            </c:numRef>
          </c:val>
        </c:ser>
        <c:dLbls>
          <c:showLegendKey val="0"/>
          <c:showVal val="0"/>
          <c:showCatName val="0"/>
          <c:showSerName val="0"/>
          <c:showPercent val="0"/>
          <c:showBubbleSize val="0"/>
        </c:dLbls>
        <c:gapWidth val="100"/>
        <c:overlap val="100"/>
        <c:axId val="96459776"/>
        <c:axId val="98178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6459776"/>
        <c:axId val="98178176"/>
      </c:lineChart>
      <c:catAx>
        <c:axId val="9645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178176"/>
        <c:crosses val="autoZero"/>
        <c:auto val="1"/>
        <c:lblAlgn val="ctr"/>
        <c:lblOffset val="100"/>
        <c:tickLblSkip val="1"/>
        <c:tickMarkSkip val="1"/>
        <c:noMultiLvlLbl val="0"/>
      </c:catAx>
      <c:valAx>
        <c:axId val="9817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45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大分県玖珠町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16,978
16,885
286.44
10,161,634
9,675,265
282,267
5,033,595
7,021,668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町たばこ税や法人住民税が増収となっているものの、所得水準が低いことなどから個人住民税は減収となっている。</a:t>
          </a:r>
          <a:endParaRPr kumimoji="1" lang="en-US" altLang="ja-JP" sz="1300" baseline="0">
            <a:latin typeface="ＭＳ Ｐゴシック"/>
          </a:endParaRPr>
        </a:p>
        <a:p>
          <a:r>
            <a:rPr kumimoji="1" lang="ja-JP" altLang="en-US" sz="1300" baseline="0">
              <a:latin typeface="ＭＳ Ｐゴシック"/>
            </a:rPr>
            <a:t>　また、過疎地域に所在している本町においては、大規模な企業が数少ないため財政基盤が脆弱であり全国平均を下回っている。</a:t>
          </a:r>
          <a:endParaRPr kumimoji="1" lang="en-US" altLang="ja-JP" sz="1300" baseline="0">
            <a:latin typeface="ＭＳ Ｐゴシック"/>
          </a:endParaRPr>
        </a:p>
        <a:p>
          <a:r>
            <a:rPr kumimoji="1" lang="ja-JP" altLang="en-US" sz="1300" baseline="0">
              <a:latin typeface="ＭＳ Ｐゴシック"/>
            </a:rPr>
            <a:t>　そのため、玖珠工業団地に対する企業誘致に取り組み、町民の所得向上・雇用の確保につなげる。併せて町税の徴収率向上を推進し、歳入確保に努める。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83759</xdr:rowOff>
    </xdr:from>
    <xdr:to>
      <xdr:col>6</xdr:col>
      <xdr:colOff>0</xdr:colOff>
      <xdr:row>43</xdr:row>
      <xdr:rowOff>95250</xdr:rowOff>
    </xdr:to>
    <xdr:cxnSp macro="">
      <xdr:nvCxnSpPr>
        <xdr:cNvPr id="72" name="直線コネクタ 71"/>
        <xdr:cNvCxnSpPr/>
      </xdr:nvCxnSpPr>
      <xdr:spPr>
        <a:xfrm>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72269</xdr:rowOff>
    </xdr:from>
    <xdr:to>
      <xdr:col>4</xdr:col>
      <xdr:colOff>482600</xdr:colOff>
      <xdr:row>43</xdr:row>
      <xdr:rowOff>83759</xdr:rowOff>
    </xdr:to>
    <xdr:cxnSp macro="">
      <xdr:nvCxnSpPr>
        <xdr:cNvPr id="75" name="直線コネクタ 74"/>
        <xdr:cNvCxnSpPr/>
      </xdr:nvCxnSpPr>
      <xdr:spPr>
        <a:xfrm>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49288</xdr:rowOff>
    </xdr:from>
    <xdr:to>
      <xdr:col>3</xdr:col>
      <xdr:colOff>279400</xdr:colOff>
      <xdr:row>43</xdr:row>
      <xdr:rowOff>72269</xdr:rowOff>
    </xdr:to>
    <xdr:cxnSp macro="">
      <xdr:nvCxnSpPr>
        <xdr:cNvPr id="78" name="直線コネクタ 77"/>
        <xdr:cNvCxnSpPr/>
      </xdr:nvCxnSpPr>
      <xdr:spPr>
        <a:xfrm>
          <a:off x="1447800" y="74216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74886</xdr:rowOff>
    </xdr:from>
    <xdr:ext cx="762000" cy="259045"/>
    <xdr:sp macro="" textlink="">
      <xdr:nvSpPr>
        <xdr:cNvPr id="80" name="テキスト ボックス 79"/>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32959</xdr:rowOff>
    </xdr:from>
    <xdr:to>
      <xdr:col>4</xdr:col>
      <xdr:colOff>533400</xdr:colOff>
      <xdr:row>43</xdr:row>
      <xdr:rowOff>134559</xdr:rowOff>
    </xdr:to>
    <xdr:sp macro="" textlink="">
      <xdr:nvSpPr>
        <xdr:cNvPr id="92" name="円/楕円 91"/>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93" name="テキスト ボックス 92"/>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21469</xdr:rowOff>
    </xdr:from>
    <xdr:to>
      <xdr:col>3</xdr:col>
      <xdr:colOff>330200</xdr:colOff>
      <xdr:row>43</xdr:row>
      <xdr:rowOff>123069</xdr:rowOff>
    </xdr:to>
    <xdr:sp macro="" textlink="">
      <xdr:nvSpPr>
        <xdr:cNvPr id="94" name="円/楕円 93"/>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95" name="テキスト ボックス 94"/>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169938</xdr:rowOff>
    </xdr:from>
    <xdr:to>
      <xdr:col>2</xdr:col>
      <xdr:colOff>127000</xdr:colOff>
      <xdr:row>43</xdr:row>
      <xdr:rowOff>100088</xdr:rowOff>
    </xdr:to>
    <xdr:sp macro="" textlink="">
      <xdr:nvSpPr>
        <xdr:cNvPr id="96" name="円/楕円 95"/>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84865</xdr:rowOff>
    </xdr:from>
    <xdr:ext cx="762000" cy="259045"/>
    <xdr:sp macro="" textlink="">
      <xdr:nvSpPr>
        <xdr:cNvPr id="97" name="テキスト ボックス 96"/>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歳入は、たばこ税の税率改正に伴う増があるものの、普通交付税や臨時財政対策債の減などにより、歳入経常一般財源は微増となっている。</a:t>
          </a:r>
          <a:endParaRPr kumimoji="1" lang="en-US" altLang="ja-JP" sz="1300">
            <a:latin typeface="ＭＳ Ｐゴシック"/>
          </a:endParaRPr>
        </a:p>
        <a:p>
          <a:r>
            <a:rPr kumimoji="1" lang="ja-JP" altLang="en-US" sz="1300">
              <a:latin typeface="ＭＳ Ｐゴシック"/>
            </a:rPr>
            <a:t>　歳出は、一部事務組合への負担金の減や、職員給与カットの影響による減などにより、前年度よりも減少している。</a:t>
          </a:r>
          <a:endParaRPr kumimoji="1" lang="en-US" altLang="ja-JP" sz="1300">
            <a:latin typeface="ＭＳ Ｐゴシック"/>
          </a:endParaRPr>
        </a:p>
        <a:p>
          <a:r>
            <a:rPr kumimoji="1" lang="ja-JP" altLang="en-US" sz="1300">
              <a:latin typeface="ＭＳ Ｐゴシック"/>
            </a:rPr>
            <a:t>　その結果、経常収支比率は前年度より改善されているが、類似団体平均値を上回っている。</a:t>
          </a:r>
          <a:endParaRPr kumimoji="1" lang="en-US" altLang="ja-JP" sz="1300">
            <a:latin typeface="ＭＳ Ｐゴシック"/>
          </a:endParaRPr>
        </a:p>
        <a:p>
          <a:r>
            <a:rPr kumimoji="1" lang="ja-JP" altLang="en-US" sz="1300">
              <a:latin typeface="ＭＳ Ｐゴシック"/>
            </a:rPr>
            <a:t>　事務事業の見直しや、組織機構の見直しを行い経常経費の抑制に努める。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100512</xdr:rowOff>
    </xdr:from>
    <xdr:to>
      <xdr:col>7</xdr:col>
      <xdr:colOff>152400</xdr:colOff>
      <xdr:row>63</xdr:row>
      <xdr:rowOff>141877</xdr:rowOff>
    </xdr:to>
    <xdr:cxnSp macro="">
      <xdr:nvCxnSpPr>
        <xdr:cNvPr id="134" name="直線コネクタ 133"/>
        <xdr:cNvCxnSpPr/>
      </xdr:nvCxnSpPr>
      <xdr:spPr>
        <a:xfrm flipV="1">
          <a:off x="4114800" y="10901862"/>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5"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24674</xdr:rowOff>
    </xdr:from>
    <xdr:to>
      <xdr:col>6</xdr:col>
      <xdr:colOff>0</xdr:colOff>
      <xdr:row>63</xdr:row>
      <xdr:rowOff>141877</xdr:rowOff>
    </xdr:to>
    <xdr:cxnSp macro="">
      <xdr:nvCxnSpPr>
        <xdr:cNvPr id="137" name="直線コネクタ 136"/>
        <xdr:cNvCxnSpPr/>
      </xdr:nvCxnSpPr>
      <xdr:spPr>
        <a:xfrm>
          <a:off x="3225800" y="10826024"/>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9" name="テキスト ボックス 138"/>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65133</xdr:rowOff>
    </xdr:from>
    <xdr:to>
      <xdr:col>4</xdr:col>
      <xdr:colOff>482600</xdr:colOff>
      <xdr:row>63</xdr:row>
      <xdr:rowOff>24674</xdr:rowOff>
    </xdr:to>
    <xdr:cxnSp macro="">
      <xdr:nvCxnSpPr>
        <xdr:cNvPr id="140" name="直線コネクタ 139"/>
        <xdr:cNvCxnSpPr/>
      </xdr:nvCxnSpPr>
      <xdr:spPr>
        <a:xfrm>
          <a:off x="2336800" y="10695033"/>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118853</xdr:rowOff>
    </xdr:from>
    <xdr:ext cx="762000" cy="259045"/>
    <xdr:sp macro="" textlink="">
      <xdr:nvSpPr>
        <xdr:cNvPr id="142" name="テキスト ボックス 141"/>
        <xdr:cNvSpPr txBox="1"/>
      </xdr:nvSpPr>
      <xdr:spPr>
        <a:xfrm>
          <a:off x="2844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65133</xdr:rowOff>
    </xdr:from>
    <xdr:to>
      <xdr:col>3</xdr:col>
      <xdr:colOff>279400</xdr:colOff>
      <xdr:row>62</xdr:row>
      <xdr:rowOff>168547</xdr:rowOff>
    </xdr:to>
    <xdr:cxnSp macro="">
      <xdr:nvCxnSpPr>
        <xdr:cNvPr id="143" name="直線コネクタ 142"/>
        <xdr:cNvCxnSpPr/>
      </xdr:nvCxnSpPr>
      <xdr:spPr>
        <a:xfrm flipV="1">
          <a:off x="1447800" y="1069503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117747</xdr:rowOff>
    </xdr:from>
    <xdr:to>
      <xdr:col>3</xdr:col>
      <xdr:colOff>330200</xdr:colOff>
      <xdr:row>63</xdr:row>
      <xdr:rowOff>47897</xdr:rowOff>
    </xdr:to>
    <xdr:sp macro="" textlink="">
      <xdr:nvSpPr>
        <xdr:cNvPr id="144" name="フローチャート : 判断 143"/>
        <xdr:cNvSpPr/>
      </xdr:nvSpPr>
      <xdr:spPr>
        <a:xfrm>
          <a:off x="2286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32674</xdr:rowOff>
    </xdr:from>
    <xdr:ext cx="762000" cy="259045"/>
    <xdr:sp macro="" textlink="">
      <xdr:nvSpPr>
        <xdr:cNvPr id="145" name="テキスト ボックス 144"/>
        <xdr:cNvSpPr txBox="1"/>
      </xdr:nvSpPr>
      <xdr:spPr>
        <a:xfrm>
          <a:off x="1955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6" name="フローチャート : 判断 145"/>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7" name="テキスト ボックス 146"/>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49712</xdr:rowOff>
    </xdr:from>
    <xdr:to>
      <xdr:col>7</xdr:col>
      <xdr:colOff>203200</xdr:colOff>
      <xdr:row>63</xdr:row>
      <xdr:rowOff>151312</xdr:rowOff>
    </xdr:to>
    <xdr:sp macro="" textlink="">
      <xdr:nvSpPr>
        <xdr:cNvPr id="153" name="円/楕円 152"/>
        <xdr:cNvSpPr/>
      </xdr:nvSpPr>
      <xdr:spPr>
        <a:xfrm>
          <a:off x="49022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21789</xdr:rowOff>
    </xdr:from>
    <xdr:ext cx="762000" cy="259045"/>
    <xdr:sp macro="" textlink="">
      <xdr:nvSpPr>
        <xdr:cNvPr id="154" name="財政構造の弾力性該当値テキスト"/>
        <xdr:cNvSpPr txBox="1"/>
      </xdr:nvSpPr>
      <xdr:spPr>
        <a:xfrm>
          <a:off x="5041900" y="1082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91077</xdr:rowOff>
    </xdr:from>
    <xdr:to>
      <xdr:col>6</xdr:col>
      <xdr:colOff>50800</xdr:colOff>
      <xdr:row>64</xdr:row>
      <xdr:rowOff>21227</xdr:rowOff>
    </xdr:to>
    <xdr:sp macro="" textlink="">
      <xdr:nvSpPr>
        <xdr:cNvPr id="155" name="円/楕円 154"/>
        <xdr:cNvSpPr/>
      </xdr:nvSpPr>
      <xdr:spPr>
        <a:xfrm>
          <a:off x="4064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6004</xdr:rowOff>
    </xdr:from>
    <xdr:ext cx="736600" cy="259045"/>
    <xdr:sp macro="" textlink="">
      <xdr:nvSpPr>
        <xdr:cNvPr id="156" name="テキスト ボックス 155"/>
        <xdr:cNvSpPr txBox="1"/>
      </xdr:nvSpPr>
      <xdr:spPr>
        <a:xfrm>
          <a:off x="3733800" y="10978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145324</xdr:rowOff>
    </xdr:from>
    <xdr:to>
      <xdr:col>4</xdr:col>
      <xdr:colOff>533400</xdr:colOff>
      <xdr:row>63</xdr:row>
      <xdr:rowOff>75474</xdr:rowOff>
    </xdr:to>
    <xdr:sp macro="" textlink="">
      <xdr:nvSpPr>
        <xdr:cNvPr id="157" name="円/楕円 156"/>
        <xdr:cNvSpPr/>
      </xdr:nvSpPr>
      <xdr:spPr>
        <a:xfrm>
          <a:off x="3175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85651</xdr:rowOff>
    </xdr:from>
    <xdr:ext cx="762000" cy="259045"/>
    <xdr:sp macro="" textlink="">
      <xdr:nvSpPr>
        <xdr:cNvPr id="158" name="テキスト ボックス 157"/>
        <xdr:cNvSpPr txBox="1"/>
      </xdr:nvSpPr>
      <xdr:spPr>
        <a:xfrm>
          <a:off x="2844800" y="105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14333</xdr:rowOff>
    </xdr:from>
    <xdr:to>
      <xdr:col>3</xdr:col>
      <xdr:colOff>330200</xdr:colOff>
      <xdr:row>62</xdr:row>
      <xdr:rowOff>115933</xdr:rowOff>
    </xdr:to>
    <xdr:sp macro="" textlink="">
      <xdr:nvSpPr>
        <xdr:cNvPr id="159" name="円/楕円 158"/>
        <xdr:cNvSpPr/>
      </xdr:nvSpPr>
      <xdr:spPr>
        <a:xfrm>
          <a:off x="2286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126110</xdr:rowOff>
    </xdr:from>
    <xdr:ext cx="762000" cy="259045"/>
    <xdr:sp macro="" textlink="">
      <xdr:nvSpPr>
        <xdr:cNvPr id="160" name="テキスト ボックス 159"/>
        <xdr:cNvSpPr txBox="1"/>
      </xdr:nvSpPr>
      <xdr:spPr>
        <a:xfrm>
          <a:off x="1955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117747</xdr:rowOff>
    </xdr:from>
    <xdr:to>
      <xdr:col>2</xdr:col>
      <xdr:colOff>127000</xdr:colOff>
      <xdr:row>63</xdr:row>
      <xdr:rowOff>47897</xdr:rowOff>
    </xdr:to>
    <xdr:sp macro="" textlink="">
      <xdr:nvSpPr>
        <xdr:cNvPr id="161" name="円/楕円 160"/>
        <xdr:cNvSpPr/>
      </xdr:nvSpPr>
      <xdr:spPr>
        <a:xfrm>
          <a:off x="1397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58074</xdr:rowOff>
    </xdr:from>
    <xdr:ext cx="762000" cy="259045"/>
    <xdr:sp macro="" textlink="">
      <xdr:nvSpPr>
        <xdr:cNvPr id="162" name="テキスト ボックス 161"/>
        <xdr:cNvSpPr txBox="1"/>
      </xdr:nvSpPr>
      <xdr:spPr>
        <a:xfrm>
          <a:off x="1066800" y="105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[138,847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維持補修費に係る決算額は類似団体よりも下回っているものの、人件費については類似団体平均を大きく上回っている。その要因としては類似団体と比較して職員数が高い水準であることなどがあげられる。</a:t>
          </a:r>
          <a:endParaRPr kumimoji="1" lang="en-US" altLang="ja-JP" sz="1300">
            <a:latin typeface="ＭＳ Ｐゴシック"/>
          </a:endParaRPr>
        </a:p>
        <a:p>
          <a:r>
            <a:rPr kumimoji="1" lang="ja-JP" altLang="en-US" sz="1300">
              <a:latin typeface="ＭＳ Ｐゴシック"/>
            </a:rPr>
            <a:t>　Ｈ</a:t>
          </a:r>
          <a:r>
            <a:rPr kumimoji="1" lang="en-US" altLang="ja-JP" sz="1300">
              <a:latin typeface="ＭＳ Ｐゴシック"/>
            </a:rPr>
            <a:t>25</a:t>
          </a:r>
          <a:r>
            <a:rPr kumimoji="1" lang="ja-JP" altLang="en-US" sz="1300">
              <a:latin typeface="ＭＳ Ｐゴシック"/>
            </a:rPr>
            <a:t>の類似団体平均との差は前年度と比較して縮小しているのは、給与カットによるものである。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5744</xdr:rowOff>
    </xdr:from>
    <xdr:to>
      <xdr:col>7</xdr:col>
      <xdr:colOff>152400</xdr:colOff>
      <xdr:row>83</xdr:row>
      <xdr:rowOff>26978</xdr:rowOff>
    </xdr:to>
    <xdr:cxnSp macro="">
      <xdr:nvCxnSpPr>
        <xdr:cNvPr id="193" name="直線コネクタ 192"/>
        <xdr:cNvCxnSpPr/>
      </xdr:nvCxnSpPr>
      <xdr:spPr>
        <a:xfrm flipV="1">
          <a:off x="4114800" y="14236094"/>
          <a:ext cx="8382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125373</xdr:rowOff>
    </xdr:from>
    <xdr:ext cx="762000" cy="259045"/>
    <xdr:sp macro="" textlink="">
      <xdr:nvSpPr>
        <xdr:cNvPr id="194" name="人件費・物件費等の状況平均値テキスト"/>
        <xdr:cNvSpPr txBox="1"/>
      </xdr:nvSpPr>
      <xdr:spPr>
        <a:xfrm>
          <a:off x="5041900" y="14012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26978</xdr:rowOff>
    </xdr:from>
    <xdr:to>
      <xdr:col>6</xdr:col>
      <xdr:colOff>0</xdr:colOff>
      <xdr:row>83</xdr:row>
      <xdr:rowOff>59217</xdr:rowOff>
    </xdr:to>
    <xdr:cxnSp macro="">
      <xdr:nvCxnSpPr>
        <xdr:cNvPr id="196" name="直線コネクタ 195"/>
        <xdr:cNvCxnSpPr/>
      </xdr:nvCxnSpPr>
      <xdr:spPr>
        <a:xfrm flipV="1">
          <a:off x="3225800" y="14257328"/>
          <a:ext cx="889000" cy="3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67036</xdr:rowOff>
    </xdr:from>
    <xdr:ext cx="736600" cy="259045"/>
    <xdr:sp macro="" textlink="">
      <xdr:nvSpPr>
        <xdr:cNvPr id="198" name="テキスト ボックス 197"/>
        <xdr:cNvSpPr txBox="1"/>
      </xdr:nvSpPr>
      <xdr:spPr>
        <a:xfrm>
          <a:off x="3733800" y="13954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34068</xdr:rowOff>
    </xdr:from>
    <xdr:to>
      <xdr:col>4</xdr:col>
      <xdr:colOff>482600</xdr:colOff>
      <xdr:row>83</xdr:row>
      <xdr:rowOff>59217</xdr:rowOff>
    </xdr:to>
    <xdr:cxnSp macro="">
      <xdr:nvCxnSpPr>
        <xdr:cNvPr id="199" name="直線コネクタ 198"/>
        <xdr:cNvCxnSpPr/>
      </xdr:nvCxnSpPr>
      <xdr:spPr>
        <a:xfrm>
          <a:off x="2336800" y="14264418"/>
          <a:ext cx="889000" cy="2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113992</xdr:rowOff>
    </xdr:from>
    <xdr:ext cx="762000" cy="259045"/>
    <xdr:sp macro="" textlink="">
      <xdr:nvSpPr>
        <xdr:cNvPr id="201" name="テキスト ボックス 200"/>
        <xdr:cNvSpPr txBox="1"/>
      </xdr:nvSpPr>
      <xdr:spPr>
        <a:xfrm>
          <a:off x="2844800" y="1400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19306</xdr:rowOff>
    </xdr:from>
    <xdr:to>
      <xdr:col>3</xdr:col>
      <xdr:colOff>279400</xdr:colOff>
      <xdr:row>83</xdr:row>
      <xdr:rowOff>34068</xdr:rowOff>
    </xdr:to>
    <xdr:cxnSp macro="">
      <xdr:nvCxnSpPr>
        <xdr:cNvPr id="202" name="直線コネクタ 201"/>
        <xdr:cNvCxnSpPr/>
      </xdr:nvCxnSpPr>
      <xdr:spPr>
        <a:xfrm>
          <a:off x="1447800" y="14249656"/>
          <a:ext cx="889000" cy="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75481</xdr:rowOff>
    </xdr:from>
    <xdr:to>
      <xdr:col>3</xdr:col>
      <xdr:colOff>330200</xdr:colOff>
      <xdr:row>83</xdr:row>
      <xdr:rowOff>5631</xdr:rowOff>
    </xdr:to>
    <xdr:sp macro="" textlink="">
      <xdr:nvSpPr>
        <xdr:cNvPr id="203" name="フローチャート : 判断 202"/>
        <xdr:cNvSpPr/>
      </xdr:nvSpPr>
      <xdr:spPr>
        <a:xfrm>
          <a:off x="2286000" y="1413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15808</xdr:rowOff>
    </xdr:from>
    <xdr:ext cx="762000" cy="259045"/>
    <xdr:sp macro="" textlink="">
      <xdr:nvSpPr>
        <xdr:cNvPr id="204" name="テキスト ボックス 203"/>
        <xdr:cNvSpPr txBox="1"/>
      </xdr:nvSpPr>
      <xdr:spPr>
        <a:xfrm>
          <a:off x="1955800" y="1390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55941</xdr:rowOff>
    </xdr:from>
    <xdr:to>
      <xdr:col>2</xdr:col>
      <xdr:colOff>127000</xdr:colOff>
      <xdr:row>82</xdr:row>
      <xdr:rowOff>157541</xdr:rowOff>
    </xdr:to>
    <xdr:sp macro="" textlink="">
      <xdr:nvSpPr>
        <xdr:cNvPr id="205" name="フローチャート : 判断 204"/>
        <xdr:cNvSpPr/>
      </xdr:nvSpPr>
      <xdr:spPr>
        <a:xfrm>
          <a:off x="1397000" y="1411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167718</xdr:rowOff>
    </xdr:from>
    <xdr:ext cx="762000" cy="259045"/>
    <xdr:sp macro="" textlink="">
      <xdr:nvSpPr>
        <xdr:cNvPr id="206" name="テキスト ボックス 205"/>
        <xdr:cNvSpPr txBox="1"/>
      </xdr:nvSpPr>
      <xdr:spPr>
        <a:xfrm>
          <a:off x="1066800" y="1388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126394</xdr:rowOff>
    </xdr:from>
    <xdr:to>
      <xdr:col>7</xdr:col>
      <xdr:colOff>203200</xdr:colOff>
      <xdr:row>83</xdr:row>
      <xdr:rowOff>56544</xdr:rowOff>
    </xdr:to>
    <xdr:sp macro="" textlink="">
      <xdr:nvSpPr>
        <xdr:cNvPr id="212" name="円/楕円 211"/>
        <xdr:cNvSpPr/>
      </xdr:nvSpPr>
      <xdr:spPr>
        <a:xfrm>
          <a:off x="4902200" y="1418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98471</xdr:rowOff>
    </xdr:from>
    <xdr:ext cx="762000" cy="259045"/>
    <xdr:sp macro="" textlink="">
      <xdr:nvSpPr>
        <xdr:cNvPr id="213" name="人件費・物件費等の状況該当値テキスト"/>
        <xdr:cNvSpPr txBox="1"/>
      </xdr:nvSpPr>
      <xdr:spPr>
        <a:xfrm>
          <a:off x="5041900" y="1415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138,847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147628</xdr:rowOff>
    </xdr:from>
    <xdr:to>
      <xdr:col>6</xdr:col>
      <xdr:colOff>50800</xdr:colOff>
      <xdr:row>83</xdr:row>
      <xdr:rowOff>77778</xdr:rowOff>
    </xdr:to>
    <xdr:sp macro="" textlink="">
      <xdr:nvSpPr>
        <xdr:cNvPr id="214" name="円/楕円 213"/>
        <xdr:cNvSpPr/>
      </xdr:nvSpPr>
      <xdr:spPr>
        <a:xfrm>
          <a:off x="4064000" y="142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62555</xdr:rowOff>
    </xdr:from>
    <xdr:ext cx="736600" cy="259045"/>
    <xdr:sp macro="" textlink="">
      <xdr:nvSpPr>
        <xdr:cNvPr id="215" name="テキスト ボックス 214"/>
        <xdr:cNvSpPr txBox="1"/>
      </xdr:nvSpPr>
      <xdr:spPr>
        <a:xfrm>
          <a:off x="3733800" y="1429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142,367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8417</xdr:rowOff>
    </xdr:from>
    <xdr:to>
      <xdr:col>4</xdr:col>
      <xdr:colOff>533400</xdr:colOff>
      <xdr:row>83</xdr:row>
      <xdr:rowOff>110017</xdr:rowOff>
    </xdr:to>
    <xdr:sp macro="" textlink="">
      <xdr:nvSpPr>
        <xdr:cNvPr id="216" name="円/楕円 215"/>
        <xdr:cNvSpPr/>
      </xdr:nvSpPr>
      <xdr:spPr>
        <a:xfrm>
          <a:off x="3175000" y="1423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94794</xdr:rowOff>
    </xdr:from>
    <xdr:ext cx="762000" cy="259045"/>
    <xdr:sp macro="" textlink="">
      <xdr:nvSpPr>
        <xdr:cNvPr id="217" name="テキスト ボックス 216"/>
        <xdr:cNvSpPr txBox="1"/>
      </xdr:nvSpPr>
      <xdr:spPr>
        <a:xfrm>
          <a:off x="2844800" y="1432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147,711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154718</xdr:rowOff>
    </xdr:from>
    <xdr:to>
      <xdr:col>3</xdr:col>
      <xdr:colOff>330200</xdr:colOff>
      <xdr:row>83</xdr:row>
      <xdr:rowOff>84868</xdr:rowOff>
    </xdr:to>
    <xdr:sp macro="" textlink="">
      <xdr:nvSpPr>
        <xdr:cNvPr id="218" name="円/楕円 217"/>
        <xdr:cNvSpPr/>
      </xdr:nvSpPr>
      <xdr:spPr>
        <a:xfrm>
          <a:off x="2286000" y="1421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69645</xdr:rowOff>
    </xdr:from>
    <xdr:ext cx="762000" cy="259045"/>
    <xdr:sp macro="" textlink="">
      <xdr:nvSpPr>
        <xdr:cNvPr id="219" name="テキスト ボックス 218"/>
        <xdr:cNvSpPr txBox="1"/>
      </xdr:nvSpPr>
      <xdr:spPr>
        <a:xfrm>
          <a:off x="1955800" y="1429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143,542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139956</xdr:rowOff>
    </xdr:from>
    <xdr:to>
      <xdr:col>2</xdr:col>
      <xdr:colOff>127000</xdr:colOff>
      <xdr:row>83</xdr:row>
      <xdr:rowOff>70106</xdr:rowOff>
    </xdr:to>
    <xdr:sp macro="" textlink="">
      <xdr:nvSpPr>
        <xdr:cNvPr id="220" name="円/楕円 219"/>
        <xdr:cNvSpPr/>
      </xdr:nvSpPr>
      <xdr:spPr>
        <a:xfrm>
          <a:off x="1397000" y="141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54883</xdr:rowOff>
    </xdr:from>
    <xdr:ext cx="762000" cy="259045"/>
    <xdr:sp macro="" textlink="">
      <xdr:nvSpPr>
        <xdr:cNvPr id="221" name="テキスト ボックス 220"/>
        <xdr:cNvSpPr txBox="1"/>
      </xdr:nvSpPr>
      <xdr:spPr>
        <a:xfrm>
          <a:off x="1066800" y="1428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100</a:t>
          </a:r>
          <a:r>
            <a:rPr kumimoji="1" lang="ja-JP" altLang="en-US" sz="1300">
              <a:latin typeface="ＭＳ Ｐゴシック"/>
            </a:rPr>
            <a:t>を下回っているものの、類似団体平均・全国町村平均と比較すると高くなっている。</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5</a:t>
          </a:r>
          <a:r>
            <a:rPr kumimoji="1" lang="ja-JP" altLang="en-US" sz="1300">
              <a:latin typeface="ＭＳ Ｐゴシック"/>
            </a:rPr>
            <a:t>月より給与カットが廃止となっているが、国の給与水準に倣った形で制度設計を構築する必要がある。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140715</xdr:rowOff>
    </xdr:from>
    <xdr:to>
      <xdr:col>24</xdr:col>
      <xdr:colOff>558800</xdr:colOff>
      <xdr:row>87</xdr:row>
      <xdr:rowOff>84582</xdr:rowOff>
    </xdr:to>
    <xdr:cxnSp macro="">
      <xdr:nvCxnSpPr>
        <xdr:cNvPr id="248" name="直線コネクタ 247"/>
        <xdr:cNvCxnSpPr/>
      </xdr:nvCxnSpPr>
      <xdr:spPr>
        <a:xfrm flipV="1">
          <a:off x="17018000" y="14199615"/>
          <a:ext cx="0" cy="801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56659</xdr:rowOff>
    </xdr:from>
    <xdr:ext cx="762000" cy="259045"/>
    <xdr:sp macro="" textlink="">
      <xdr:nvSpPr>
        <xdr:cNvPr id="249" name="給与水準   （国との比較）最小値テキスト"/>
        <xdr:cNvSpPr txBox="1"/>
      </xdr:nvSpPr>
      <xdr:spPr>
        <a:xfrm>
          <a:off x="17106900" y="149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87</xdr:row>
      <xdr:rowOff>84582</xdr:rowOff>
    </xdr:from>
    <xdr:to>
      <xdr:col>24</xdr:col>
      <xdr:colOff>647700</xdr:colOff>
      <xdr:row>87</xdr:row>
      <xdr:rowOff>84582</xdr:rowOff>
    </xdr:to>
    <xdr:cxnSp macro="">
      <xdr:nvCxnSpPr>
        <xdr:cNvPr id="250" name="直線コネクタ 249"/>
        <xdr:cNvCxnSpPr/>
      </xdr:nvCxnSpPr>
      <xdr:spPr>
        <a:xfrm>
          <a:off x="16929100" y="1500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55642</xdr:rowOff>
    </xdr:from>
    <xdr:ext cx="762000" cy="259045"/>
    <xdr:sp macro="" textlink="">
      <xdr:nvSpPr>
        <xdr:cNvPr id="251" name="給与水準   （国との比較）最大値テキスト"/>
        <xdr:cNvSpPr txBox="1"/>
      </xdr:nvSpPr>
      <xdr:spPr>
        <a:xfrm>
          <a:off x="17106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82</xdr:row>
      <xdr:rowOff>140715</xdr:rowOff>
    </xdr:from>
    <xdr:to>
      <xdr:col>24</xdr:col>
      <xdr:colOff>647700</xdr:colOff>
      <xdr:row>82</xdr:row>
      <xdr:rowOff>140715</xdr:rowOff>
    </xdr:to>
    <xdr:cxnSp macro="">
      <xdr:nvCxnSpPr>
        <xdr:cNvPr id="252" name="直線コネクタ 251"/>
        <xdr:cNvCxnSpPr/>
      </xdr:nvCxnSpPr>
      <xdr:spPr>
        <a:xfrm>
          <a:off x="16929100" y="1419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162052</xdr:rowOff>
    </xdr:from>
    <xdr:to>
      <xdr:col>24</xdr:col>
      <xdr:colOff>558800</xdr:colOff>
      <xdr:row>89</xdr:row>
      <xdr:rowOff>16763</xdr:rowOff>
    </xdr:to>
    <xdr:cxnSp macro="">
      <xdr:nvCxnSpPr>
        <xdr:cNvPr id="253" name="直線コネクタ 252"/>
        <xdr:cNvCxnSpPr/>
      </xdr:nvCxnSpPr>
      <xdr:spPr>
        <a:xfrm flipV="1">
          <a:off x="16179800" y="14735302"/>
          <a:ext cx="838200" cy="54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60214</xdr:rowOff>
    </xdr:from>
    <xdr:ext cx="762000" cy="259045"/>
    <xdr:sp macro="" textlink="">
      <xdr:nvSpPr>
        <xdr:cNvPr id="254" name="給与水準   （国との比較）平均値テキスト"/>
        <xdr:cNvSpPr txBox="1"/>
      </xdr:nvSpPr>
      <xdr:spPr>
        <a:xfrm>
          <a:off x="17106900" y="14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55" name="フローチャート : 判断 254"/>
        <xdr:cNvSpPr/>
      </xdr:nvSpPr>
      <xdr:spPr>
        <a:xfrm>
          <a:off x="16967200" y="1461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11937</xdr:rowOff>
    </xdr:from>
    <xdr:to>
      <xdr:col>23</xdr:col>
      <xdr:colOff>406400</xdr:colOff>
      <xdr:row>89</xdr:row>
      <xdr:rowOff>16763</xdr:rowOff>
    </xdr:to>
    <xdr:cxnSp macro="">
      <xdr:nvCxnSpPr>
        <xdr:cNvPr id="256" name="直線コネクタ 255"/>
        <xdr:cNvCxnSpPr/>
      </xdr:nvCxnSpPr>
      <xdr:spPr>
        <a:xfrm>
          <a:off x="15290800" y="1527098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77215</xdr:rowOff>
    </xdr:from>
    <xdr:to>
      <xdr:col>23</xdr:col>
      <xdr:colOff>457200</xdr:colOff>
      <xdr:row>88</xdr:row>
      <xdr:rowOff>7365</xdr:rowOff>
    </xdr:to>
    <xdr:sp macro="" textlink="">
      <xdr:nvSpPr>
        <xdr:cNvPr id="257" name="フローチャート : 判断 256"/>
        <xdr:cNvSpPr/>
      </xdr:nvSpPr>
      <xdr:spPr>
        <a:xfrm>
          <a:off x="16129000" y="149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17542</xdr:rowOff>
    </xdr:from>
    <xdr:ext cx="736600" cy="259045"/>
    <xdr:sp macro="" textlink="">
      <xdr:nvSpPr>
        <xdr:cNvPr id="258" name="テキスト ボックス 257"/>
        <xdr:cNvSpPr txBox="1"/>
      </xdr:nvSpPr>
      <xdr:spPr>
        <a:xfrm>
          <a:off x="15798800" y="14762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91948</xdr:rowOff>
    </xdr:from>
    <xdr:to>
      <xdr:col>22</xdr:col>
      <xdr:colOff>203200</xdr:colOff>
      <xdr:row>89</xdr:row>
      <xdr:rowOff>11937</xdr:rowOff>
    </xdr:to>
    <xdr:cxnSp macro="">
      <xdr:nvCxnSpPr>
        <xdr:cNvPr id="259" name="直線コネクタ 258"/>
        <xdr:cNvCxnSpPr/>
      </xdr:nvCxnSpPr>
      <xdr:spPr>
        <a:xfrm>
          <a:off x="14401800" y="14836648"/>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86868</xdr:rowOff>
    </xdr:from>
    <xdr:to>
      <xdr:col>22</xdr:col>
      <xdr:colOff>254000</xdr:colOff>
      <xdr:row>88</xdr:row>
      <xdr:rowOff>17018</xdr:rowOff>
    </xdr:to>
    <xdr:sp macro="" textlink="">
      <xdr:nvSpPr>
        <xdr:cNvPr id="260" name="フローチャート : 判断 259"/>
        <xdr:cNvSpPr/>
      </xdr:nvSpPr>
      <xdr:spPr>
        <a:xfrm>
          <a:off x="15240000" y="1500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27195</xdr:rowOff>
    </xdr:from>
    <xdr:ext cx="762000" cy="259045"/>
    <xdr:sp macro="" textlink="">
      <xdr:nvSpPr>
        <xdr:cNvPr id="261" name="テキスト ボックス 260"/>
        <xdr:cNvSpPr txBox="1"/>
      </xdr:nvSpPr>
      <xdr:spPr>
        <a:xfrm>
          <a:off x="14909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91948</xdr:rowOff>
    </xdr:from>
    <xdr:to>
      <xdr:col>21</xdr:col>
      <xdr:colOff>0</xdr:colOff>
      <xdr:row>87</xdr:row>
      <xdr:rowOff>41148</xdr:rowOff>
    </xdr:to>
    <xdr:cxnSp macro="">
      <xdr:nvCxnSpPr>
        <xdr:cNvPr id="262" name="直線コネクタ 261"/>
        <xdr:cNvCxnSpPr/>
      </xdr:nvCxnSpPr>
      <xdr:spPr>
        <a:xfrm flipV="1">
          <a:off x="13512800" y="1483664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34037</xdr:rowOff>
    </xdr:from>
    <xdr:to>
      <xdr:col>21</xdr:col>
      <xdr:colOff>50800</xdr:colOff>
      <xdr:row>85</xdr:row>
      <xdr:rowOff>135637</xdr:rowOff>
    </xdr:to>
    <xdr:sp macro="" textlink="">
      <xdr:nvSpPr>
        <xdr:cNvPr id="263" name="フローチャート : 判断 262"/>
        <xdr:cNvSpPr/>
      </xdr:nvSpPr>
      <xdr:spPr>
        <a:xfrm>
          <a:off x="14351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145814</xdr:rowOff>
    </xdr:from>
    <xdr:ext cx="762000" cy="259045"/>
    <xdr:sp macro="" textlink="">
      <xdr:nvSpPr>
        <xdr:cNvPr id="264" name="テキスト ボックス 263"/>
        <xdr:cNvSpPr txBox="1"/>
      </xdr:nvSpPr>
      <xdr:spPr>
        <a:xfrm>
          <a:off x="14020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65" name="フローチャート : 判断 264"/>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66" name="テキスト ボックス 265"/>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111252</xdr:rowOff>
    </xdr:from>
    <xdr:to>
      <xdr:col>24</xdr:col>
      <xdr:colOff>609600</xdr:colOff>
      <xdr:row>86</xdr:row>
      <xdr:rowOff>41402</xdr:rowOff>
    </xdr:to>
    <xdr:sp macro="" textlink="">
      <xdr:nvSpPr>
        <xdr:cNvPr id="272" name="円/楕円 271"/>
        <xdr:cNvSpPr/>
      </xdr:nvSpPr>
      <xdr:spPr>
        <a:xfrm>
          <a:off x="169672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83329</xdr:rowOff>
    </xdr:from>
    <xdr:ext cx="762000" cy="259045"/>
    <xdr:sp macro="" textlink="">
      <xdr:nvSpPr>
        <xdr:cNvPr id="273" name="給与水準   （国との比較）該当値テキスト"/>
        <xdr:cNvSpPr txBox="1"/>
      </xdr:nvSpPr>
      <xdr:spPr>
        <a:xfrm>
          <a:off x="17106900" y="1465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137413</xdr:rowOff>
    </xdr:from>
    <xdr:to>
      <xdr:col>23</xdr:col>
      <xdr:colOff>457200</xdr:colOff>
      <xdr:row>89</xdr:row>
      <xdr:rowOff>67563</xdr:rowOff>
    </xdr:to>
    <xdr:sp macro="" textlink="">
      <xdr:nvSpPr>
        <xdr:cNvPr id="274" name="円/楕円 273"/>
        <xdr:cNvSpPr/>
      </xdr:nvSpPr>
      <xdr:spPr>
        <a:xfrm>
          <a:off x="16129000" y="152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52340</xdr:rowOff>
    </xdr:from>
    <xdr:ext cx="736600" cy="259045"/>
    <xdr:sp macro="" textlink="">
      <xdr:nvSpPr>
        <xdr:cNvPr id="275" name="テキスト ボックス 274"/>
        <xdr:cNvSpPr txBox="1"/>
      </xdr:nvSpPr>
      <xdr:spPr>
        <a:xfrm>
          <a:off x="15798800" y="1531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132587</xdr:rowOff>
    </xdr:from>
    <xdr:to>
      <xdr:col>22</xdr:col>
      <xdr:colOff>254000</xdr:colOff>
      <xdr:row>89</xdr:row>
      <xdr:rowOff>62737</xdr:rowOff>
    </xdr:to>
    <xdr:sp macro="" textlink="">
      <xdr:nvSpPr>
        <xdr:cNvPr id="276" name="円/楕円 275"/>
        <xdr:cNvSpPr/>
      </xdr:nvSpPr>
      <xdr:spPr>
        <a:xfrm>
          <a:off x="15240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47514</xdr:rowOff>
    </xdr:from>
    <xdr:ext cx="762000" cy="259045"/>
    <xdr:sp macro="" textlink="">
      <xdr:nvSpPr>
        <xdr:cNvPr id="277" name="テキスト ボックス 276"/>
        <xdr:cNvSpPr txBox="1"/>
      </xdr:nvSpPr>
      <xdr:spPr>
        <a:xfrm>
          <a:off x="14909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41148</xdr:rowOff>
    </xdr:from>
    <xdr:to>
      <xdr:col>21</xdr:col>
      <xdr:colOff>50800</xdr:colOff>
      <xdr:row>86</xdr:row>
      <xdr:rowOff>142748</xdr:rowOff>
    </xdr:to>
    <xdr:sp macro="" textlink="">
      <xdr:nvSpPr>
        <xdr:cNvPr id="278" name="円/楕円 277"/>
        <xdr:cNvSpPr/>
      </xdr:nvSpPr>
      <xdr:spPr>
        <a:xfrm>
          <a:off x="143510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127525</xdr:rowOff>
    </xdr:from>
    <xdr:ext cx="762000" cy="259045"/>
    <xdr:sp macro="" textlink="">
      <xdr:nvSpPr>
        <xdr:cNvPr id="279" name="テキスト ボックス 278"/>
        <xdr:cNvSpPr txBox="1"/>
      </xdr:nvSpPr>
      <xdr:spPr>
        <a:xfrm>
          <a:off x="14020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80" name="円/楕円 279"/>
        <xdr:cNvSpPr/>
      </xdr:nvSpPr>
      <xdr:spPr>
        <a:xfrm>
          <a:off x="13462000" y="149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76725</xdr:rowOff>
    </xdr:from>
    <xdr:ext cx="762000" cy="259045"/>
    <xdr:sp macro="" textlink="">
      <xdr:nvSpPr>
        <xdr:cNvPr id="281" name="テキスト ボックス 280"/>
        <xdr:cNvSpPr txBox="1"/>
      </xdr:nvSpPr>
      <xdr:spPr>
        <a:xfrm>
          <a:off x="13131800" y="1499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類似団体と比較して高い水準となっており、その差が大きくなっている。今後２～３年間は定年退職者が少ないことから、将来の人口等を見据えた職員数の在り方について検討する必要がある。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1" name="直線コネクタ 310"/>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2"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3" name="直線コネクタ 312"/>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4"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5" name="直線コネクタ 314"/>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92851</xdr:rowOff>
    </xdr:from>
    <xdr:to>
      <xdr:col>24</xdr:col>
      <xdr:colOff>558800</xdr:colOff>
      <xdr:row>63</xdr:row>
      <xdr:rowOff>98213</xdr:rowOff>
    </xdr:to>
    <xdr:cxnSp macro="">
      <xdr:nvCxnSpPr>
        <xdr:cNvPr id="316" name="直線コネクタ 315"/>
        <xdr:cNvCxnSpPr/>
      </xdr:nvCxnSpPr>
      <xdr:spPr>
        <a:xfrm>
          <a:off x="16179800" y="10894201"/>
          <a:ext cx="8382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7"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8" name="フローチャート : 判断 317"/>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86148</xdr:rowOff>
    </xdr:from>
    <xdr:to>
      <xdr:col>23</xdr:col>
      <xdr:colOff>406400</xdr:colOff>
      <xdr:row>63</xdr:row>
      <xdr:rowOff>92851</xdr:rowOff>
    </xdr:to>
    <xdr:cxnSp macro="">
      <xdr:nvCxnSpPr>
        <xdr:cNvPr id="319" name="直線コネクタ 318"/>
        <xdr:cNvCxnSpPr/>
      </xdr:nvCxnSpPr>
      <xdr:spPr>
        <a:xfrm>
          <a:off x="15290800" y="10887498"/>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0" name="フローチャート : 判断 319"/>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1" name="テキスト ボックス 320"/>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82127</xdr:rowOff>
    </xdr:from>
    <xdr:to>
      <xdr:col>22</xdr:col>
      <xdr:colOff>203200</xdr:colOff>
      <xdr:row>63</xdr:row>
      <xdr:rowOff>86148</xdr:rowOff>
    </xdr:to>
    <xdr:cxnSp macro="">
      <xdr:nvCxnSpPr>
        <xdr:cNvPr id="322" name="直線コネクタ 321"/>
        <xdr:cNvCxnSpPr/>
      </xdr:nvCxnSpPr>
      <xdr:spPr>
        <a:xfrm>
          <a:off x="14401800" y="108834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3" name="フローチャート : 判断 322"/>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43903</xdr:rowOff>
    </xdr:from>
    <xdr:ext cx="762000" cy="259045"/>
    <xdr:sp macro="" textlink="">
      <xdr:nvSpPr>
        <xdr:cNvPr id="324" name="テキスト ボックス 323"/>
        <xdr:cNvSpPr txBox="1"/>
      </xdr:nvSpPr>
      <xdr:spPr>
        <a:xfrm>
          <a:off x="14909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75424</xdr:rowOff>
    </xdr:from>
    <xdr:to>
      <xdr:col>21</xdr:col>
      <xdr:colOff>0</xdr:colOff>
      <xdr:row>63</xdr:row>
      <xdr:rowOff>82127</xdr:rowOff>
    </xdr:to>
    <xdr:cxnSp macro="">
      <xdr:nvCxnSpPr>
        <xdr:cNvPr id="325" name="直線コネクタ 324"/>
        <xdr:cNvCxnSpPr/>
      </xdr:nvCxnSpPr>
      <xdr:spPr>
        <a:xfrm>
          <a:off x="13512800" y="10876774"/>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64699</xdr:rowOff>
    </xdr:from>
    <xdr:to>
      <xdr:col>21</xdr:col>
      <xdr:colOff>50800</xdr:colOff>
      <xdr:row>62</xdr:row>
      <xdr:rowOff>166299</xdr:rowOff>
    </xdr:to>
    <xdr:sp macro="" textlink="">
      <xdr:nvSpPr>
        <xdr:cNvPr id="326" name="フローチャート : 判断 325"/>
        <xdr:cNvSpPr/>
      </xdr:nvSpPr>
      <xdr:spPr>
        <a:xfrm>
          <a:off x="14351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5026</xdr:rowOff>
    </xdr:from>
    <xdr:ext cx="762000" cy="259045"/>
    <xdr:sp macro="" textlink="">
      <xdr:nvSpPr>
        <xdr:cNvPr id="327" name="テキスト ボックス 326"/>
        <xdr:cNvSpPr txBox="1"/>
      </xdr:nvSpPr>
      <xdr:spPr>
        <a:xfrm>
          <a:off x="14020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39229</xdr:rowOff>
    </xdr:from>
    <xdr:to>
      <xdr:col>19</xdr:col>
      <xdr:colOff>533400</xdr:colOff>
      <xdr:row>62</xdr:row>
      <xdr:rowOff>140829</xdr:rowOff>
    </xdr:to>
    <xdr:sp macro="" textlink="">
      <xdr:nvSpPr>
        <xdr:cNvPr id="328" name="フローチャート : 判断 327"/>
        <xdr:cNvSpPr/>
      </xdr:nvSpPr>
      <xdr:spPr>
        <a:xfrm>
          <a:off x="13462000" y="1066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151006</xdr:rowOff>
    </xdr:from>
    <xdr:ext cx="762000" cy="259045"/>
    <xdr:sp macro="" textlink="">
      <xdr:nvSpPr>
        <xdr:cNvPr id="329" name="テキスト ボックス 328"/>
        <xdr:cNvSpPr txBox="1"/>
      </xdr:nvSpPr>
      <xdr:spPr>
        <a:xfrm>
          <a:off x="13131800" y="1043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47413</xdr:rowOff>
    </xdr:from>
    <xdr:to>
      <xdr:col>24</xdr:col>
      <xdr:colOff>609600</xdr:colOff>
      <xdr:row>63</xdr:row>
      <xdr:rowOff>149013</xdr:rowOff>
    </xdr:to>
    <xdr:sp macro="" textlink="">
      <xdr:nvSpPr>
        <xdr:cNvPr id="335" name="円/楕円 334"/>
        <xdr:cNvSpPr/>
      </xdr:nvSpPr>
      <xdr:spPr>
        <a:xfrm>
          <a:off x="16967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19490</xdr:rowOff>
    </xdr:from>
    <xdr:ext cx="762000" cy="259045"/>
    <xdr:sp macro="" textlink="">
      <xdr:nvSpPr>
        <xdr:cNvPr id="336" name="定員管理の状況該当値テキスト"/>
        <xdr:cNvSpPr txBox="1"/>
      </xdr:nvSpPr>
      <xdr:spPr>
        <a:xfrm>
          <a:off x="17106900" y="1082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42051</xdr:rowOff>
    </xdr:from>
    <xdr:to>
      <xdr:col>23</xdr:col>
      <xdr:colOff>457200</xdr:colOff>
      <xdr:row>63</xdr:row>
      <xdr:rowOff>143651</xdr:rowOff>
    </xdr:to>
    <xdr:sp macro="" textlink="">
      <xdr:nvSpPr>
        <xdr:cNvPr id="337" name="円/楕円 336"/>
        <xdr:cNvSpPr/>
      </xdr:nvSpPr>
      <xdr:spPr>
        <a:xfrm>
          <a:off x="16129000" y="108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128428</xdr:rowOff>
    </xdr:from>
    <xdr:ext cx="736600" cy="259045"/>
    <xdr:sp macro="" textlink="">
      <xdr:nvSpPr>
        <xdr:cNvPr id="338" name="テキスト ボックス 337"/>
        <xdr:cNvSpPr txBox="1"/>
      </xdr:nvSpPr>
      <xdr:spPr>
        <a:xfrm>
          <a:off x="15798800" y="10929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35348</xdr:rowOff>
    </xdr:from>
    <xdr:to>
      <xdr:col>22</xdr:col>
      <xdr:colOff>254000</xdr:colOff>
      <xdr:row>63</xdr:row>
      <xdr:rowOff>136948</xdr:rowOff>
    </xdr:to>
    <xdr:sp macro="" textlink="">
      <xdr:nvSpPr>
        <xdr:cNvPr id="339" name="円/楕円 338"/>
        <xdr:cNvSpPr/>
      </xdr:nvSpPr>
      <xdr:spPr>
        <a:xfrm>
          <a:off x="15240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121725</xdr:rowOff>
    </xdr:from>
    <xdr:ext cx="762000" cy="259045"/>
    <xdr:sp macro="" textlink="">
      <xdr:nvSpPr>
        <xdr:cNvPr id="340" name="テキスト ボックス 339"/>
        <xdr:cNvSpPr txBox="1"/>
      </xdr:nvSpPr>
      <xdr:spPr>
        <a:xfrm>
          <a:off x="14909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31327</xdr:rowOff>
    </xdr:from>
    <xdr:to>
      <xdr:col>21</xdr:col>
      <xdr:colOff>50800</xdr:colOff>
      <xdr:row>63</xdr:row>
      <xdr:rowOff>132927</xdr:rowOff>
    </xdr:to>
    <xdr:sp macro="" textlink="">
      <xdr:nvSpPr>
        <xdr:cNvPr id="341" name="円/楕円 340"/>
        <xdr:cNvSpPr/>
      </xdr:nvSpPr>
      <xdr:spPr>
        <a:xfrm>
          <a:off x="14351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117704</xdr:rowOff>
    </xdr:from>
    <xdr:ext cx="762000" cy="259045"/>
    <xdr:sp macro="" textlink="">
      <xdr:nvSpPr>
        <xdr:cNvPr id="342" name="テキスト ボックス 341"/>
        <xdr:cNvSpPr txBox="1"/>
      </xdr:nvSpPr>
      <xdr:spPr>
        <a:xfrm>
          <a:off x="14020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24624</xdr:rowOff>
    </xdr:from>
    <xdr:to>
      <xdr:col>19</xdr:col>
      <xdr:colOff>533400</xdr:colOff>
      <xdr:row>63</xdr:row>
      <xdr:rowOff>126224</xdr:rowOff>
    </xdr:to>
    <xdr:sp macro="" textlink="">
      <xdr:nvSpPr>
        <xdr:cNvPr id="343" name="円/楕円 342"/>
        <xdr:cNvSpPr/>
      </xdr:nvSpPr>
      <xdr:spPr>
        <a:xfrm>
          <a:off x="13462000" y="1082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111001</xdr:rowOff>
    </xdr:from>
    <xdr:ext cx="762000" cy="259045"/>
    <xdr:sp macro="" textlink="">
      <xdr:nvSpPr>
        <xdr:cNvPr id="344" name="テキスト ボックス 343"/>
        <xdr:cNvSpPr txBox="1"/>
      </xdr:nvSpPr>
      <xdr:spPr>
        <a:xfrm>
          <a:off x="13131800" y="1091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類似団体と比較して、低い水準を維持している。その要因としては、玖珠九重行政事務組合が建設した玖珠清掃センターや、玖珠環境衛生センターの借入金に対する負担金が減となっているためである。</a:t>
          </a:r>
          <a:endParaRPr kumimoji="1" lang="en-US" altLang="ja-JP" sz="1300">
            <a:latin typeface="ＭＳ Ｐゴシック"/>
          </a:endParaRPr>
        </a:p>
        <a:p>
          <a:r>
            <a:rPr kumimoji="1" lang="ja-JP" altLang="en-US" sz="1300">
              <a:latin typeface="ＭＳ Ｐゴシック"/>
            </a:rPr>
            <a:t>　しかしながら、今後の公債費の推移や、日田玖珠広域消防組合の庁舎建築工事に対する負担金は地方債を借り入れる予定である。</a:t>
          </a:r>
          <a:endParaRPr kumimoji="1" lang="en-US" altLang="ja-JP" sz="1300">
            <a:latin typeface="ＭＳ Ｐゴシック"/>
          </a:endParaRPr>
        </a:p>
        <a:p>
          <a:r>
            <a:rPr kumimoji="1" lang="ja-JP" altLang="en-US" sz="1300">
              <a:latin typeface="ＭＳ Ｐゴシック"/>
            </a:rPr>
            <a:t>　そのため、事業実施については選択と集中により地方債発行に大きく依存することのないように財政運営に努める。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69" name="直線コネクタ 368"/>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0"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1" name="直線コネクタ 370"/>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2"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3" name="直線コネクタ 372"/>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45085</xdr:rowOff>
    </xdr:from>
    <xdr:to>
      <xdr:col>24</xdr:col>
      <xdr:colOff>558800</xdr:colOff>
      <xdr:row>39</xdr:row>
      <xdr:rowOff>81280</xdr:rowOff>
    </xdr:to>
    <xdr:cxnSp macro="">
      <xdr:nvCxnSpPr>
        <xdr:cNvPr id="374" name="直線コネクタ 373"/>
        <xdr:cNvCxnSpPr/>
      </xdr:nvCxnSpPr>
      <xdr:spPr>
        <a:xfrm flipV="1">
          <a:off x="16179800" y="67316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120667</xdr:rowOff>
    </xdr:from>
    <xdr:ext cx="762000" cy="259045"/>
    <xdr:sp macro="" textlink="">
      <xdr:nvSpPr>
        <xdr:cNvPr id="375"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6" name="フローチャート : 判断 375"/>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81280</xdr:rowOff>
    </xdr:from>
    <xdr:to>
      <xdr:col>23</xdr:col>
      <xdr:colOff>406400</xdr:colOff>
      <xdr:row>39</xdr:row>
      <xdr:rowOff>99378</xdr:rowOff>
    </xdr:to>
    <xdr:cxnSp macro="">
      <xdr:nvCxnSpPr>
        <xdr:cNvPr id="377" name="直線コネクタ 376"/>
        <xdr:cNvCxnSpPr/>
      </xdr:nvCxnSpPr>
      <xdr:spPr>
        <a:xfrm flipV="1">
          <a:off x="15290800" y="676783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78" name="フローチャート : 判断 377"/>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379" name="テキスト ボックス 378"/>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99378</xdr:rowOff>
    </xdr:from>
    <xdr:to>
      <xdr:col>22</xdr:col>
      <xdr:colOff>203200</xdr:colOff>
      <xdr:row>39</xdr:row>
      <xdr:rowOff>129540</xdr:rowOff>
    </xdr:to>
    <xdr:cxnSp macro="">
      <xdr:nvCxnSpPr>
        <xdr:cNvPr id="380" name="直線コネクタ 379"/>
        <xdr:cNvCxnSpPr/>
      </xdr:nvCxnSpPr>
      <xdr:spPr>
        <a:xfrm flipV="1">
          <a:off x="14401800" y="678592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1" name="フローチャート : 判断 380"/>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382" name="テキスト ボックス 381"/>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129540</xdr:rowOff>
    </xdr:from>
    <xdr:to>
      <xdr:col>21</xdr:col>
      <xdr:colOff>0</xdr:colOff>
      <xdr:row>40</xdr:row>
      <xdr:rowOff>6350</xdr:rowOff>
    </xdr:to>
    <xdr:cxnSp macro="">
      <xdr:nvCxnSpPr>
        <xdr:cNvPr id="383" name="直線コネクタ 382"/>
        <xdr:cNvCxnSpPr/>
      </xdr:nvCxnSpPr>
      <xdr:spPr>
        <a:xfrm flipV="1">
          <a:off x="13512800" y="681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4" name="フローチャート : 判断 383"/>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154005</xdr:rowOff>
    </xdr:from>
    <xdr:ext cx="762000" cy="259045"/>
    <xdr:sp macro="" textlink="">
      <xdr:nvSpPr>
        <xdr:cNvPr id="385" name="テキスト ボックス 384"/>
        <xdr:cNvSpPr txBox="1"/>
      </xdr:nvSpPr>
      <xdr:spPr>
        <a:xfrm>
          <a:off x="14020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6" name="フローチャート : 判断 385"/>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18749</xdr:rowOff>
    </xdr:from>
    <xdr:ext cx="762000" cy="259045"/>
    <xdr:sp macro="" textlink="">
      <xdr:nvSpPr>
        <xdr:cNvPr id="387" name="テキスト ボックス 386"/>
        <xdr:cNvSpPr txBox="1"/>
      </xdr:nvSpPr>
      <xdr:spPr>
        <a:xfrm>
          <a:off x="13131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165735</xdr:rowOff>
    </xdr:from>
    <xdr:to>
      <xdr:col>24</xdr:col>
      <xdr:colOff>609600</xdr:colOff>
      <xdr:row>39</xdr:row>
      <xdr:rowOff>95885</xdr:rowOff>
    </xdr:to>
    <xdr:sp macro="" textlink="">
      <xdr:nvSpPr>
        <xdr:cNvPr id="393" name="円/楕円 392"/>
        <xdr:cNvSpPr/>
      </xdr:nvSpPr>
      <xdr:spPr>
        <a:xfrm>
          <a:off x="169672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10812</xdr:rowOff>
    </xdr:from>
    <xdr:ext cx="762000" cy="259045"/>
    <xdr:sp macro="" textlink="">
      <xdr:nvSpPr>
        <xdr:cNvPr id="394" name="公債費負担の状況該当値テキスト"/>
        <xdr:cNvSpPr txBox="1"/>
      </xdr:nvSpPr>
      <xdr:spPr>
        <a:xfrm>
          <a:off x="17106900" y="65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30480</xdr:rowOff>
    </xdr:from>
    <xdr:to>
      <xdr:col>23</xdr:col>
      <xdr:colOff>457200</xdr:colOff>
      <xdr:row>39</xdr:row>
      <xdr:rowOff>132080</xdr:rowOff>
    </xdr:to>
    <xdr:sp macro="" textlink="">
      <xdr:nvSpPr>
        <xdr:cNvPr id="395" name="円/楕円 394"/>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142257</xdr:rowOff>
    </xdr:from>
    <xdr:ext cx="736600" cy="259045"/>
    <xdr:sp macro="" textlink="">
      <xdr:nvSpPr>
        <xdr:cNvPr id="396" name="テキスト ボックス 395"/>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48578</xdr:rowOff>
    </xdr:from>
    <xdr:to>
      <xdr:col>22</xdr:col>
      <xdr:colOff>254000</xdr:colOff>
      <xdr:row>39</xdr:row>
      <xdr:rowOff>150178</xdr:rowOff>
    </xdr:to>
    <xdr:sp macro="" textlink="">
      <xdr:nvSpPr>
        <xdr:cNvPr id="397" name="円/楕円 396"/>
        <xdr:cNvSpPr/>
      </xdr:nvSpPr>
      <xdr:spPr>
        <a:xfrm>
          <a:off x="15240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160355</xdr:rowOff>
    </xdr:from>
    <xdr:ext cx="762000" cy="259045"/>
    <xdr:sp macro="" textlink="">
      <xdr:nvSpPr>
        <xdr:cNvPr id="398" name="テキスト ボックス 397"/>
        <xdr:cNvSpPr txBox="1"/>
      </xdr:nvSpPr>
      <xdr:spPr>
        <a:xfrm>
          <a:off x="14909800" y="65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78740</xdr:rowOff>
    </xdr:from>
    <xdr:to>
      <xdr:col>21</xdr:col>
      <xdr:colOff>50800</xdr:colOff>
      <xdr:row>40</xdr:row>
      <xdr:rowOff>8890</xdr:rowOff>
    </xdr:to>
    <xdr:sp macro="" textlink="">
      <xdr:nvSpPr>
        <xdr:cNvPr id="399" name="円/楕円 398"/>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19067</xdr:rowOff>
    </xdr:from>
    <xdr:ext cx="762000" cy="259045"/>
    <xdr:sp macro="" textlink="">
      <xdr:nvSpPr>
        <xdr:cNvPr id="400" name="テキスト ボックス 399"/>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127000</xdr:rowOff>
    </xdr:from>
    <xdr:to>
      <xdr:col>19</xdr:col>
      <xdr:colOff>533400</xdr:colOff>
      <xdr:row>40</xdr:row>
      <xdr:rowOff>57150</xdr:rowOff>
    </xdr:to>
    <xdr:sp macro="" textlink="">
      <xdr:nvSpPr>
        <xdr:cNvPr id="401" name="円/楕円 400"/>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67327</xdr:rowOff>
    </xdr:from>
    <xdr:ext cx="762000" cy="259045"/>
    <xdr:sp macro="" textlink="">
      <xdr:nvSpPr>
        <xdr:cNvPr id="402" name="テキスト ボックス 401"/>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4" name="テキスト ボックス 40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5" name="テキスト ボックス 40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地方債現在高などに対して、充当可能基金や基準財政需要額に算入される額が多いことから、将来負担額はマイナスとなっている。</a:t>
          </a:r>
          <a:endParaRPr kumimoji="1" lang="en-US" altLang="ja-JP" sz="1300">
            <a:latin typeface="ＭＳ Ｐゴシック"/>
          </a:endParaRPr>
        </a:p>
        <a:p>
          <a:r>
            <a:rPr kumimoji="1" lang="ja-JP" altLang="en-US" sz="1300">
              <a:latin typeface="ＭＳ Ｐゴシック"/>
            </a:rPr>
            <a:t>　今後は地方債発行額が増加する見込みとなることから、適正な管理を行い、可能な限り基金への積立を行い、財政の健全化を図る。</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29" name="直線コネクタ 428"/>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0"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1" name="直線コネクタ 430"/>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2"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3" name="直線コネクタ 432"/>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64127</xdr:rowOff>
    </xdr:from>
    <xdr:ext cx="762000" cy="259045"/>
    <xdr:sp macro="" textlink="">
      <xdr:nvSpPr>
        <xdr:cNvPr id="434" name="将来負担の状況平均値テキスト"/>
        <xdr:cNvSpPr txBox="1"/>
      </xdr:nvSpPr>
      <xdr:spPr>
        <a:xfrm>
          <a:off x="17106900" y="26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5" name="フローチャート : 判断 434"/>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36" name="フローチャート : 判断 435"/>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37" name="テキスト ボックス 436"/>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138862</xdr:rowOff>
    </xdr:from>
    <xdr:to>
      <xdr:col>22</xdr:col>
      <xdr:colOff>254000</xdr:colOff>
      <xdr:row>16</xdr:row>
      <xdr:rowOff>69012</xdr:rowOff>
    </xdr:to>
    <xdr:sp macro="" textlink="">
      <xdr:nvSpPr>
        <xdr:cNvPr id="438" name="フローチャート : 判断 437"/>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79189</xdr:rowOff>
    </xdr:from>
    <xdr:ext cx="762000" cy="259045"/>
    <xdr:sp macro="" textlink="">
      <xdr:nvSpPr>
        <xdr:cNvPr id="439" name="テキスト ボックス 438"/>
        <xdr:cNvSpPr txBox="1"/>
      </xdr:nvSpPr>
      <xdr:spPr>
        <a:xfrm>
          <a:off x="14909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166370</xdr:rowOff>
    </xdr:from>
    <xdr:to>
      <xdr:col>21</xdr:col>
      <xdr:colOff>50800</xdr:colOff>
      <xdr:row>16</xdr:row>
      <xdr:rowOff>96520</xdr:rowOff>
    </xdr:to>
    <xdr:sp macro="" textlink="">
      <xdr:nvSpPr>
        <xdr:cNvPr id="440" name="フローチャート : 判断 439"/>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106697</xdr:rowOff>
    </xdr:from>
    <xdr:ext cx="762000" cy="259045"/>
    <xdr:sp macro="" textlink="">
      <xdr:nvSpPr>
        <xdr:cNvPr id="441" name="テキスト ボックス 440"/>
        <xdr:cNvSpPr txBox="1"/>
      </xdr:nvSpPr>
      <xdr:spPr>
        <a:xfrm>
          <a:off x="14020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42" name="フローチャート : 判断 441"/>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13428</xdr:rowOff>
    </xdr:from>
    <xdr:ext cx="762000" cy="259045"/>
    <xdr:sp macro="" textlink="">
      <xdr:nvSpPr>
        <xdr:cNvPr id="443" name="テキスト ボックス 442"/>
        <xdr:cNvSpPr txBox="1"/>
      </xdr:nvSpPr>
      <xdr:spPr>
        <a:xfrm>
          <a:off x="13131800" y="25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大分県玖珠町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16,978
16,885
286.44
10,161,634
9,675,265
282,267
5,033,595
7,021,668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前年度と比較すると経常収支比率に占める</a:t>
          </a:r>
          <a:r>
            <a:rPr kumimoji="1" lang="ja-JP" altLang="en-US" sz="1300">
              <a:solidFill>
                <a:schemeClr val="dk1"/>
              </a:solidFill>
              <a:effectLst/>
              <a:latin typeface="+mn-lt"/>
              <a:ea typeface="+mn-ea"/>
              <a:cs typeface="+mn-cs"/>
            </a:rPr>
            <a:t>人件費</a:t>
          </a:r>
          <a:r>
            <a:rPr kumimoji="1" lang="ja-JP" altLang="ja-JP" sz="1300">
              <a:solidFill>
                <a:schemeClr val="dk1"/>
              </a:solidFill>
              <a:effectLst/>
              <a:latin typeface="+mn-lt"/>
              <a:ea typeface="+mn-ea"/>
              <a:cs typeface="+mn-cs"/>
            </a:rPr>
            <a:t>の割合は</a:t>
          </a:r>
          <a:r>
            <a:rPr kumimoji="1" lang="ja-JP" altLang="en-US" sz="1300">
              <a:solidFill>
                <a:schemeClr val="dk1"/>
              </a:solidFill>
              <a:effectLst/>
              <a:latin typeface="+mn-lt"/>
              <a:ea typeface="+mn-ea"/>
              <a:cs typeface="+mn-cs"/>
            </a:rPr>
            <a:t>改善されている</a:t>
          </a:r>
          <a:r>
            <a:rPr kumimoji="1" lang="ja-JP" altLang="ja-JP" sz="1300">
              <a:solidFill>
                <a:schemeClr val="dk1"/>
              </a:solidFill>
              <a:effectLst/>
              <a:latin typeface="+mn-lt"/>
              <a:ea typeface="+mn-ea"/>
              <a:cs typeface="+mn-cs"/>
            </a:rPr>
            <a:t>。しかしながら、類似団体平均と比較すると依然として高くなっている。</a:t>
          </a:r>
          <a:r>
            <a:rPr kumimoji="1" lang="ja-JP" altLang="en-US" sz="1300">
              <a:latin typeface="ＭＳ Ｐゴシック"/>
            </a:rPr>
            <a:t>その要因としては、類似団体と比較して職員数が多いことなどが考えられる。</a:t>
          </a:r>
          <a:endParaRPr kumimoji="1" lang="en-US" altLang="ja-JP" sz="1300">
            <a:latin typeface="ＭＳ Ｐゴシック"/>
          </a:endParaRPr>
        </a:p>
        <a:p>
          <a:r>
            <a:rPr kumimoji="1" lang="ja-JP" altLang="en-US" sz="1300">
              <a:latin typeface="ＭＳ Ｐゴシック"/>
            </a:rPr>
            <a:t>　そのためスリムな行政組織づくりを推進するため、将来の人口推計を考えた職員数を議論していく必要がある。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xdr:rowOff>
    </xdr:from>
    <xdr:to>
      <xdr:col>7</xdr:col>
      <xdr:colOff>15875</xdr:colOff>
      <xdr:row>38</xdr:row>
      <xdr:rowOff>21844</xdr:rowOff>
    </xdr:to>
    <xdr:cxnSp macro="">
      <xdr:nvCxnSpPr>
        <xdr:cNvPr id="63" name="直線コネクタ 62"/>
        <xdr:cNvCxnSpPr/>
      </xdr:nvCxnSpPr>
      <xdr:spPr>
        <a:xfrm flipV="1">
          <a:off x="3987800" y="65232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4"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156718</xdr:rowOff>
    </xdr:from>
    <xdr:to>
      <xdr:col>5</xdr:col>
      <xdr:colOff>549275</xdr:colOff>
      <xdr:row>38</xdr:row>
      <xdr:rowOff>21844</xdr:rowOff>
    </xdr:to>
    <xdr:cxnSp macro="">
      <xdr:nvCxnSpPr>
        <xdr:cNvPr id="66" name="直線コネクタ 65"/>
        <xdr:cNvCxnSpPr/>
      </xdr:nvCxnSpPr>
      <xdr:spPr>
        <a:xfrm>
          <a:off x="3098800" y="6500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101854</xdr:rowOff>
    </xdr:from>
    <xdr:to>
      <xdr:col>4</xdr:col>
      <xdr:colOff>346075</xdr:colOff>
      <xdr:row>37</xdr:row>
      <xdr:rowOff>156718</xdr:rowOff>
    </xdr:to>
    <xdr:cxnSp macro="">
      <xdr:nvCxnSpPr>
        <xdr:cNvPr id="69" name="直線コネクタ 68"/>
        <xdr:cNvCxnSpPr/>
      </xdr:nvCxnSpPr>
      <xdr:spPr>
        <a:xfrm>
          <a:off x="2209800" y="64455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101854</xdr:rowOff>
    </xdr:from>
    <xdr:to>
      <xdr:col>3</xdr:col>
      <xdr:colOff>142875</xdr:colOff>
      <xdr:row>38</xdr:row>
      <xdr:rowOff>67564</xdr:rowOff>
    </xdr:to>
    <xdr:cxnSp macro="">
      <xdr:nvCxnSpPr>
        <xdr:cNvPr id="72" name="直線コネクタ 71"/>
        <xdr:cNvCxnSpPr/>
      </xdr:nvCxnSpPr>
      <xdr:spPr>
        <a:xfrm flipV="1">
          <a:off x="1320800" y="644550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4" name="テキスト ボックス 73"/>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18813</xdr:rowOff>
    </xdr:from>
    <xdr:ext cx="762000" cy="259045"/>
    <xdr:sp macro="" textlink="">
      <xdr:nvSpPr>
        <xdr:cNvPr id="76" name="テキスト ボックス 75"/>
        <xdr:cNvSpPr txBox="1"/>
      </xdr:nvSpPr>
      <xdr:spPr>
        <a:xfrm>
          <a:off x="939800" y="619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128778</xdr:rowOff>
    </xdr:from>
    <xdr:to>
      <xdr:col>7</xdr:col>
      <xdr:colOff>66675</xdr:colOff>
      <xdr:row>38</xdr:row>
      <xdr:rowOff>58928</xdr:rowOff>
    </xdr:to>
    <xdr:sp macro="" textlink="">
      <xdr:nvSpPr>
        <xdr:cNvPr id="82" name="円/楕円 81"/>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100855</xdr:rowOff>
    </xdr:from>
    <xdr:ext cx="762000" cy="259045"/>
    <xdr:sp macro="" textlink="">
      <xdr:nvSpPr>
        <xdr:cNvPr id="83" name="人件費該当値テキスト"/>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142494</xdr:rowOff>
    </xdr:from>
    <xdr:to>
      <xdr:col>5</xdr:col>
      <xdr:colOff>600075</xdr:colOff>
      <xdr:row>38</xdr:row>
      <xdr:rowOff>72644</xdr:rowOff>
    </xdr:to>
    <xdr:sp macro="" textlink="">
      <xdr:nvSpPr>
        <xdr:cNvPr id="84" name="円/楕円 83"/>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57421</xdr:rowOff>
    </xdr:from>
    <xdr:ext cx="736600" cy="259045"/>
    <xdr:sp macro="" textlink="">
      <xdr:nvSpPr>
        <xdr:cNvPr id="85" name="テキスト ボックス 84"/>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105918</xdr:rowOff>
    </xdr:from>
    <xdr:to>
      <xdr:col>4</xdr:col>
      <xdr:colOff>396875</xdr:colOff>
      <xdr:row>38</xdr:row>
      <xdr:rowOff>36068</xdr:rowOff>
    </xdr:to>
    <xdr:sp macro="" textlink="">
      <xdr:nvSpPr>
        <xdr:cNvPr id="86" name="円/楕円 85"/>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20845</xdr:rowOff>
    </xdr:from>
    <xdr:ext cx="762000" cy="259045"/>
    <xdr:sp macro="" textlink="">
      <xdr:nvSpPr>
        <xdr:cNvPr id="87" name="テキスト ボックス 86"/>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51054</xdr:rowOff>
    </xdr:from>
    <xdr:to>
      <xdr:col>3</xdr:col>
      <xdr:colOff>193675</xdr:colOff>
      <xdr:row>37</xdr:row>
      <xdr:rowOff>152654</xdr:rowOff>
    </xdr:to>
    <xdr:sp macro="" textlink="">
      <xdr:nvSpPr>
        <xdr:cNvPr id="88" name="円/楕円 87"/>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137431</xdr:rowOff>
    </xdr:from>
    <xdr:ext cx="762000" cy="259045"/>
    <xdr:sp macro="" textlink="">
      <xdr:nvSpPr>
        <xdr:cNvPr id="89" name="テキスト ボックス 88"/>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xdr:rowOff>
    </xdr:from>
    <xdr:to>
      <xdr:col>1</xdr:col>
      <xdr:colOff>676275</xdr:colOff>
      <xdr:row>38</xdr:row>
      <xdr:rowOff>118364</xdr:rowOff>
    </xdr:to>
    <xdr:sp macro="" textlink="">
      <xdr:nvSpPr>
        <xdr:cNvPr id="90" name="円/楕円 89"/>
        <xdr:cNvSpPr/>
      </xdr:nvSpPr>
      <xdr:spPr>
        <a:xfrm>
          <a:off x="1270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103141</xdr:rowOff>
    </xdr:from>
    <xdr:ext cx="762000" cy="259045"/>
    <xdr:sp macro="" textlink="">
      <xdr:nvSpPr>
        <xdr:cNvPr id="91" name="テキスト ボックス 90"/>
        <xdr:cNvSpPr txBox="1"/>
      </xdr:nvSpPr>
      <xdr:spPr>
        <a:xfrm>
          <a:off x="939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前年度と比較すると、経常収支比率に占める物件費の割合は悪化しており、</a:t>
          </a:r>
          <a:r>
            <a:rPr kumimoji="1" lang="ja-JP" altLang="ja-JP" sz="1300">
              <a:solidFill>
                <a:schemeClr val="dk1"/>
              </a:solidFill>
              <a:effectLst/>
              <a:latin typeface="+mn-lt"/>
              <a:ea typeface="+mn-ea"/>
              <a:cs typeface="+mn-cs"/>
            </a:rPr>
            <a:t>類似団体平均と比較すると</a:t>
          </a:r>
          <a:r>
            <a:rPr kumimoji="1" lang="ja-JP" altLang="en-US" sz="1300">
              <a:solidFill>
                <a:schemeClr val="dk1"/>
              </a:solidFill>
              <a:effectLst/>
              <a:latin typeface="+mn-lt"/>
              <a:ea typeface="+mn-ea"/>
              <a:cs typeface="+mn-cs"/>
            </a:rPr>
            <a:t>ほぼ同じ水準となっている。</a:t>
          </a:r>
          <a:endParaRPr kumimoji="1" lang="en-US" altLang="ja-JP" sz="1300">
            <a:latin typeface="ＭＳ Ｐゴシック"/>
          </a:endParaRPr>
        </a:p>
        <a:p>
          <a:r>
            <a:rPr kumimoji="1" lang="ja-JP" altLang="en-US" sz="1300">
              <a:latin typeface="ＭＳ Ｐゴシック"/>
            </a:rPr>
            <a:t>　悪化の要因は、予防接種費用の増や、教育現場における特別支援員の増員などによるものである。</a:t>
          </a:r>
          <a:endParaRPr kumimoji="1" lang="en-US" altLang="ja-JP" sz="1300">
            <a:latin typeface="ＭＳ Ｐゴシック"/>
          </a:endParaRPr>
        </a:p>
        <a:p>
          <a:r>
            <a:rPr kumimoji="1" lang="ja-JP" altLang="en-US" sz="1300">
              <a:latin typeface="ＭＳ Ｐゴシック"/>
            </a:rPr>
            <a:t>　行政内部の経費節減に努め、事務改善を図る。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16</xdr:row>
      <xdr:rowOff>73660</xdr:rowOff>
    </xdr:to>
    <xdr:cxnSp macro="">
      <xdr:nvCxnSpPr>
        <xdr:cNvPr id="124" name="直線コネクタ 123"/>
        <xdr:cNvCxnSpPr/>
      </xdr:nvCxnSpPr>
      <xdr:spPr>
        <a:xfrm>
          <a:off x="15671800" y="2778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17797</xdr:rowOff>
    </xdr:from>
    <xdr:ext cx="762000" cy="259045"/>
    <xdr:sp macro="" textlink="">
      <xdr:nvSpPr>
        <xdr:cNvPr id="125"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16</xdr:row>
      <xdr:rowOff>35560</xdr:rowOff>
    </xdr:to>
    <xdr:cxnSp macro="">
      <xdr:nvCxnSpPr>
        <xdr:cNvPr id="127" name="直線コネクタ 126"/>
        <xdr:cNvCxnSpPr/>
      </xdr:nvCxnSpPr>
      <xdr:spPr>
        <a:xfrm>
          <a:off x="14782800" y="2687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54610</xdr:rowOff>
    </xdr:from>
    <xdr:to>
      <xdr:col>21</xdr:col>
      <xdr:colOff>361950</xdr:colOff>
      <xdr:row>15</xdr:row>
      <xdr:rowOff>115570</xdr:rowOff>
    </xdr:to>
    <xdr:cxnSp macro="">
      <xdr:nvCxnSpPr>
        <xdr:cNvPr id="130" name="直線コネクタ 129"/>
        <xdr:cNvCxnSpPr/>
      </xdr:nvCxnSpPr>
      <xdr:spPr>
        <a:xfrm>
          <a:off x="13893800" y="2626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2" name="テキスト ボックス 131"/>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24130</xdr:rowOff>
    </xdr:from>
    <xdr:to>
      <xdr:col>20</xdr:col>
      <xdr:colOff>158750</xdr:colOff>
      <xdr:row>15</xdr:row>
      <xdr:rowOff>54610</xdr:rowOff>
    </xdr:to>
    <xdr:cxnSp macro="">
      <xdr:nvCxnSpPr>
        <xdr:cNvPr id="133" name="直線コネクタ 132"/>
        <xdr:cNvCxnSpPr/>
      </xdr:nvCxnSpPr>
      <xdr:spPr>
        <a:xfrm>
          <a:off x="13004800" y="2595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33037</xdr:rowOff>
    </xdr:from>
    <xdr:ext cx="762000" cy="259045"/>
    <xdr:sp macro="" textlink="">
      <xdr:nvSpPr>
        <xdr:cNvPr id="135" name="テキスト ボックス 134"/>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7" name="テキスト ボックス 136"/>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43" name="円/楕円 142"/>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39387</xdr:rowOff>
    </xdr:from>
    <xdr:ext cx="762000" cy="259045"/>
    <xdr:sp macro="" textlink="">
      <xdr:nvSpPr>
        <xdr:cNvPr id="144" name="物件費該当値テキスト"/>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5" name="円/楕円 144"/>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6" name="テキスト ボックス 145"/>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47" name="円/楕円 146"/>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48" name="テキスト ボックス 147"/>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3810</xdr:rowOff>
    </xdr:from>
    <xdr:to>
      <xdr:col>20</xdr:col>
      <xdr:colOff>209550</xdr:colOff>
      <xdr:row>15</xdr:row>
      <xdr:rowOff>105410</xdr:rowOff>
    </xdr:to>
    <xdr:sp macro="" textlink="">
      <xdr:nvSpPr>
        <xdr:cNvPr id="149" name="円/楕円 148"/>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50" name="テキスト ボックス 149"/>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144780</xdr:rowOff>
    </xdr:from>
    <xdr:to>
      <xdr:col>19</xdr:col>
      <xdr:colOff>6350</xdr:colOff>
      <xdr:row>15</xdr:row>
      <xdr:rowOff>74930</xdr:rowOff>
    </xdr:to>
    <xdr:sp macro="" textlink="">
      <xdr:nvSpPr>
        <xdr:cNvPr id="151" name="円/楕円 150"/>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85107</xdr:rowOff>
    </xdr:from>
    <xdr:ext cx="762000" cy="259045"/>
    <xdr:sp macro="" textlink="">
      <xdr:nvSpPr>
        <xdr:cNvPr id="152" name="テキスト ボックス 151"/>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経常収支比率に占める扶助費の割合は改善されている。しかしながら、類似団体平均と比較すると依然として高くなっている。その要因としては、補助事業による児童福祉費の増などが考えられる。福祉サービスの充実は必要であるものの、給付の適正化に力を入れ経費の抑制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56</xdr:row>
      <xdr:rowOff>143328</xdr:rowOff>
    </xdr:to>
    <xdr:cxnSp macro="">
      <xdr:nvCxnSpPr>
        <xdr:cNvPr id="187" name="直線コネクタ 186"/>
        <xdr:cNvCxnSpPr/>
      </xdr:nvCxnSpPr>
      <xdr:spPr>
        <a:xfrm flipV="1">
          <a:off x="3987800" y="9711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88"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143328</xdr:rowOff>
    </xdr:to>
    <xdr:cxnSp macro="">
      <xdr:nvCxnSpPr>
        <xdr:cNvPr id="190" name="直線コネクタ 189"/>
        <xdr:cNvCxnSpPr/>
      </xdr:nvCxnSpPr>
      <xdr:spPr>
        <a:xfrm>
          <a:off x="3098800" y="9646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2" name="テキスト ボックス 19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56</xdr:row>
      <xdr:rowOff>45357</xdr:rowOff>
    </xdr:to>
    <xdr:cxnSp macro="">
      <xdr:nvCxnSpPr>
        <xdr:cNvPr id="193" name="直線コネクタ 192"/>
        <xdr:cNvCxnSpPr/>
      </xdr:nvCxnSpPr>
      <xdr:spPr>
        <a:xfrm>
          <a:off x="2209800" y="95649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5" name="テキスト ボックス 194"/>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135165</xdr:rowOff>
    </xdr:to>
    <xdr:cxnSp macro="">
      <xdr:nvCxnSpPr>
        <xdr:cNvPr id="196" name="直線コネクタ 195"/>
        <xdr:cNvCxnSpPr/>
      </xdr:nvCxnSpPr>
      <xdr:spPr>
        <a:xfrm>
          <a:off x="1320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8" name="テキスト ボックス 197"/>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199" name="フローチャート :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0" name="テキスト ボックス 19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06" name="円/楕円 205"/>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31949</xdr:rowOff>
    </xdr:from>
    <xdr:ext cx="762000" cy="259045"/>
    <xdr:sp macro="" textlink="">
      <xdr:nvSpPr>
        <xdr:cNvPr id="207"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92528</xdr:rowOff>
    </xdr:from>
    <xdr:to>
      <xdr:col>5</xdr:col>
      <xdr:colOff>600075</xdr:colOff>
      <xdr:row>57</xdr:row>
      <xdr:rowOff>22678</xdr:rowOff>
    </xdr:to>
    <xdr:sp macro="" textlink="">
      <xdr:nvSpPr>
        <xdr:cNvPr id="208" name="円/楕円 207"/>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7455</xdr:rowOff>
    </xdr:from>
    <xdr:ext cx="736600" cy="259045"/>
    <xdr:sp macro="" textlink="">
      <xdr:nvSpPr>
        <xdr:cNvPr id="209" name="テキスト ボックス 208"/>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0" name="円/楕円 209"/>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1" name="テキスト ボックス 210"/>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12" name="円/楕円 211"/>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13" name="テキスト ボックス 21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4" name="円/楕円 213"/>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5" name="テキスト ボックス 21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前年度と比較すると、経常収支比率に占めるその他の割合は悪化している。</a:t>
          </a:r>
          <a:endParaRPr kumimoji="1" lang="en-US" altLang="ja-JP" sz="1300">
            <a:latin typeface="ＭＳ Ｐゴシック"/>
          </a:endParaRPr>
        </a:p>
        <a:p>
          <a:r>
            <a:rPr kumimoji="1" lang="ja-JP" altLang="en-US" sz="1300">
              <a:latin typeface="ＭＳ Ｐゴシック"/>
            </a:rPr>
            <a:t>　その要因としては、特別会計への繰出金が多くなっていることが考えられる。</a:t>
          </a:r>
          <a:endParaRPr kumimoji="1" lang="en-US" altLang="ja-JP" sz="1300">
            <a:latin typeface="ＭＳ Ｐゴシック"/>
          </a:endParaRPr>
        </a:p>
        <a:p>
          <a:r>
            <a:rPr kumimoji="1" lang="ja-JP" altLang="en-US" sz="1300">
              <a:latin typeface="ＭＳ Ｐゴシック"/>
            </a:rPr>
            <a:t>　そのため、介護予防や健康ウォークなどに取り組み、予防や医療費の抑制、介護給付費の抑制に努める。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131572</xdr:rowOff>
    </xdr:from>
    <xdr:to>
      <xdr:col>24</xdr:col>
      <xdr:colOff>31750</xdr:colOff>
      <xdr:row>56</xdr:row>
      <xdr:rowOff>145288</xdr:rowOff>
    </xdr:to>
    <xdr:cxnSp macro="">
      <xdr:nvCxnSpPr>
        <xdr:cNvPr id="245" name="直線コネクタ 244"/>
        <xdr:cNvCxnSpPr/>
      </xdr:nvCxnSpPr>
      <xdr:spPr>
        <a:xfrm>
          <a:off x="15671800" y="97327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126001</xdr:rowOff>
    </xdr:from>
    <xdr:ext cx="762000" cy="259045"/>
    <xdr:sp macro="" textlink="">
      <xdr:nvSpPr>
        <xdr:cNvPr id="246"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131572</xdr:rowOff>
    </xdr:to>
    <xdr:cxnSp macro="">
      <xdr:nvCxnSpPr>
        <xdr:cNvPr id="248" name="直線コネクタ 247"/>
        <xdr:cNvCxnSpPr/>
      </xdr:nvCxnSpPr>
      <xdr:spPr>
        <a:xfrm>
          <a:off x="14782800" y="9705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50" name="テキスト ボックス 249"/>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76708</xdr:rowOff>
    </xdr:from>
    <xdr:to>
      <xdr:col>21</xdr:col>
      <xdr:colOff>361950</xdr:colOff>
      <xdr:row>56</xdr:row>
      <xdr:rowOff>104140</xdr:rowOff>
    </xdr:to>
    <xdr:cxnSp macro="">
      <xdr:nvCxnSpPr>
        <xdr:cNvPr id="251" name="直線コネクタ 250"/>
        <xdr:cNvCxnSpPr/>
      </xdr:nvCxnSpPr>
      <xdr:spPr>
        <a:xfrm>
          <a:off x="13893800" y="9677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53" name="テキスト ボックス 252"/>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76708</xdr:rowOff>
    </xdr:from>
    <xdr:to>
      <xdr:col>20</xdr:col>
      <xdr:colOff>158750</xdr:colOff>
      <xdr:row>56</xdr:row>
      <xdr:rowOff>90424</xdr:rowOff>
    </xdr:to>
    <xdr:cxnSp macro="">
      <xdr:nvCxnSpPr>
        <xdr:cNvPr id="254" name="直線コネクタ 253"/>
        <xdr:cNvCxnSpPr/>
      </xdr:nvCxnSpPr>
      <xdr:spPr>
        <a:xfrm flipV="1">
          <a:off x="13004800" y="9677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5"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6" name="テキスト ボックス 255"/>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7" name="フローチャート : 判断 256"/>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167149</xdr:rowOff>
    </xdr:from>
    <xdr:ext cx="762000" cy="259045"/>
    <xdr:sp macro="" textlink="">
      <xdr:nvSpPr>
        <xdr:cNvPr id="258" name="テキスト ボックス 257"/>
        <xdr:cNvSpPr txBox="1"/>
      </xdr:nvSpPr>
      <xdr:spPr>
        <a:xfrm>
          <a:off x="12623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94488</xdr:rowOff>
    </xdr:from>
    <xdr:to>
      <xdr:col>24</xdr:col>
      <xdr:colOff>82550</xdr:colOff>
      <xdr:row>57</xdr:row>
      <xdr:rowOff>24638</xdr:rowOff>
    </xdr:to>
    <xdr:sp macro="" textlink="">
      <xdr:nvSpPr>
        <xdr:cNvPr id="264" name="円/楕円 263"/>
        <xdr:cNvSpPr/>
      </xdr:nvSpPr>
      <xdr:spPr>
        <a:xfrm>
          <a:off x="164592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111015</xdr:rowOff>
    </xdr:from>
    <xdr:ext cx="762000" cy="259045"/>
    <xdr:sp macro="" textlink="">
      <xdr:nvSpPr>
        <xdr:cNvPr id="265" name="その他該当値テキスト"/>
        <xdr:cNvSpPr txBox="1"/>
      </xdr:nvSpPr>
      <xdr:spPr>
        <a:xfrm>
          <a:off x="16598900" y="954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80772</xdr:rowOff>
    </xdr:from>
    <xdr:to>
      <xdr:col>22</xdr:col>
      <xdr:colOff>615950</xdr:colOff>
      <xdr:row>57</xdr:row>
      <xdr:rowOff>10922</xdr:rowOff>
    </xdr:to>
    <xdr:sp macro="" textlink="">
      <xdr:nvSpPr>
        <xdr:cNvPr id="266" name="円/楕円 265"/>
        <xdr:cNvSpPr/>
      </xdr:nvSpPr>
      <xdr:spPr>
        <a:xfrm>
          <a:off x="15621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21099</xdr:rowOff>
    </xdr:from>
    <xdr:ext cx="736600" cy="259045"/>
    <xdr:sp macro="" textlink="">
      <xdr:nvSpPr>
        <xdr:cNvPr id="267" name="テキスト ボックス 266"/>
        <xdr:cNvSpPr txBox="1"/>
      </xdr:nvSpPr>
      <xdr:spPr>
        <a:xfrm>
          <a:off x="15290800" y="945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68" name="円/楕円 267"/>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69" name="テキスト ボックス 268"/>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25908</xdr:rowOff>
    </xdr:from>
    <xdr:to>
      <xdr:col>20</xdr:col>
      <xdr:colOff>209550</xdr:colOff>
      <xdr:row>56</xdr:row>
      <xdr:rowOff>127508</xdr:rowOff>
    </xdr:to>
    <xdr:sp macro="" textlink="">
      <xdr:nvSpPr>
        <xdr:cNvPr id="270" name="円/楕円 269"/>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137685</xdr:rowOff>
    </xdr:from>
    <xdr:ext cx="762000" cy="259045"/>
    <xdr:sp macro="" textlink="">
      <xdr:nvSpPr>
        <xdr:cNvPr id="271" name="テキスト ボックス 270"/>
        <xdr:cNvSpPr txBox="1"/>
      </xdr:nvSpPr>
      <xdr:spPr>
        <a:xfrm>
          <a:off x="13512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39624</xdr:rowOff>
    </xdr:from>
    <xdr:to>
      <xdr:col>19</xdr:col>
      <xdr:colOff>6350</xdr:colOff>
      <xdr:row>56</xdr:row>
      <xdr:rowOff>141224</xdr:rowOff>
    </xdr:to>
    <xdr:sp macro="" textlink="">
      <xdr:nvSpPr>
        <xdr:cNvPr id="272" name="円/楕円 271"/>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151401</xdr:rowOff>
    </xdr:from>
    <xdr:ext cx="762000" cy="259045"/>
    <xdr:sp macro="" textlink="">
      <xdr:nvSpPr>
        <xdr:cNvPr id="273" name="テキスト ボックス 272"/>
        <xdr:cNvSpPr txBox="1"/>
      </xdr:nvSpPr>
      <xdr:spPr>
        <a:xfrm>
          <a:off x="12623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前年度と比較すると、経常収支比率に占める補助費等の割合は改善されている。その要因は、一部事務組合に対する経常経費充当一般財源が減少したためである。</a:t>
          </a:r>
          <a:endParaRPr kumimoji="1" lang="en-US" altLang="ja-JP" sz="1300">
            <a:latin typeface="ＭＳ Ｐゴシック"/>
          </a:endParaRPr>
        </a:p>
        <a:p>
          <a:r>
            <a:rPr kumimoji="1" lang="ja-JP" altLang="en-US" sz="1300">
              <a:latin typeface="ＭＳ Ｐゴシック"/>
            </a:rPr>
            <a:t>　恒常的になっている補助金交付については事業効果を検証したうえで見直しを行う必要がある。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37</xdr:row>
      <xdr:rowOff>138430</xdr:rowOff>
    </xdr:to>
    <xdr:cxnSp macro="">
      <xdr:nvCxnSpPr>
        <xdr:cNvPr id="303" name="直線コネクタ 302"/>
        <xdr:cNvCxnSpPr/>
      </xdr:nvCxnSpPr>
      <xdr:spPr>
        <a:xfrm flipV="1">
          <a:off x="15671800" y="63952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4"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124714</xdr:rowOff>
    </xdr:from>
    <xdr:to>
      <xdr:col>22</xdr:col>
      <xdr:colOff>565150</xdr:colOff>
      <xdr:row>37</xdr:row>
      <xdr:rowOff>138430</xdr:rowOff>
    </xdr:to>
    <xdr:cxnSp macro="">
      <xdr:nvCxnSpPr>
        <xdr:cNvPr id="306" name="直線コネクタ 305"/>
        <xdr:cNvCxnSpPr/>
      </xdr:nvCxnSpPr>
      <xdr:spPr>
        <a:xfrm>
          <a:off x="14782800" y="64683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08" name="テキスト ボックス 307"/>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37</xdr:row>
      <xdr:rowOff>124714</xdr:rowOff>
    </xdr:to>
    <xdr:cxnSp macro="">
      <xdr:nvCxnSpPr>
        <xdr:cNvPr id="309" name="直線コネクタ 308"/>
        <xdr:cNvCxnSpPr/>
      </xdr:nvCxnSpPr>
      <xdr:spPr>
        <a:xfrm>
          <a:off x="13893800" y="6459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43959</xdr:rowOff>
    </xdr:from>
    <xdr:ext cx="762000" cy="259045"/>
    <xdr:sp macro="" textlink="">
      <xdr:nvSpPr>
        <xdr:cNvPr id="311" name="テキスト ボックス 31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115570</xdr:rowOff>
    </xdr:from>
    <xdr:to>
      <xdr:col>20</xdr:col>
      <xdr:colOff>158750</xdr:colOff>
      <xdr:row>37</xdr:row>
      <xdr:rowOff>165862</xdr:rowOff>
    </xdr:to>
    <xdr:cxnSp macro="">
      <xdr:nvCxnSpPr>
        <xdr:cNvPr id="312" name="直線コネクタ 311"/>
        <xdr:cNvCxnSpPr/>
      </xdr:nvCxnSpPr>
      <xdr:spPr>
        <a:xfrm flipV="1">
          <a:off x="13004800" y="64592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3" name="フローチャート :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4" name="テキスト ボックス 313"/>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5" name="フローチャート : 判断 31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6" name="テキスト ボックス 315"/>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22" name="円/楕円 321"/>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144289</xdr:rowOff>
    </xdr:from>
    <xdr:ext cx="762000" cy="259045"/>
    <xdr:sp macro="" textlink="">
      <xdr:nvSpPr>
        <xdr:cNvPr id="323"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87630</xdr:rowOff>
    </xdr:from>
    <xdr:to>
      <xdr:col>22</xdr:col>
      <xdr:colOff>615950</xdr:colOff>
      <xdr:row>38</xdr:row>
      <xdr:rowOff>17780</xdr:rowOff>
    </xdr:to>
    <xdr:sp macro="" textlink="">
      <xdr:nvSpPr>
        <xdr:cNvPr id="324" name="円/楕円 323"/>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2557</xdr:rowOff>
    </xdr:from>
    <xdr:ext cx="736600" cy="259045"/>
    <xdr:sp macro="" textlink="">
      <xdr:nvSpPr>
        <xdr:cNvPr id="325" name="テキスト ボックス 324"/>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73914</xdr:rowOff>
    </xdr:from>
    <xdr:to>
      <xdr:col>21</xdr:col>
      <xdr:colOff>412750</xdr:colOff>
      <xdr:row>38</xdr:row>
      <xdr:rowOff>4064</xdr:rowOff>
    </xdr:to>
    <xdr:sp macro="" textlink="">
      <xdr:nvSpPr>
        <xdr:cNvPr id="326" name="円/楕円 325"/>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160291</xdr:rowOff>
    </xdr:from>
    <xdr:ext cx="762000" cy="259045"/>
    <xdr:sp macro="" textlink="">
      <xdr:nvSpPr>
        <xdr:cNvPr id="327" name="テキスト ボックス 326"/>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28" name="円/楕円 327"/>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29" name="テキスト ボックス 328"/>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115062</xdr:rowOff>
    </xdr:from>
    <xdr:to>
      <xdr:col>19</xdr:col>
      <xdr:colOff>6350</xdr:colOff>
      <xdr:row>38</xdr:row>
      <xdr:rowOff>45212</xdr:rowOff>
    </xdr:to>
    <xdr:sp macro="" textlink="">
      <xdr:nvSpPr>
        <xdr:cNvPr id="330" name="円/楕円 329"/>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29989</xdr:rowOff>
    </xdr:from>
    <xdr:ext cx="762000" cy="259045"/>
    <xdr:sp macro="" textlink="">
      <xdr:nvSpPr>
        <xdr:cNvPr id="331" name="テキスト ボックス 330"/>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経常収支比率に占める公債費の割合は悪化している。類似団体と比較すると低い水準となっているが、今後は公債費の増加が見込まれるため地方債発行に大きく依存することのないように財政運営に努める必要があ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14987</xdr:rowOff>
    </xdr:from>
    <xdr:to>
      <xdr:col>7</xdr:col>
      <xdr:colOff>15875</xdr:colOff>
      <xdr:row>77</xdr:row>
      <xdr:rowOff>33274</xdr:rowOff>
    </xdr:to>
    <xdr:cxnSp macro="">
      <xdr:nvCxnSpPr>
        <xdr:cNvPr id="361" name="直線コネクタ 360"/>
        <xdr:cNvCxnSpPr/>
      </xdr:nvCxnSpPr>
      <xdr:spPr>
        <a:xfrm>
          <a:off x="3987800" y="132166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2"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14987</xdr:rowOff>
    </xdr:from>
    <xdr:to>
      <xdr:col>5</xdr:col>
      <xdr:colOff>549275</xdr:colOff>
      <xdr:row>77</xdr:row>
      <xdr:rowOff>19558</xdr:rowOff>
    </xdr:to>
    <xdr:cxnSp macro="">
      <xdr:nvCxnSpPr>
        <xdr:cNvPr id="364" name="直線コネクタ 363"/>
        <xdr:cNvCxnSpPr/>
      </xdr:nvCxnSpPr>
      <xdr:spPr>
        <a:xfrm flipV="1">
          <a:off x="3098800" y="13216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66" name="テキスト ボックス 36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168148</xdr:rowOff>
    </xdr:from>
    <xdr:to>
      <xdr:col>4</xdr:col>
      <xdr:colOff>346075</xdr:colOff>
      <xdr:row>77</xdr:row>
      <xdr:rowOff>19558</xdr:rowOff>
    </xdr:to>
    <xdr:cxnSp macro="">
      <xdr:nvCxnSpPr>
        <xdr:cNvPr id="367" name="直線コネクタ 366"/>
        <xdr:cNvCxnSpPr/>
      </xdr:nvCxnSpPr>
      <xdr:spPr>
        <a:xfrm>
          <a:off x="2209800" y="13198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69" name="テキスト ボックス 368"/>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140715</xdr:rowOff>
    </xdr:from>
    <xdr:to>
      <xdr:col>3</xdr:col>
      <xdr:colOff>142875</xdr:colOff>
      <xdr:row>76</xdr:row>
      <xdr:rowOff>168148</xdr:rowOff>
    </xdr:to>
    <xdr:cxnSp macro="">
      <xdr:nvCxnSpPr>
        <xdr:cNvPr id="370" name="直線コネクタ 369"/>
        <xdr:cNvCxnSpPr/>
      </xdr:nvCxnSpPr>
      <xdr:spPr>
        <a:xfrm>
          <a:off x="1320800" y="131709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1" name="フローチャート : 判断 37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72" name="テキスト ボックス 371"/>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3" name="フローチャート : 判断 37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4" name="テキスト ボックス 37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153924</xdr:rowOff>
    </xdr:from>
    <xdr:to>
      <xdr:col>7</xdr:col>
      <xdr:colOff>66675</xdr:colOff>
      <xdr:row>77</xdr:row>
      <xdr:rowOff>84074</xdr:rowOff>
    </xdr:to>
    <xdr:sp macro="" textlink="">
      <xdr:nvSpPr>
        <xdr:cNvPr id="380" name="円/楕円 379"/>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170451</xdr:rowOff>
    </xdr:from>
    <xdr:ext cx="762000" cy="259045"/>
    <xdr:sp macro="" textlink="">
      <xdr:nvSpPr>
        <xdr:cNvPr id="381"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135637</xdr:rowOff>
    </xdr:from>
    <xdr:to>
      <xdr:col>5</xdr:col>
      <xdr:colOff>600075</xdr:colOff>
      <xdr:row>77</xdr:row>
      <xdr:rowOff>65787</xdr:rowOff>
    </xdr:to>
    <xdr:sp macro="" textlink="">
      <xdr:nvSpPr>
        <xdr:cNvPr id="382" name="円/楕円 381"/>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83" name="テキスト ボックス 382"/>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140208</xdr:rowOff>
    </xdr:from>
    <xdr:to>
      <xdr:col>4</xdr:col>
      <xdr:colOff>396875</xdr:colOff>
      <xdr:row>77</xdr:row>
      <xdr:rowOff>70358</xdr:rowOff>
    </xdr:to>
    <xdr:sp macro="" textlink="">
      <xdr:nvSpPr>
        <xdr:cNvPr id="384" name="円/楕円 383"/>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80535</xdr:rowOff>
    </xdr:from>
    <xdr:ext cx="762000" cy="259045"/>
    <xdr:sp macro="" textlink="">
      <xdr:nvSpPr>
        <xdr:cNvPr id="385" name="テキスト ボックス 384"/>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117348</xdr:rowOff>
    </xdr:from>
    <xdr:to>
      <xdr:col>3</xdr:col>
      <xdr:colOff>193675</xdr:colOff>
      <xdr:row>77</xdr:row>
      <xdr:rowOff>47498</xdr:rowOff>
    </xdr:to>
    <xdr:sp macro="" textlink="">
      <xdr:nvSpPr>
        <xdr:cNvPr id="386" name="円/楕円 385"/>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57675</xdr:rowOff>
    </xdr:from>
    <xdr:ext cx="762000" cy="259045"/>
    <xdr:sp macro="" textlink="">
      <xdr:nvSpPr>
        <xdr:cNvPr id="387" name="テキスト ボックス 386"/>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88" name="円/楕円 387"/>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89" name="テキスト ボックス 388"/>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前年度と比較すると、経常収支比率に占める公債費以外の割合は改善されている。人件費・繰出金に着目し、給与水準の位置づけ、恒常的な補助金等を見直す必要があると考える。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46989</xdr:rowOff>
    </xdr:from>
    <xdr:to>
      <xdr:col>24</xdr:col>
      <xdr:colOff>31750</xdr:colOff>
      <xdr:row>78</xdr:row>
      <xdr:rowOff>107950</xdr:rowOff>
    </xdr:to>
    <xdr:cxnSp macro="">
      <xdr:nvCxnSpPr>
        <xdr:cNvPr id="422" name="直線コネクタ 421"/>
        <xdr:cNvCxnSpPr/>
      </xdr:nvCxnSpPr>
      <xdr:spPr>
        <a:xfrm flipV="1">
          <a:off x="15671800" y="134200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3"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146050</xdr:rowOff>
    </xdr:from>
    <xdr:to>
      <xdr:col>22</xdr:col>
      <xdr:colOff>565150</xdr:colOff>
      <xdr:row>78</xdr:row>
      <xdr:rowOff>107950</xdr:rowOff>
    </xdr:to>
    <xdr:cxnSp macro="">
      <xdr:nvCxnSpPr>
        <xdr:cNvPr id="425" name="直線コネクタ 424"/>
        <xdr:cNvCxnSpPr/>
      </xdr:nvCxnSpPr>
      <xdr:spPr>
        <a:xfrm>
          <a:off x="14782800" y="1334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20320</xdr:rowOff>
    </xdr:from>
    <xdr:to>
      <xdr:col>21</xdr:col>
      <xdr:colOff>361950</xdr:colOff>
      <xdr:row>77</xdr:row>
      <xdr:rowOff>146050</xdr:rowOff>
    </xdr:to>
    <xdr:cxnSp macro="">
      <xdr:nvCxnSpPr>
        <xdr:cNvPr id="428" name="直線コネクタ 427"/>
        <xdr:cNvCxnSpPr/>
      </xdr:nvCxnSpPr>
      <xdr:spPr>
        <a:xfrm>
          <a:off x="13893800" y="132219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20320</xdr:rowOff>
    </xdr:from>
    <xdr:to>
      <xdr:col>20</xdr:col>
      <xdr:colOff>158750</xdr:colOff>
      <xdr:row>77</xdr:row>
      <xdr:rowOff>157480</xdr:rowOff>
    </xdr:to>
    <xdr:cxnSp macro="">
      <xdr:nvCxnSpPr>
        <xdr:cNvPr id="431" name="直線コネクタ 430"/>
        <xdr:cNvCxnSpPr/>
      </xdr:nvCxnSpPr>
      <xdr:spPr>
        <a:xfrm flipV="1">
          <a:off x="13004800" y="132219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2" name="フローチャート : 判断 431"/>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33" name="テキスト ボックス 432"/>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4" name="フローチャート : 判断 433"/>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35" name="テキスト ボックス 434"/>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167639</xdr:rowOff>
    </xdr:from>
    <xdr:to>
      <xdr:col>24</xdr:col>
      <xdr:colOff>82550</xdr:colOff>
      <xdr:row>78</xdr:row>
      <xdr:rowOff>97789</xdr:rowOff>
    </xdr:to>
    <xdr:sp macro="" textlink="">
      <xdr:nvSpPr>
        <xdr:cNvPr id="441" name="円/楕円 440"/>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139716</xdr:rowOff>
    </xdr:from>
    <xdr:ext cx="762000" cy="259045"/>
    <xdr:sp macro="" textlink="">
      <xdr:nvSpPr>
        <xdr:cNvPr id="442" name="公債費以外該当値テキスト"/>
        <xdr:cNvSpPr txBox="1"/>
      </xdr:nvSpPr>
      <xdr:spPr>
        <a:xfrm>
          <a:off x="16598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57150</xdr:rowOff>
    </xdr:from>
    <xdr:to>
      <xdr:col>22</xdr:col>
      <xdr:colOff>615950</xdr:colOff>
      <xdr:row>78</xdr:row>
      <xdr:rowOff>158750</xdr:rowOff>
    </xdr:to>
    <xdr:sp macro="" textlink="">
      <xdr:nvSpPr>
        <xdr:cNvPr id="443" name="円/楕円 442"/>
        <xdr:cNvSpPr/>
      </xdr:nvSpPr>
      <xdr:spPr>
        <a:xfrm>
          <a:off x="15621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143527</xdr:rowOff>
    </xdr:from>
    <xdr:ext cx="736600" cy="259045"/>
    <xdr:sp macro="" textlink="">
      <xdr:nvSpPr>
        <xdr:cNvPr id="444" name="テキスト ボックス 443"/>
        <xdr:cNvSpPr txBox="1"/>
      </xdr:nvSpPr>
      <xdr:spPr>
        <a:xfrm>
          <a:off x="15290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95250</xdr:rowOff>
    </xdr:from>
    <xdr:to>
      <xdr:col>21</xdr:col>
      <xdr:colOff>412750</xdr:colOff>
      <xdr:row>78</xdr:row>
      <xdr:rowOff>25400</xdr:rowOff>
    </xdr:to>
    <xdr:sp macro="" textlink="">
      <xdr:nvSpPr>
        <xdr:cNvPr id="445" name="円/楕円 444"/>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10177</xdr:rowOff>
    </xdr:from>
    <xdr:ext cx="762000" cy="259045"/>
    <xdr:sp macro="" textlink="">
      <xdr:nvSpPr>
        <xdr:cNvPr id="446" name="テキスト ボックス 445"/>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140970</xdr:rowOff>
    </xdr:from>
    <xdr:to>
      <xdr:col>20</xdr:col>
      <xdr:colOff>209550</xdr:colOff>
      <xdr:row>77</xdr:row>
      <xdr:rowOff>71120</xdr:rowOff>
    </xdr:to>
    <xdr:sp macro="" textlink="">
      <xdr:nvSpPr>
        <xdr:cNvPr id="447" name="円/楕円 446"/>
        <xdr:cNvSpPr/>
      </xdr:nvSpPr>
      <xdr:spPr>
        <a:xfrm>
          <a:off x="13843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55897</xdr:rowOff>
    </xdr:from>
    <xdr:ext cx="762000" cy="259045"/>
    <xdr:sp macro="" textlink="">
      <xdr:nvSpPr>
        <xdr:cNvPr id="448" name="テキスト ボックス 447"/>
        <xdr:cNvSpPr txBox="1"/>
      </xdr:nvSpPr>
      <xdr:spPr>
        <a:xfrm>
          <a:off x="13512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49" name="円/楕円 448"/>
        <xdr:cNvSpPr/>
      </xdr:nvSpPr>
      <xdr:spPr>
        <a:xfrm>
          <a:off x="12954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50" name="テキスト ボックス 449"/>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大分県玖珠町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15215</xdr:rowOff>
    </xdr:from>
    <xdr:to>
      <xdr:col>4</xdr:col>
      <xdr:colOff>1117600</xdr:colOff>
      <xdr:row>16</xdr:row>
      <xdr:rowOff>45858</xdr:rowOff>
    </xdr:to>
    <xdr:cxnSp macro="">
      <xdr:nvCxnSpPr>
        <xdr:cNvPr id="52" name="直線コネクタ 51"/>
        <xdr:cNvCxnSpPr/>
      </xdr:nvCxnSpPr>
      <xdr:spPr bwMode="auto">
        <a:xfrm>
          <a:off x="5003800" y="2806040"/>
          <a:ext cx="647700" cy="30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57737</xdr:rowOff>
    </xdr:from>
    <xdr:ext cx="762000" cy="259045"/>
    <xdr:sp macro="" textlink="">
      <xdr:nvSpPr>
        <xdr:cNvPr id="53" name="人口1人当たり決算額の推移平均値テキスト130"/>
        <xdr:cNvSpPr txBox="1"/>
      </xdr:nvSpPr>
      <xdr:spPr>
        <a:xfrm>
          <a:off x="5740400" y="284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15215</xdr:rowOff>
    </xdr:from>
    <xdr:to>
      <xdr:col>4</xdr:col>
      <xdr:colOff>469900</xdr:colOff>
      <xdr:row>16</xdr:row>
      <xdr:rowOff>26895</xdr:rowOff>
    </xdr:to>
    <xdr:cxnSp macro="">
      <xdr:nvCxnSpPr>
        <xdr:cNvPr id="55" name="直線コネクタ 54"/>
        <xdr:cNvCxnSpPr/>
      </xdr:nvCxnSpPr>
      <xdr:spPr bwMode="auto">
        <a:xfrm flipV="1">
          <a:off x="4305300" y="2806040"/>
          <a:ext cx="698500" cy="11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146455</xdr:rowOff>
    </xdr:from>
    <xdr:ext cx="736600" cy="259045"/>
    <xdr:sp macro="" textlink="">
      <xdr:nvSpPr>
        <xdr:cNvPr id="57" name="テキスト ボックス 56"/>
        <xdr:cNvSpPr txBox="1"/>
      </xdr:nvSpPr>
      <xdr:spPr>
        <a:xfrm>
          <a:off x="4622800" y="29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26895</xdr:rowOff>
    </xdr:from>
    <xdr:to>
      <xdr:col>3</xdr:col>
      <xdr:colOff>904875</xdr:colOff>
      <xdr:row>16</xdr:row>
      <xdr:rowOff>41950</xdr:rowOff>
    </xdr:to>
    <xdr:cxnSp macro="">
      <xdr:nvCxnSpPr>
        <xdr:cNvPr id="58" name="直線コネクタ 57"/>
        <xdr:cNvCxnSpPr/>
      </xdr:nvCxnSpPr>
      <xdr:spPr bwMode="auto">
        <a:xfrm flipV="1">
          <a:off x="3606800" y="2817720"/>
          <a:ext cx="698500" cy="1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116509</xdr:rowOff>
    </xdr:from>
    <xdr:ext cx="762000" cy="259045"/>
    <xdr:sp macro="" textlink="">
      <xdr:nvSpPr>
        <xdr:cNvPr id="60" name="テキスト ボックス 59"/>
        <xdr:cNvSpPr txBox="1"/>
      </xdr:nvSpPr>
      <xdr:spPr>
        <a:xfrm>
          <a:off x="3924300" y="29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41950</xdr:rowOff>
    </xdr:from>
    <xdr:to>
      <xdr:col>3</xdr:col>
      <xdr:colOff>206375</xdr:colOff>
      <xdr:row>16</xdr:row>
      <xdr:rowOff>72506</xdr:rowOff>
    </xdr:to>
    <xdr:cxnSp macro="">
      <xdr:nvCxnSpPr>
        <xdr:cNvPr id="61" name="直線コネクタ 60"/>
        <xdr:cNvCxnSpPr/>
      </xdr:nvCxnSpPr>
      <xdr:spPr bwMode="auto">
        <a:xfrm flipV="1">
          <a:off x="2908300" y="2832775"/>
          <a:ext cx="698500" cy="30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78334</xdr:rowOff>
    </xdr:from>
    <xdr:to>
      <xdr:col>3</xdr:col>
      <xdr:colOff>257175</xdr:colOff>
      <xdr:row>17</xdr:row>
      <xdr:rowOff>8484</xdr:rowOff>
    </xdr:to>
    <xdr:sp macro="" textlink="">
      <xdr:nvSpPr>
        <xdr:cNvPr id="62" name="フローチャート : 判断 61"/>
        <xdr:cNvSpPr/>
      </xdr:nvSpPr>
      <xdr:spPr bwMode="auto">
        <a:xfrm>
          <a:off x="3556000" y="286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164711</xdr:rowOff>
    </xdr:from>
    <xdr:ext cx="762000" cy="259045"/>
    <xdr:sp macro="" textlink="">
      <xdr:nvSpPr>
        <xdr:cNvPr id="63" name="テキスト ボックス 62"/>
        <xdr:cNvSpPr txBox="1"/>
      </xdr:nvSpPr>
      <xdr:spPr>
        <a:xfrm>
          <a:off x="3225800" y="295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104111</xdr:rowOff>
    </xdr:from>
    <xdr:to>
      <xdr:col>2</xdr:col>
      <xdr:colOff>692150</xdr:colOff>
      <xdr:row>17</xdr:row>
      <xdr:rowOff>34261</xdr:rowOff>
    </xdr:to>
    <xdr:sp macro="" textlink="">
      <xdr:nvSpPr>
        <xdr:cNvPr id="64" name="フローチャート : 判断 63"/>
        <xdr:cNvSpPr/>
      </xdr:nvSpPr>
      <xdr:spPr bwMode="auto">
        <a:xfrm>
          <a:off x="2857500" y="2894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19038</xdr:rowOff>
    </xdr:from>
    <xdr:ext cx="762000" cy="259045"/>
    <xdr:sp macro="" textlink="">
      <xdr:nvSpPr>
        <xdr:cNvPr id="65" name="テキスト ボックス 64"/>
        <xdr:cNvSpPr txBox="1"/>
      </xdr:nvSpPr>
      <xdr:spPr>
        <a:xfrm>
          <a:off x="2527300" y="298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166508</xdr:rowOff>
    </xdr:from>
    <xdr:to>
      <xdr:col>5</xdr:col>
      <xdr:colOff>34925</xdr:colOff>
      <xdr:row>16</xdr:row>
      <xdr:rowOff>96658</xdr:rowOff>
    </xdr:to>
    <xdr:sp macro="" textlink="">
      <xdr:nvSpPr>
        <xdr:cNvPr id="71" name="円/楕円 70"/>
        <xdr:cNvSpPr/>
      </xdr:nvSpPr>
      <xdr:spPr bwMode="auto">
        <a:xfrm>
          <a:off x="5600700" y="2785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11585</xdr:rowOff>
    </xdr:from>
    <xdr:ext cx="762000" cy="259045"/>
    <xdr:sp macro="" textlink="">
      <xdr:nvSpPr>
        <xdr:cNvPr id="72" name="人口1人当たり決算額の推移該当値テキスト130"/>
        <xdr:cNvSpPr txBox="1"/>
      </xdr:nvSpPr>
      <xdr:spPr>
        <a:xfrm>
          <a:off x="5740400" y="263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101,079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135865</xdr:rowOff>
    </xdr:from>
    <xdr:to>
      <xdr:col>4</xdr:col>
      <xdr:colOff>520700</xdr:colOff>
      <xdr:row>16</xdr:row>
      <xdr:rowOff>66015</xdr:rowOff>
    </xdr:to>
    <xdr:sp macro="" textlink="">
      <xdr:nvSpPr>
        <xdr:cNvPr id="73" name="円/楕円 72"/>
        <xdr:cNvSpPr/>
      </xdr:nvSpPr>
      <xdr:spPr bwMode="auto">
        <a:xfrm>
          <a:off x="4953000" y="2755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76192</xdr:rowOff>
    </xdr:from>
    <xdr:ext cx="736600" cy="259045"/>
    <xdr:sp macro="" textlink="">
      <xdr:nvSpPr>
        <xdr:cNvPr id="74" name="テキスト ボックス 73"/>
        <xdr:cNvSpPr txBox="1"/>
      </xdr:nvSpPr>
      <xdr:spPr>
        <a:xfrm>
          <a:off x="4622800" y="252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103,894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147545</xdr:rowOff>
    </xdr:from>
    <xdr:to>
      <xdr:col>3</xdr:col>
      <xdr:colOff>955675</xdr:colOff>
      <xdr:row>16</xdr:row>
      <xdr:rowOff>77695</xdr:rowOff>
    </xdr:to>
    <xdr:sp macro="" textlink="">
      <xdr:nvSpPr>
        <xdr:cNvPr id="75" name="円/楕円 74"/>
        <xdr:cNvSpPr/>
      </xdr:nvSpPr>
      <xdr:spPr bwMode="auto">
        <a:xfrm>
          <a:off x="4254500" y="276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87872</xdr:rowOff>
    </xdr:from>
    <xdr:ext cx="762000" cy="259045"/>
    <xdr:sp macro="" textlink="">
      <xdr:nvSpPr>
        <xdr:cNvPr id="76" name="テキスト ボックス 75"/>
        <xdr:cNvSpPr txBox="1"/>
      </xdr:nvSpPr>
      <xdr:spPr>
        <a:xfrm>
          <a:off x="3924300" y="253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102,821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162600</xdr:rowOff>
    </xdr:from>
    <xdr:to>
      <xdr:col>3</xdr:col>
      <xdr:colOff>257175</xdr:colOff>
      <xdr:row>16</xdr:row>
      <xdr:rowOff>92750</xdr:rowOff>
    </xdr:to>
    <xdr:sp macro="" textlink="">
      <xdr:nvSpPr>
        <xdr:cNvPr id="77" name="円/楕円 76"/>
        <xdr:cNvSpPr/>
      </xdr:nvSpPr>
      <xdr:spPr bwMode="auto">
        <a:xfrm>
          <a:off x="3556000" y="2781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102927</xdr:rowOff>
    </xdr:from>
    <xdr:ext cx="762000" cy="259045"/>
    <xdr:sp macro="" textlink="">
      <xdr:nvSpPr>
        <xdr:cNvPr id="78" name="テキスト ボックス 77"/>
        <xdr:cNvSpPr txBox="1"/>
      </xdr:nvSpPr>
      <xdr:spPr>
        <a:xfrm>
          <a:off x="3225800" y="255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101,438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21706</xdr:rowOff>
    </xdr:from>
    <xdr:to>
      <xdr:col>2</xdr:col>
      <xdr:colOff>692150</xdr:colOff>
      <xdr:row>16</xdr:row>
      <xdr:rowOff>123306</xdr:rowOff>
    </xdr:to>
    <xdr:sp macro="" textlink="">
      <xdr:nvSpPr>
        <xdr:cNvPr id="79" name="円/楕円 78"/>
        <xdr:cNvSpPr/>
      </xdr:nvSpPr>
      <xdr:spPr bwMode="auto">
        <a:xfrm>
          <a:off x="2857500" y="281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133483</xdr:rowOff>
    </xdr:from>
    <xdr:ext cx="762000" cy="259045"/>
    <xdr:sp macro="" textlink="">
      <xdr:nvSpPr>
        <xdr:cNvPr id="80" name="テキスト ボックス 79"/>
        <xdr:cNvSpPr txBox="1"/>
      </xdr:nvSpPr>
      <xdr:spPr>
        <a:xfrm>
          <a:off x="2527300" y="258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153041</xdr:rowOff>
    </xdr:from>
    <xdr:to>
      <xdr:col>4</xdr:col>
      <xdr:colOff>1117600</xdr:colOff>
      <xdr:row>37</xdr:row>
      <xdr:rowOff>187293</xdr:rowOff>
    </xdr:to>
    <xdr:cxnSp macro="">
      <xdr:nvCxnSpPr>
        <xdr:cNvPr id="114" name="直線コネクタ 113"/>
        <xdr:cNvCxnSpPr/>
      </xdr:nvCxnSpPr>
      <xdr:spPr bwMode="auto">
        <a:xfrm>
          <a:off x="5003800" y="7277741"/>
          <a:ext cx="647700" cy="34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257147</xdr:rowOff>
    </xdr:from>
    <xdr:ext cx="762000" cy="259045"/>
    <xdr:sp macro="" textlink="">
      <xdr:nvSpPr>
        <xdr:cNvPr id="115" name="人口1人当たり決算額の推移平均値テキスト445"/>
        <xdr:cNvSpPr txBox="1"/>
      </xdr:nvSpPr>
      <xdr:spPr>
        <a:xfrm>
          <a:off x="5740400" y="6867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103092</xdr:rowOff>
    </xdr:from>
    <xdr:to>
      <xdr:col>4</xdr:col>
      <xdr:colOff>469900</xdr:colOff>
      <xdr:row>37</xdr:row>
      <xdr:rowOff>153041</xdr:rowOff>
    </xdr:to>
    <xdr:cxnSp macro="">
      <xdr:nvCxnSpPr>
        <xdr:cNvPr id="117" name="直線コネクタ 116"/>
        <xdr:cNvCxnSpPr/>
      </xdr:nvCxnSpPr>
      <xdr:spPr bwMode="auto">
        <a:xfrm>
          <a:off x="4305300" y="7227792"/>
          <a:ext cx="698500" cy="4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151572</xdr:rowOff>
    </xdr:from>
    <xdr:ext cx="736600" cy="259045"/>
    <xdr:sp macro="" textlink="">
      <xdr:nvSpPr>
        <xdr:cNvPr id="119" name="テキスト ボックス 118"/>
        <xdr:cNvSpPr txBox="1"/>
      </xdr:nvSpPr>
      <xdr:spPr>
        <a:xfrm>
          <a:off x="4622800" y="676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96558</xdr:rowOff>
    </xdr:from>
    <xdr:to>
      <xdr:col>3</xdr:col>
      <xdr:colOff>904875</xdr:colOff>
      <xdr:row>37</xdr:row>
      <xdr:rowOff>103092</xdr:rowOff>
    </xdr:to>
    <xdr:cxnSp macro="">
      <xdr:nvCxnSpPr>
        <xdr:cNvPr id="120" name="直線コネクタ 119"/>
        <xdr:cNvCxnSpPr/>
      </xdr:nvCxnSpPr>
      <xdr:spPr bwMode="auto">
        <a:xfrm>
          <a:off x="3606800" y="7221258"/>
          <a:ext cx="698500" cy="6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109853</xdr:rowOff>
    </xdr:from>
    <xdr:ext cx="762000" cy="259045"/>
    <xdr:sp macro="" textlink="">
      <xdr:nvSpPr>
        <xdr:cNvPr id="122" name="テキスト ボックス 121"/>
        <xdr:cNvSpPr txBox="1"/>
      </xdr:nvSpPr>
      <xdr:spPr>
        <a:xfrm>
          <a:off x="3924300" y="67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96558</xdr:rowOff>
    </xdr:from>
    <xdr:to>
      <xdr:col>3</xdr:col>
      <xdr:colOff>206375</xdr:colOff>
      <xdr:row>37</xdr:row>
      <xdr:rowOff>121780</xdr:rowOff>
    </xdr:to>
    <xdr:cxnSp macro="">
      <xdr:nvCxnSpPr>
        <xdr:cNvPr id="123" name="直線コネクタ 122"/>
        <xdr:cNvCxnSpPr/>
      </xdr:nvCxnSpPr>
      <xdr:spPr bwMode="auto">
        <a:xfrm flipV="1">
          <a:off x="2908300" y="7221258"/>
          <a:ext cx="698500" cy="25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20307</xdr:rowOff>
    </xdr:from>
    <xdr:to>
      <xdr:col>3</xdr:col>
      <xdr:colOff>257175</xdr:colOff>
      <xdr:row>36</xdr:row>
      <xdr:rowOff>121907</xdr:rowOff>
    </xdr:to>
    <xdr:sp macro="" textlink="">
      <xdr:nvSpPr>
        <xdr:cNvPr id="124" name="フローチャート : 判断 123"/>
        <xdr:cNvSpPr/>
      </xdr:nvSpPr>
      <xdr:spPr bwMode="auto">
        <a:xfrm>
          <a:off x="3556000" y="697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132084</xdr:rowOff>
    </xdr:from>
    <xdr:ext cx="762000" cy="259045"/>
    <xdr:sp macro="" textlink="">
      <xdr:nvSpPr>
        <xdr:cNvPr id="125" name="テキスト ボックス 124"/>
        <xdr:cNvSpPr txBox="1"/>
      </xdr:nvSpPr>
      <xdr:spPr>
        <a:xfrm>
          <a:off x="3225800" y="674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6515</xdr:rowOff>
    </xdr:from>
    <xdr:to>
      <xdr:col>2</xdr:col>
      <xdr:colOff>692150</xdr:colOff>
      <xdr:row>36</xdr:row>
      <xdr:rowOff>108115</xdr:rowOff>
    </xdr:to>
    <xdr:sp macro="" textlink="">
      <xdr:nvSpPr>
        <xdr:cNvPr id="126" name="フローチャート : 判断 125"/>
        <xdr:cNvSpPr/>
      </xdr:nvSpPr>
      <xdr:spPr bwMode="auto">
        <a:xfrm>
          <a:off x="2857500" y="6959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118292</xdr:rowOff>
    </xdr:from>
    <xdr:ext cx="762000" cy="259045"/>
    <xdr:sp macro="" textlink="">
      <xdr:nvSpPr>
        <xdr:cNvPr id="127" name="テキスト ボックス 126"/>
        <xdr:cNvSpPr txBox="1"/>
      </xdr:nvSpPr>
      <xdr:spPr>
        <a:xfrm>
          <a:off x="2527300" y="672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136493</xdr:rowOff>
    </xdr:from>
    <xdr:to>
      <xdr:col>5</xdr:col>
      <xdr:colOff>34925</xdr:colOff>
      <xdr:row>37</xdr:row>
      <xdr:rowOff>238093</xdr:rowOff>
    </xdr:to>
    <xdr:sp macro="" textlink="">
      <xdr:nvSpPr>
        <xdr:cNvPr id="133" name="円/楕円 132"/>
        <xdr:cNvSpPr/>
      </xdr:nvSpPr>
      <xdr:spPr bwMode="auto">
        <a:xfrm>
          <a:off x="5600700" y="7261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108570</xdr:rowOff>
    </xdr:from>
    <xdr:ext cx="762000" cy="259045"/>
    <xdr:sp macro="" textlink="">
      <xdr:nvSpPr>
        <xdr:cNvPr id="134" name="人口1人当たり決算額の推移該当値テキスト445"/>
        <xdr:cNvSpPr txBox="1"/>
      </xdr:nvSpPr>
      <xdr:spPr>
        <a:xfrm>
          <a:off x="5740400" y="72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12,835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102241</xdr:rowOff>
    </xdr:from>
    <xdr:to>
      <xdr:col>4</xdr:col>
      <xdr:colOff>520700</xdr:colOff>
      <xdr:row>37</xdr:row>
      <xdr:rowOff>203841</xdr:rowOff>
    </xdr:to>
    <xdr:sp macro="" textlink="">
      <xdr:nvSpPr>
        <xdr:cNvPr id="135" name="円/楕円 134"/>
        <xdr:cNvSpPr/>
      </xdr:nvSpPr>
      <xdr:spPr bwMode="auto">
        <a:xfrm>
          <a:off x="4953000" y="7226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188618</xdr:rowOff>
    </xdr:from>
    <xdr:ext cx="736600" cy="259045"/>
    <xdr:sp macro="" textlink="">
      <xdr:nvSpPr>
        <xdr:cNvPr id="136" name="テキスト ボックス 135"/>
        <xdr:cNvSpPr txBox="1"/>
      </xdr:nvSpPr>
      <xdr:spPr>
        <a:xfrm>
          <a:off x="4622800" y="7313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52292</xdr:rowOff>
    </xdr:from>
    <xdr:to>
      <xdr:col>3</xdr:col>
      <xdr:colOff>955675</xdr:colOff>
      <xdr:row>37</xdr:row>
      <xdr:rowOff>153892</xdr:rowOff>
    </xdr:to>
    <xdr:sp macro="" textlink="">
      <xdr:nvSpPr>
        <xdr:cNvPr id="137" name="円/楕円 136"/>
        <xdr:cNvSpPr/>
      </xdr:nvSpPr>
      <xdr:spPr bwMode="auto">
        <a:xfrm>
          <a:off x="4254500" y="7176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138669</xdr:rowOff>
    </xdr:from>
    <xdr:ext cx="762000" cy="259045"/>
    <xdr:sp macro="" textlink="">
      <xdr:nvSpPr>
        <xdr:cNvPr id="138" name="テキスト ボックス 137"/>
        <xdr:cNvSpPr txBox="1"/>
      </xdr:nvSpPr>
      <xdr:spPr>
        <a:xfrm>
          <a:off x="3924300" y="726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45758</xdr:rowOff>
    </xdr:from>
    <xdr:to>
      <xdr:col>3</xdr:col>
      <xdr:colOff>257175</xdr:colOff>
      <xdr:row>37</xdr:row>
      <xdr:rowOff>147358</xdr:rowOff>
    </xdr:to>
    <xdr:sp macro="" textlink="">
      <xdr:nvSpPr>
        <xdr:cNvPr id="139" name="円/楕円 138"/>
        <xdr:cNvSpPr/>
      </xdr:nvSpPr>
      <xdr:spPr bwMode="auto">
        <a:xfrm>
          <a:off x="3556000" y="7170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132135</xdr:rowOff>
    </xdr:from>
    <xdr:ext cx="762000" cy="259045"/>
    <xdr:sp macro="" textlink="">
      <xdr:nvSpPr>
        <xdr:cNvPr id="140" name="テキスト ボックス 139"/>
        <xdr:cNvSpPr txBox="1"/>
      </xdr:nvSpPr>
      <xdr:spPr>
        <a:xfrm>
          <a:off x="3225800" y="725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17,598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70980</xdr:rowOff>
    </xdr:from>
    <xdr:to>
      <xdr:col>2</xdr:col>
      <xdr:colOff>692150</xdr:colOff>
      <xdr:row>37</xdr:row>
      <xdr:rowOff>172580</xdr:rowOff>
    </xdr:to>
    <xdr:sp macro="" textlink="">
      <xdr:nvSpPr>
        <xdr:cNvPr id="141" name="円/楕円 140"/>
        <xdr:cNvSpPr/>
      </xdr:nvSpPr>
      <xdr:spPr bwMode="auto">
        <a:xfrm>
          <a:off x="2857500" y="7195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157357</xdr:rowOff>
    </xdr:from>
    <xdr:ext cx="762000" cy="259045"/>
    <xdr:sp macro="" textlink="">
      <xdr:nvSpPr>
        <xdr:cNvPr id="142" name="テキスト ボックス 141"/>
        <xdr:cNvSpPr txBox="1"/>
      </xdr:nvSpPr>
      <xdr:spPr>
        <a:xfrm>
          <a:off x="2527300" y="728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Ｈ</a:t>
          </a:r>
          <a:r>
            <a:rPr kumimoji="1" lang="en-US" altLang="ja-JP" sz="1400" baseline="0">
              <a:latin typeface="ＭＳ ゴシック" pitchFamily="49" charset="-128"/>
              <a:ea typeface="ＭＳ ゴシック" pitchFamily="49" charset="-128"/>
            </a:rPr>
            <a:t>25</a:t>
          </a:r>
          <a:r>
            <a:rPr kumimoji="1" lang="ja-JP" altLang="en-US" sz="1400" baseline="0">
              <a:latin typeface="ＭＳ ゴシック" pitchFamily="49" charset="-128"/>
              <a:ea typeface="ＭＳ ゴシック" pitchFamily="49" charset="-128"/>
            </a:rPr>
            <a:t>の実質単年度収支がマイナスとなっているのは、九州北部豪雨災害復旧事業などに係る財政需要が生じたため、財政調整基金の取り崩しを行ったためである。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財政調整基金は今後のまちづくりを推進するための施策や、緊急的な財政需要に対応するための財源とすることを基本とし、財政運営に努める。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連結実質赤字比率については、すべての会計において黒字額となっており、赤字が発生している会計はない状況である。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特別会計については、黒字での決算となっているが国民健康保険事業特別会計については基金残高が少ないため今後注視する必要がある。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公営事業・公営企業会計については、給付の適正化や基金残高なども含めて今後の財政収支の分析を行い、各特別会計の財政健全化を図る。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の実質公債費比率の分子が前年度と比べて減少しているのは、組合等が起こした地方債の元利償還金に対する負担金等が減少したためである。今後も玖珠九重行政事務組合に対する公債費負担金は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一方、元利償還金については今後増加する見込みであるため、地方債の発行については留意する必要がある。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0" i="0" baseline="0">
              <a:solidFill>
                <a:schemeClr val="dk1"/>
              </a:solidFill>
              <a:effectLst/>
              <a:latin typeface="ＭＳ ゴシック" pitchFamily="49" charset="-128"/>
              <a:ea typeface="ＭＳ ゴシック" pitchFamily="49" charset="-128"/>
              <a:cs typeface="+mn-cs"/>
            </a:rPr>
            <a:t>　Ｈ</a:t>
          </a:r>
          <a:r>
            <a:rPr kumimoji="1" lang="en-US" altLang="ja-JP" sz="1400" b="0" i="0" baseline="0">
              <a:solidFill>
                <a:schemeClr val="dk1"/>
              </a:solidFill>
              <a:effectLst/>
              <a:latin typeface="ＭＳ ゴシック" pitchFamily="49" charset="-128"/>
              <a:ea typeface="ＭＳ ゴシック" pitchFamily="49" charset="-128"/>
              <a:cs typeface="+mn-cs"/>
            </a:rPr>
            <a:t>25</a:t>
          </a:r>
          <a:r>
            <a:rPr kumimoji="1" lang="ja-JP" altLang="en-US" sz="1400" b="0" i="0" baseline="0">
              <a:solidFill>
                <a:schemeClr val="dk1"/>
              </a:solidFill>
              <a:effectLst/>
              <a:latin typeface="ＭＳ ゴシック" pitchFamily="49" charset="-128"/>
              <a:ea typeface="ＭＳ ゴシック" pitchFamily="49" charset="-128"/>
              <a:cs typeface="+mn-cs"/>
            </a:rPr>
            <a:t>の</a:t>
          </a:r>
          <a:r>
            <a:rPr lang="ja-JP" altLang="ja-JP" sz="1400" b="0" i="0" baseline="0">
              <a:solidFill>
                <a:schemeClr val="dk1"/>
              </a:solidFill>
              <a:effectLst/>
              <a:latin typeface="+mn-lt"/>
              <a:ea typeface="+mn-ea"/>
              <a:cs typeface="+mn-cs"/>
            </a:rPr>
            <a:t>将来負担</a:t>
          </a:r>
          <a:r>
            <a:rPr lang="ja-JP" altLang="en-US" sz="1400" b="0" i="0" baseline="0">
              <a:solidFill>
                <a:schemeClr val="dk1"/>
              </a:solidFill>
              <a:effectLst/>
              <a:latin typeface="+mn-lt"/>
              <a:ea typeface="+mn-ea"/>
              <a:cs typeface="+mn-cs"/>
            </a:rPr>
            <a:t>比率の分子については、一般会計等に係る地方債の現在高は増加しているものの、組合等負担等見込額の減、充当可能基金の増などにより前年度と比較して減少している。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しかしながら、Ｈ</a:t>
          </a:r>
          <a:r>
            <a:rPr lang="en-US" altLang="ja-JP" sz="1400" b="0" i="0" baseline="0">
              <a:solidFill>
                <a:schemeClr val="dk1"/>
              </a:solidFill>
              <a:effectLst/>
              <a:latin typeface="+mn-lt"/>
              <a:ea typeface="+mn-ea"/>
              <a:cs typeface="+mn-cs"/>
            </a:rPr>
            <a:t>26</a:t>
          </a:r>
          <a:r>
            <a:rPr lang="ja-JP" altLang="en-US" sz="1400" b="0" i="0" baseline="0">
              <a:solidFill>
                <a:schemeClr val="dk1"/>
              </a:solidFill>
              <a:effectLst/>
              <a:latin typeface="+mn-lt"/>
              <a:ea typeface="+mn-ea"/>
              <a:cs typeface="+mn-cs"/>
            </a:rPr>
            <a:t>以降は充当可能基金が減少する見込みであることから増加する見込みである。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a:solidFill>
                <a:schemeClr val="dk1"/>
              </a:solidFill>
              <a:effectLst/>
              <a:latin typeface="+mn-lt"/>
              <a:ea typeface="+mn-ea"/>
              <a:cs typeface="+mn-cs"/>
            </a:rPr>
            <a:t>将来負担額については、地方債残高の圧縮</a:t>
          </a:r>
          <a:r>
            <a:rPr lang="ja-JP" altLang="en-US" sz="1400">
              <a:solidFill>
                <a:schemeClr val="dk1"/>
              </a:solidFill>
              <a:effectLst/>
              <a:latin typeface="+mn-lt"/>
              <a:ea typeface="+mn-ea"/>
              <a:cs typeface="+mn-cs"/>
            </a:rPr>
            <a:t>を図り基金</a:t>
          </a:r>
          <a:r>
            <a:rPr lang="ja-JP" altLang="ja-JP" sz="1400">
              <a:solidFill>
                <a:schemeClr val="dk1"/>
              </a:solidFill>
              <a:effectLst/>
              <a:latin typeface="+mn-lt"/>
              <a:ea typeface="+mn-ea"/>
              <a:cs typeface="+mn-cs"/>
            </a:rPr>
            <a:t>残高とのバランスを</a:t>
          </a:r>
          <a:r>
            <a:rPr lang="ja-JP" altLang="en-US" sz="1400">
              <a:solidFill>
                <a:schemeClr val="dk1"/>
              </a:solidFill>
              <a:effectLst/>
              <a:latin typeface="+mn-lt"/>
              <a:ea typeface="+mn-ea"/>
              <a:cs typeface="+mn-cs"/>
            </a:rPr>
            <a:t>見極めながら的確な</a:t>
          </a:r>
          <a:r>
            <a:rPr lang="ja-JP" altLang="ja-JP" sz="1400">
              <a:solidFill>
                <a:schemeClr val="dk1"/>
              </a:solidFill>
              <a:effectLst/>
              <a:latin typeface="+mn-lt"/>
              <a:ea typeface="+mn-ea"/>
              <a:cs typeface="+mn-cs"/>
            </a:rPr>
            <a:t>資産・債務管理に努める。</a:t>
          </a:r>
          <a:endParaRPr lang="ja-JP" altLang="ja-JP" sz="1400">
            <a:effectLst/>
          </a:endParaRPr>
        </a:p>
        <a:p>
          <a:pPr rtl="0"/>
          <a:endParaRPr lang="en-US" altLang="ja-JP" sz="1400" b="0" i="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10161634</v>
      </c>
      <c r="BO4" s="349"/>
      <c r="BP4" s="349"/>
      <c r="BQ4" s="349"/>
      <c r="BR4" s="349"/>
      <c r="BS4" s="349"/>
      <c r="BT4" s="349"/>
      <c r="BU4" s="350"/>
      <c r="BV4" s="348">
        <v>9087340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5.6</v>
      </c>
      <c r="CU4" s="355"/>
      <c r="CV4" s="355"/>
      <c r="CW4" s="355"/>
      <c r="CX4" s="355"/>
      <c r="CY4" s="355"/>
      <c r="CZ4" s="355"/>
      <c r="DA4" s="356"/>
      <c r="DB4" s="354">
        <v>6.6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9675265</v>
      </c>
      <c r="BO5" s="386"/>
      <c r="BP5" s="386"/>
      <c r="BQ5" s="386"/>
      <c r="BR5" s="386"/>
      <c r="BS5" s="386"/>
      <c r="BT5" s="386"/>
      <c r="BU5" s="387"/>
      <c r="BV5" s="385">
        <v>8434882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88.1</v>
      </c>
      <c r="CU5" s="383"/>
      <c r="CV5" s="383"/>
      <c r="CW5" s="383"/>
      <c r="CX5" s="383"/>
      <c r="CY5" s="383"/>
      <c r="CZ5" s="383"/>
      <c r="DA5" s="384"/>
      <c r="DB5" s="382">
        <v>89.3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486369</v>
      </c>
      <c r="BO6" s="386"/>
      <c r="BP6" s="386"/>
      <c r="BQ6" s="386"/>
      <c r="BR6" s="386"/>
      <c r="BS6" s="386"/>
      <c r="BT6" s="386"/>
      <c r="BU6" s="387"/>
      <c r="BV6" s="385">
        <v>652458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93.9</v>
      </c>
      <c r="CU6" s="423"/>
      <c r="CV6" s="423"/>
      <c r="CW6" s="423"/>
      <c r="CX6" s="423"/>
      <c r="CY6" s="423"/>
      <c r="CZ6" s="423"/>
      <c r="DA6" s="424"/>
      <c r="DB6" s="422">
        <v>95.3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204102</v>
      </c>
      <c r="BO7" s="386"/>
      <c r="BP7" s="386"/>
      <c r="BQ7" s="386"/>
      <c r="BR7" s="386"/>
      <c r="BS7" s="386"/>
      <c r="BT7" s="386"/>
      <c r="BU7" s="387"/>
      <c r="BV7" s="385">
        <v>322335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5033595</v>
      </c>
      <c r="CU7" s="386"/>
      <c r="CV7" s="386"/>
      <c r="CW7" s="386"/>
      <c r="CX7" s="386"/>
      <c r="CY7" s="386"/>
      <c r="CZ7" s="386"/>
      <c r="DA7" s="387"/>
      <c r="DB7" s="385">
        <v>5024209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282267</v>
      </c>
      <c r="BO8" s="386"/>
      <c r="BP8" s="386"/>
      <c r="BQ8" s="386"/>
      <c r="BR8" s="386"/>
      <c r="BS8" s="386"/>
      <c r="BT8" s="386"/>
      <c r="BU8" s="387"/>
      <c r="BV8" s="385">
        <v>330123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0.33</v>
      </c>
      <c r="CU8" s="426"/>
      <c r="CV8" s="426"/>
      <c r="CW8" s="426"/>
      <c r="CX8" s="426"/>
      <c r="CY8" s="426"/>
      <c r="CZ8" s="426"/>
      <c r="DA8" s="427"/>
      <c r="DB8" s="425">
        <v>0.33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17054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-47856</v>
      </c>
      <c r="BO9" s="386"/>
      <c r="BP9" s="386"/>
      <c r="BQ9" s="386"/>
      <c r="BR9" s="386"/>
      <c r="BS9" s="386"/>
      <c r="BT9" s="386"/>
      <c r="BU9" s="387"/>
      <c r="BV9" s="385">
        <v>-23187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11.3</v>
      </c>
      <c r="CU9" s="383"/>
      <c r="CV9" s="383"/>
      <c r="CW9" s="383"/>
      <c r="CX9" s="383"/>
      <c r="CY9" s="383"/>
      <c r="CZ9" s="383"/>
      <c r="DA9" s="384"/>
      <c r="DB9" s="382">
        <v>11.1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18276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464</v>
      </c>
      <c r="BO10" s="386"/>
      <c r="BP10" s="386"/>
      <c r="BQ10" s="386"/>
      <c r="BR10" s="386"/>
      <c r="BS10" s="386"/>
      <c r="BT10" s="386"/>
      <c r="BU10" s="387"/>
      <c r="BV10" s="385">
        <v>479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16978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97161</v>
      </c>
      <c r="BO12" s="386"/>
      <c r="BP12" s="386"/>
      <c r="BQ12" s="386"/>
      <c r="BR12" s="386"/>
      <c r="BS12" s="386"/>
      <c r="BT12" s="386"/>
      <c r="BU12" s="387"/>
      <c r="BV12" s="385">
        <v>176700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16885</v>
      </c>
      <c r="S13" s="467"/>
      <c r="T13" s="467"/>
      <c r="U13" s="467"/>
      <c r="V13" s="468"/>
      <c r="W13" s="401" t="s">
        <v>124</v>
      </c>
      <c r="X13" s="402"/>
      <c r="Y13" s="402"/>
      <c r="Z13" s="402"/>
      <c r="AA13" s="402"/>
      <c r="AB13" s="392"/>
      <c r="AC13" s="436">
        <v>1408</v>
      </c>
      <c r="AD13" s="437"/>
      <c r="AE13" s="437"/>
      <c r="AF13" s="437"/>
      <c r="AG13" s="476"/>
      <c r="AH13" s="436">
        <v>1806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-144553</v>
      </c>
      <c r="BO13" s="386"/>
      <c r="BP13" s="386"/>
      <c r="BQ13" s="386"/>
      <c r="BR13" s="386"/>
      <c r="BS13" s="386"/>
      <c r="BT13" s="386"/>
      <c r="BU13" s="387"/>
      <c r="BV13" s="385">
        <v>-199408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5.8</v>
      </c>
      <c r="CU13" s="383"/>
      <c r="CV13" s="383"/>
      <c r="CW13" s="383"/>
      <c r="CX13" s="383"/>
      <c r="CY13" s="383"/>
      <c r="CZ13" s="383"/>
      <c r="DA13" s="384"/>
      <c r="DB13" s="382">
        <v>6.4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17148</v>
      </c>
      <c r="S14" s="467"/>
      <c r="T14" s="467"/>
      <c r="U14" s="467"/>
      <c r="V14" s="468"/>
      <c r="W14" s="375"/>
      <c r="X14" s="376"/>
      <c r="Y14" s="376"/>
      <c r="Z14" s="376"/>
      <c r="AA14" s="376"/>
      <c r="AB14" s="365"/>
      <c r="AC14" s="469">
        <v>16.899999999999999</v>
      </c>
      <c r="AD14" s="470"/>
      <c r="AE14" s="470"/>
      <c r="AF14" s="470"/>
      <c r="AG14" s="471"/>
      <c r="AH14" s="469">
        <v>19.100000000000001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17058</v>
      </c>
      <c r="S15" s="467"/>
      <c r="T15" s="467"/>
      <c r="U15" s="467"/>
      <c r="V15" s="468"/>
      <c r="W15" s="401" t="s">
        <v>131</v>
      </c>
      <c r="X15" s="402"/>
      <c r="Y15" s="402"/>
      <c r="Z15" s="402"/>
      <c r="AA15" s="402"/>
      <c r="AB15" s="392"/>
      <c r="AC15" s="436">
        <v>1550</v>
      </c>
      <c r="AD15" s="437"/>
      <c r="AE15" s="437"/>
      <c r="AF15" s="437"/>
      <c r="AG15" s="476"/>
      <c r="AH15" s="436">
        <v>1821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1435105</v>
      </c>
      <c r="BO15" s="349"/>
      <c r="BP15" s="349"/>
      <c r="BQ15" s="349"/>
      <c r="BR15" s="349"/>
      <c r="BS15" s="349"/>
      <c r="BT15" s="349"/>
      <c r="BU15" s="350"/>
      <c r="BV15" s="348">
        <v>1425007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18.600000000000001</v>
      </c>
      <c r="AD16" s="470"/>
      <c r="AE16" s="470"/>
      <c r="AF16" s="470"/>
      <c r="AG16" s="471"/>
      <c r="AH16" s="469">
        <v>19.2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4305325</v>
      </c>
      <c r="BO16" s="386"/>
      <c r="BP16" s="386"/>
      <c r="BQ16" s="386"/>
      <c r="BR16" s="386"/>
      <c r="BS16" s="386"/>
      <c r="BT16" s="386"/>
      <c r="BU16" s="387"/>
      <c r="BV16" s="385">
        <v>4314896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5387</v>
      </c>
      <c r="AD17" s="437"/>
      <c r="AE17" s="437"/>
      <c r="AF17" s="437"/>
      <c r="AG17" s="476"/>
      <c r="AH17" s="436">
        <v>5828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1835557</v>
      </c>
      <c r="BO17" s="386"/>
      <c r="BP17" s="386"/>
      <c r="BQ17" s="386"/>
      <c r="BR17" s="386"/>
      <c r="BS17" s="386"/>
      <c r="BT17" s="386"/>
      <c r="BU17" s="387"/>
      <c r="BV17" s="385">
        <v>1815214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286.44</v>
      </c>
      <c r="M18" s="498"/>
      <c r="N18" s="498"/>
      <c r="O18" s="498"/>
      <c r="P18" s="498"/>
      <c r="Q18" s="498"/>
      <c r="R18" s="499"/>
      <c r="S18" s="499"/>
      <c r="T18" s="499"/>
      <c r="U18" s="499"/>
      <c r="V18" s="500"/>
      <c r="W18" s="403"/>
      <c r="X18" s="404"/>
      <c r="Y18" s="404"/>
      <c r="Z18" s="404"/>
      <c r="AA18" s="404"/>
      <c r="AB18" s="395"/>
      <c r="AC18" s="501">
        <v>64.599999999999994</v>
      </c>
      <c r="AD18" s="502"/>
      <c r="AE18" s="502"/>
      <c r="AF18" s="502"/>
      <c r="AG18" s="503"/>
      <c r="AH18" s="501">
        <v>61.6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4508905</v>
      </c>
      <c r="BO18" s="386"/>
      <c r="BP18" s="386"/>
      <c r="BQ18" s="386"/>
      <c r="BR18" s="386"/>
      <c r="BS18" s="386"/>
      <c r="BT18" s="386"/>
      <c r="BU18" s="387"/>
      <c r="BV18" s="385">
        <v>4562736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6444241</v>
      </c>
      <c r="BO19" s="386"/>
      <c r="BP19" s="386"/>
      <c r="BQ19" s="386"/>
      <c r="BR19" s="386"/>
      <c r="BS19" s="386"/>
      <c r="BT19" s="386"/>
      <c r="BU19" s="387"/>
      <c r="BV19" s="385">
        <v>6338685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6149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7021668</v>
      </c>
      <c r="BO23" s="386"/>
      <c r="BP23" s="386"/>
      <c r="BQ23" s="386"/>
      <c r="BR23" s="386"/>
      <c r="BS23" s="386"/>
      <c r="BT23" s="386"/>
      <c r="BU23" s="387"/>
      <c r="BV23" s="385">
        <v>6858574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6024</v>
      </c>
      <c r="R24" s="437"/>
      <c r="S24" s="437"/>
      <c r="T24" s="437"/>
      <c r="U24" s="437"/>
      <c r="V24" s="476"/>
      <c r="W24" s="531"/>
      <c r="X24" s="519"/>
      <c r="Y24" s="520"/>
      <c r="Z24" s="435" t="s">
        <v>154</v>
      </c>
      <c r="AA24" s="415"/>
      <c r="AB24" s="415"/>
      <c r="AC24" s="415"/>
      <c r="AD24" s="415"/>
      <c r="AE24" s="415"/>
      <c r="AF24" s="415"/>
      <c r="AG24" s="416"/>
      <c r="AH24" s="436">
        <v>155</v>
      </c>
      <c r="AI24" s="437"/>
      <c r="AJ24" s="437"/>
      <c r="AK24" s="437"/>
      <c r="AL24" s="476"/>
      <c r="AM24" s="436">
        <v>487320</v>
      </c>
      <c r="AN24" s="437"/>
      <c r="AO24" s="437"/>
      <c r="AP24" s="437"/>
      <c r="AQ24" s="437"/>
      <c r="AR24" s="476"/>
      <c r="AS24" s="436">
        <v>3144</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6571178</v>
      </c>
      <c r="BO24" s="386"/>
      <c r="BP24" s="386"/>
      <c r="BQ24" s="386"/>
      <c r="BR24" s="386"/>
      <c r="BS24" s="386"/>
      <c r="BT24" s="386"/>
      <c r="BU24" s="387"/>
      <c r="BV24" s="385">
        <v>6346498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5553</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2253393</v>
      </c>
      <c r="BO25" s="349"/>
      <c r="BP25" s="349"/>
      <c r="BQ25" s="349"/>
      <c r="BR25" s="349"/>
      <c r="BS25" s="349"/>
      <c r="BT25" s="349"/>
      <c r="BU25" s="350"/>
      <c r="BV25" s="348">
        <v>879399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5067</v>
      </c>
      <c r="R26" s="437"/>
      <c r="S26" s="437"/>
      <c r="T26" s="437"/>
      <c r="U26" s="437"/>
      <c r="V26" s="476"/>
      <c r="W26" s="531"/>
      <c r="X26" s="519"/>
      <c r="Y26" s="520"/>
      <c r="Z26" s="435" t="s">
        <v>160</v>
      </c>
      <c r="AA26" s="539"/>
      <c r="AB26" s="539"/>
      <c r="AC26" s="539"/>
      <c r="AD26" s="539"/>
      <c r="AE26" s="539"/>
      <c r="AF26" s="539"/>
      <c r="AG26" s="540"/>
      <c r="AH26" s="436">
        <v>7</v>
      </c>
      <c r="AI26" s="437"/>
      <c r="AJ26" s="437"/>
      <c r="AK26" s="437"/>
      <c r="AL26" s="476"/>
      <c r="AM26" s="436">
        <v>25501</v>
      </c>
      <c r="AN26" s="437"/>
      <c r="AO26" s="437"/>
      <c r="AP26" s="437"/>
      <c r="AQ26" s="437"/>
      <c r="AR26" s="476"/>
      <c r="AS26" s="436">
        <v>3643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3150</v>
      </c>
      <c r="R27" s="437"/>
      <c r="S27" s="437"/>
      <c r="T27" s="437"/>
      <c r="U27" s="437"/>
      <c r="V27" s="476"/>
      <c r="W27" s="531"/>
      <c r="X27" s="519"/>
      <c r="Y27" s="520"/>
      <c r="Z27" s="435" t="s">
        <v>163</v>
      </c>
      <c r="AA27" s="415"/>
      <c r="AB27" s="415"/>
      <c r="AC27" s="415"/>
      <c r="AD27" s="415"/>
      <c r="AE27" s="415"/>
      <c r="AF27" s="415"/>
      <c r="AG27" s="416"/>
      <c r="AH27" s="436">
        <v>11</v>
      </c>
      <c r="AI27" s="437"/>
      <c r="AJ27" s="437"/>
      <c r="AK27" s="437"/>
      <c r="AL27" s="476"/>
      <c r="AM27" s="436">
        <v>38269</v>
      </c>
      <c r="AN27" s="437"/>
      <c r="AO27" s="437"/>
      <c r="AP27" s="437"/>
      <c r="AQ27" s="437"/>
      <c r="AR27" s="476"/>
      <c r="AS27" s="436">
        <v>3479</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221641</v>
      </c>
      <c r="BO27" s="553"/>
      <c r="BP27" s="553"/>
      <c r="BQ27" s="553"/>
      <c r="BR27" s="553"/>
      <c r="BS27" s="553"/>
      <c r="BT27" s="553"/>
      <c r="BU27" s="554"/>
      <c r="BV27" s="552">
        <v>221612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2730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1805589</v>
      </c>
      <c r="BO28" s="349"/>
      <c r="BP28" s="349"/>
      <c r="BQ28" s="349"/>
      <c r="BR28" s="349"/>
      <c r="BS28" s="349"/>
      <c r="BT28" s="349"/>
      <c r="BU28" s="350"/>
      <c r="BV28" s="348">
        <v>1737186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14</v>
      </c>
      <c r="M29" s="437"/>
      <c r="N29" s="437"/>
      <c r="O29" s="437"/>
      <c r="P29" s="476"/>
      <c r="Q29" s="436">
        <v>2620</v>
      </c>
      <c r="R29" s="437"/>
      <c r="S29" s="437"/>
      <c r="T29" s="437"/>
      <c r="U29" s="437"/>
      <c r="V29" s="476"/>
      <c r="W29" s="531"/>
      <c r="X29" s="519"/>
      <c r="Y29" s="520"/>
      <c r="Z29" s="435" t="s">
        <v>170</v>
      </c>
      <c r="AA29" s="415"/>
      <c r="AB29" s="415"/>
      <c r="AC29" s="415"/>
      <c r="AD29" s="415"/>
      <c r="AE29" s="415"/>
      <c r="AF29" s="415"/>
      <c r="AG29" s="416"/>
      <c r="AH29" s="436">
        <v>166</v>
      </c>
      <c r="AI29" s="437"/>
      <c r="AJ29" s="437"/>
      <c r="AK29" s="437"/>
      <c r="AL29" s="476"/>
      <c r="AM29" s="436">
        <v>525589</v>
      </c>
      <c r="AN29" s="437"/>
      <c r="AO29" s="437"/>
      <c r="AP29" s="437"/>
      <c r="AQ29" s="437"/>
      <c r="AR29" s="476"/>
      <c r="AS29" s="436">
        <v>3166</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713559</v>
      </c>
      <c r="BO29" s="386"/>
      <c r="BP29" s="386"/>
      <c r="BQ29" s="386"/>
      <c r="BR29" s="386"/>
      <c r="BS29" s="386"/>
      <c r="BT29" s="386"/>
      <c r="BU29" s="387"/>
      <c r="BV29" s="385">
        <v>678361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97.7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2787875</v>
      </c>
      <c r="BO30" s="553"/>
      <c r="BP30" s="553"/>
      <c r="BQ30" s="553"/>
      <c r="BR30" s="553"/>
      <c r="BS30" s="553"/>
      <c r="BT30" s="553"/>
      <c r="BU30" s="554"/>
      <c r="BV30" s="552">
        <v>2585259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大分県退職手当組合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（社）玖珠町畜産公社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住宅新築資金等貸付事業特別会計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大分県消防補償等組合</v>
      </c>
      <c r="BZ35" s="565"/>
      <c r="CA35" s="565"/>
      <c r="CB35" s="565"/>
      <c r="CC35" s="565"/>
      <c r="CD35" s="565"/>
      <c r="CE35" s="565"/>
      <c r="CF35" s="565"/>
      <c r="CG35" s="565"/>
      <c r="CH35" s="565"/>
      <c r="CI35" s="565"/>
      <c r="CJ35" s="565"/>
      <c r="CK35" s="565"/>
      <c r="CL35" s="565"/>
      <c r="CM35" s="565"/>
      <c r="CN35" s="165"/>
      <c r="CO35" s="564">
        <f t="shared" ref="CO35:CO43" si="3">IF(CQ35="","",CO34+1)</f>
        <v>17</v>
      </c>
      <c r="CP35" s="564"/>
      <c r="CQ35" s="565" t="str">
        <f>IF('各会計、関係団体の財政状況及び健全化判断比率'!BS8="","",'各会計、関係団体の財政状況及び健全化判断比率'!BS8)</f>
        <v>玖珠町土地開発公社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大分県交通災害共済組合（交通災害共済事業会計）</v>
      </c>
      <c r="BZ36" s="565"/>
      <c r="CA36" s="565"/>
      <c r="CB36" s="565"/>
      <c r="CC36" s="565"/>
      <c r="CD36" s="565"/>
      <c r="CE36" s="565"/>
      <c r="CF36" s="565"/>
      <c r="CG36" s="565"/>
      <c r="CH36" s="565"/>
      <c r="CI36" s="565"/>
      <c r="CJ36" s="565"/>
      <c r="CK36" s="565"/>
      <c r="CL36" s="565"/>
      <c r="CM36" s="565"/>
      <c r="CN36" s="165"/>
      <c r="CO36" s="564">
        <f t="shared" si="3"/>
        <v>18</v>
      </c>
      <c r="CP36" s="564"/>
      <c r="CQ36" s="565" t="str">
        <f>IF('各会計、関係団体の財政状況及び健全化判断比率'!BS9="","",'各会計、関係団体の財政状況及び健全化判断比率'!BS9)</f>
        <v>くすみち</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大分県市町村会館管理組合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大分県後期高齢者医療広域連合（普通会計）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大分県後期高齢者医療広域連合（後期高齢者医療事業会計）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日田玖珠広域消防組合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玖珠九重行政事務組合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M51" sqref="M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67" t="s">
        <v>23</v>
      </c>
      <c r="C41" s="1168"/>
      <c r="D41" s="81"/>
      <c r="E41" s="1173" t="s">
        <v>24</v>
      </c>
      <c r="F41" s="1173"/>
      <c r="G41" s="1173"/>
      <c r="H41" s="1174"/>
      <c r="I41" s="82">
        <v>7075</v>
      </c>
      <c r="J41" s="83">
        <v>7115</v>
      </c>
      <c r="K41" s="83">
        <v>6903</v>
      </c>
      <c r="L41" s="83">
        <v>6859</v>
      </c>
      <c r="M41" s="84">
        <v>7022</v>
      </c>
    </row>
    <row r="42" spans="2:13" ht="27.75" customHeight="1">
      <c r="B42" s="1169"/>
      <c r="C42" s="1170"/>
      <c r="D42" s="85"/>
      <c r="E42" s="1175" t="s">
        <v>25</v>
      </c>
      <c r="F42" s="1175"/>
      <c r="G42" s="1175"/>
      <c r="H42" s="1176"/>
      <c r="I42" s="86">
        <v>40</v>
      </c>
      <c r="J42" s="87">
        <v>31</v>
      </c>
      <c r="K42" s="87">
        <v>23</v>
      </c>
      <c r="L42" s="87">
        <v>17</v>
      </c>
      <c r="M42" s="88">
        <v>11</v>
      </c>
    </row>
    <row r="43" spans="2:13" ht="27.75" customHeight="1">
      <c r="B43" s="1169"/>
      <c r="C43" s="1170"/>
      <c r="D43" s="85"/>
      <c r="E43" s="1175" t="s">
        <v>26</v>
      </c>
      <c r="F43" s="1175"/>
      <c r="G43" s="1175"/>
      <c r="H43" s="1176"/>
      <c r="I43" s="86">
        <v>41</v>
      </c>
      <c r="J43" s="87">
        <v>36</v>
      </c>
      <c r="K43" s="87">
        <v>26</v>
      </c>
      <c r="L43" s="87">
        <v>19</v>
      </c>
      <c r="M43" s="88">
        <v>7</v>
      </c>
    </row>
    <row r="44" spans="2:13" ht="27.75" customHeight="1">
      <c r="B44" s="1169"/>
      <c r="C44" s="1170"/>
      <c r="D44" s="85"/>
      <c r="E44" s="1175" t="s">
        <v>27</v>
      </c>
      <c r="F44" s="1175"/>
      <c r="G44" s="1175"/>
      <c r="H44" s="1176"/>
      <c r="I44" s="86">
        <v>1350</v>
      </c>
      <c r="J44" s="87">
        <v>1138</v>
      </c>
      <c r="K44" s="87">
        <v>942</v>
      </c>
      <c r="L44" s="87">
        <v>719</v>
      </c>
      <c r="M44" s="88">
        <v>569</v>
      </c>
    </row>
    <row r="45" spans="2:13" ht="27.75" customHeight="1">
      <c r="B45" s="1169"/>
      <c r="C45" s="1170"/>
      <c r="D45" s="85"/>
      <c r="E45" s="1175" t="s">
        <v>28</v>
      </c>
      <c r="F45" s="1175"/>
      <c r="G45" s="1175"/>
      <c r="H45" s="1176"/>
      <c r="I45" s="86">
        <v>2067</v>
      </c>
      <c r="J45" s="87">
        <v>1974</v>
      </c>
      <c r="K45" s="87">
        <v>1911</v>
      </c>
      <c r="L45" s="87">
        <v>1838</v>
      </c>
      <c r="M45" s="88">
        <v>1804</v>
      </c>
    </row>
    <row r="46" spans="2:13" ht="27.75" customHeight="1">
      <c r="B46" s="1169"/>
      <c r="C46" s="1170"/>
      <c r="D46" s="85"/>
      <c r="E46" s="1175" t="s">
        <v>29</v>
      </c>
      <c r="F46" s="1175"/>
      <c r="G46" s="1175"/>
      <c r="H46" s="1176"/>
      <c r="I46" s="86">
        <v>9</v>
      </c>
      <c r="J46" s="87">
        <v>6</v>
      </c>
      <c r="K46" s="87">
        <v>4</v>
      </c>
      <c r="L46" s="87">
        <v>2</v>
      </c>
      <c r="M46" s="88">
        <v>1</v>
      </c>
    </row>
    <row r="47" spans="2:13" ht="27.75" customHeight="1">
      <c r="B47" s="1169"/>
      <c r="C47" s="1170"/>
      <c r="D47" s="85"/>
      <c r="E47" s="1175" t="s">
        <v>30</v>
      </c>
      <c r="F47" s="1175"/>
      <c r="G47" s="1175"/>
      <c r="H47" s="1176"/>
      <c r="I47" s="86" t="s">
        <v>475</v>
      </c>
      <c r="J47" s="87" t="s">
        <v>475</v>
      </c>
      <c r="K47" s="87" t="s">
        <v>475</v>
      </c>
      <c r="L47" s="87" t="s">
        <v>475</v>
      </c>
      <c r="M47" s="88" t="s">
        <v>475</v>
      </c>
    </row>
    <row r="48" spans="2:13" ht="27.75" customHeight="1">
      <c r="B48" s="1171"/>
      <c r="C48" s="1172"/>
      <c r="D48" s="85"/>
      <c r="E48" s="1175" t="s">
        <v>31</v>
      </c>
      <c r="F48" s="1175"/>
      <c r="G48" s="1175"/>
      <c r="H48" s="1176"/>
      <c r="I48" s="86" t="s">
        <v>475</v>
      </c>
      <c r="J48" s="87" t="s">
        <v>475</v>
      </c>
      <c r="K48" s="87" t="s">
        <v>475</v>
      </c>
      <c r="L48" s="87" t="s">
        <v>475</v>
      </c>
      <c r="M48" s="88" t="s">
        <v>475</v>
      </c>
    </row>
    <row r="49" spans="2:13" ht="27.75" customHeight="1">
      <c r="B49" s="1177" t="s">
        <v>32</v>
      </c>
      <c r="C49" s="1178"/>
      <c r="D49" s="89"/>
      <c r="E49" s="1175" t="s">
        <v>33</v>
      </c>
      <c r="F49" s="1175"/>
      <c r="G49" s="1175"/>
      <c r="H49" s="1176"/>
      <c r="I49" s="86">
        <v>5140</v>
      </c>
      <c r="J49" s="87">
        <v>5234</v>
      </c>
      <c r="K49" s="87">
        <v>5600</v>
      </c>
      <c r="L49" s="87">
        <v>5269</v>
      </c>
      <c r="M49" s="88">
        <v>5328</v>
      </c>
    </row>
    <row r="50" spans="2:13" ht="27.75" customHeight="1">
      <c r="B50" s="1169"/>
      <c r="C50" s="1170"/>
      <c r="D50" s="85"/>
      <c r="E50" s="1175" t="s">
        <v>34</v>
      </c>
      <c r="F50" s="1175"/>
      <c r="G50" s="1175"/>
      <c r="H50" s="1176"/>
      <c r="I50" s="86">
        <v>516</v>
      </c>
      <c r="J50" s="87">
        <v>544</v>
      </c>
      <c r="K50" s="87">
        <v>507</v>
      </c>
      <c r="L50" s="87">
        <v>527</v>
      </c>
      <c r="M50" s="88">
        <v>484</v>
      </c>
    </row>
    <row r="51" spans="2:13" ht="27.75" customHeight="1">
      <c r="B51" s="1171"/>
      <c r="C51" s="1172"/>
      <c r="D51" s="85"/>
      <c r="E51" s="1175" t="s">
        <v>35</v>
      </c>
      <c r="F51" s="1175"/>
      <c r="G51" s="1175"/>
      <c r="H51" s="1176"/>
      <c r="I51" s="86">
        <v>6276</v>
      </c>
      <c r="J51" s="87">
        <v>6248</v>
      </c>
      <c r="K51" s="87">
        <v>6059</v>
      </c>
      <c r="L51" s="87">
        <v>6020</v>
      </c>
      <c r="M51" s="88">
        <v>6013</v>
      </c>
    </row>
    <row r="52" spans="2:13" ht="27.75" customHeight="1" thickBot="1">
      <c r="B52" s="1179" t="s">
        <v>36</v>
      </c>
      <c r="C52" s="1180"/>
      <c r="D52" s="90"/>
      <c r="E52" s="1181" t="s">
        <v>37</v>
      </c>
      <c r="F52" s="1181"/>
      <c r="G52" s="1181"/>
      <c r="H52" s="1182"/>
      <c r="I52" s="91">
        <v>-1352</v>
      </c>
      <c r="J52" s="92">
        <v>-1726</v>
      </c>
      <c r="K52" s="92">
        <v>-2358</v>
      </c>
      <c r="L52" s="92">
        <v>-2364</v>
      </c>
      <c r="M52" s="93">
        <v>-2413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118132</v>
      </c>
      <c r="E3" s="116"/>
      <c r="F3" s="117">
        <v>65529</v>
      </c>
      <c r="G3" s="118"/>
      <c r="H3" s="119"/>
    </row>
    <row r="4" spans="1:8">
      <c r="A4" s="120"/>
      <c r="B4" s="121"/>
      <c r="C4" s="122"/>
      <c r="D4" s="123">
        <v>69511</v>
      </c>
      <c r="E4" s="124"/>
      <c r="F4" s="125">
        <v>32858</v>
      </c>
      <c r="G4" s="126"/>
      <c r="H4" s="127"/>
    </row>
    <row r="5" spans="1:8">
      <c r="A5" s="108" t="s">
        <v>509</v>
      </c>
      <c r="B5" s="113"/>
      <c r="C5" s="114"/>
      <c r="D5" s="115">
        <v>123562</v>
      </c>
      <c r="E5" s="116"/>
      <c r="F5" s="117">
        <v>64717</v>
      </c>
      <c r="G5" s="118"/>
      <c r="H5" s="119"/>
    </row>
    <row r="6" spans="1:8">
      <c r="A6" s="120"/>
      <c r="B6" s="121"/>
      <c r="C6" s="122"/>
      <c r="D6" s="123">
        <v>46120</v>
      </c>
      <c r="E6" s="124"/>
      <c r="F6" s="125">
        <v>31931</v>
      </c>
      <c r="G6" s="126"/>
      <c r="H6" s="127"/>
    </row>
    <row r="7" spans="1:8">
      <c r="A7" s="108" t="s">
        <v>510</v>
      </c>
      <c r="B7" s="113"/>
      <c r="C7" s="114"/>
      <c r="D7" s="115">
        <v>111080</v>
      </c>
      <c r="E7" s="116"/>
      <c r="F7" s="117">
        <v>61557</v>
      </c>
      <c r="G7" s="118"/>
      <c r="H7" s="119"/>
    </row>
    <row r="8" spans="1:8">
      <c r="A8" s="120"/>
      <c r="B8" s="121"/>
      <c r="C8" s="122"/>
      <c r="D8" s="123">
        <v>43078</v>
      </c>
      <c r="E8" s="124"/>
      <c r="F8" s="125">
        <v>32497</v>
      </c>
      <c r="G8" s="126"/>
      <c r="H8" s="127"/>
    </row>
    <row r="9" spans="1:8">
      <c r="A9" s="108" t="s">
        <v>511</v>
      </c>
      <c r="B9" s="113"/>
      <c r="C9" s="114"/>
      <c r="D9" s="115">
        <v>83052</v>
      </c>
      <c r="E9" s="116"/>
      <c r="F9" s="117">
        <v>69806</v>
      </c>
      <c r="G9" s="118"/>
      <c r="H9" s="119"/>
    </row>
    <row r="10" spans="1:8">
      <c r="A10" s="120"/>
      <c r="B10" s="121"/>
      <c r="C10" s="122"/>
      <c r="D10" s="123">
        <v>32786</v>
      </c>
      <c r="E10" s="124"/>
      <c r="F10" s="125">
        <v>32823</v>
      </c>
      <c r="G10" s="126"/>
      <c r="H10" s="127"/>
    </row>
    <row r="11" spans="1:8">
      <c r="A11" s="108" t="s">
        <v>512</v>
      </c>
      <c r="B11" s="113"/>
      <c r="C11" s="114"/>
      <c r="D11" s="115">
        <v>137327</v>
      </c>
      <c r="E11" s="116"/>
      <c r="F11" s="117">
        <v>74444</v>
      </c>
      <c r="G11" s="118"/>
      <c r="H11" s="119"/>
    </row>
    <row r="12" spans="1:8">
      <c r="A12" s="120"/>
      <c r="B12" s="121"/>
      <c r="C12" s="128"/>
      <c r="D12" s="123">
        <v>52433</v>
      </c>
      <c r="E12" s="124"/>
      <c r="F12" s="125">
        <v>34175</v>
      </c>
      <c r="G12" s="126"/>
      <c r="H12" s="127"/>
    </row>
    <row r="13" spans="1:8">
      <c r="A13" s="108"/>
      <c r="B13" s="113"/>
      <c r="C13" s="129"/>
      <c r="D13" s="130">
        <v>114631</v>
      </c>
      <c r="E13" s="131"/>
      <c r="F13" s="132">
        <v>67211</v>
      </c>
      <c r="G13" s="133"/>
      <c r="H13" s="119"/>
    </row>
    <row r="14" spans="1:8">
      <c r="A14" s="120"/>
      <c r="B14" s="121"/>
      <c r="C14" s="122"/>
      <c r="D14" s="123">
        <v>48786</v>
      </c>
      <c r="E14" s="124"/>
      <c r="F14" s="125">
        <v>32857</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7.64</v>
      </c>
      <c r="C19" s="134">
        <f>ROUND(VALUE(SUBSTITUTE(実質収支比率等に係る経年分析!G$48,"▲","-")),2)</f>
        <v>8.42</v>
      </c>
      <c r="D19" s="134">
        <f>ROUND(VALUE(SUBSTITUTE(実質収支比率等に係る経年分析!H$48,"▲","-")),2)</f>
        <v>6.95</v>
      </c>
      <c r="E19" s="134">
        <f>ROUND(VALUE(SUBSTITUTE(実質収支比率等に係る経年分析!I$48,"▲","-")),2)</f>
        <v>6.57</v>
      </c>
      <c r="F19" s="134">
        <f>ROUND(VALUE(SUBSTITUTE(実質収支比率等に係る経年分析!J$48,"▲","-")),2)</f>
        <v>5.61</v>
      </c>
    </row>
    <row r="20" spans="1:11">
      <c r="A20" s="134" t="s">
        <v>42</v>
      </c>
      <c r="B20" s="134">
        <f>ROUND(VALUE(SUBSTITUTE(実質収支比率等に係る経年分析!F$47,"▲","-")),2)</f>
        <v>26.81</v>
      </c>
      <c r="C20" s="134">
        <f>ROUND(VALUE(SUBSTITUTE(実質収支比率等に係る経年分析!G$47,"▲","-")),2)</f>
        <v>28.98</v>
      </c>
      <c r="D20" s="134">
        <f>ROUND(VALUE(SUBSTITUTE(実質収支比率等に係る経年分析!H$47,"▲","-")),2)</f>
        <v>34.19</v>
      </c>
      <c r="E20" s="134">
        <f>ROUND(VALUE(SUBSTITUTE(実質収支比率等に係る経年分析!I$47,"▲","-")),2)</f>
        <v>34.58</v>
      </c>
      <c r="F20" s="134">
        <f>ROUND(VALUE(SUBSTITUTE(実質収支比率等に係る経年分析!J$47,"▲","-")),2)</f>
        <v>35.869999999999997</v>
      </c>
    </row>
    <row r="21" spans="1:11">
      <c r="A21" s="134" t="s">
        <v>43</v>
      </c>
      <c r="B21" s="134">
        <f>IF(ISNUMBER(VALUE(SUBSTITUTE(実質収支比率等に係る経年分析!F$49,"▲","-"))),ROUND(VALUE(SUBSTITUTE(実質収支比率等に係る経年分析!F$49,"▲","-")),2),NA())</f>
        <v>1.29</v>
      </c>
      <c r="C21" s="134">
        <f>IF(ISNUMBER(VALUE(SUBSTITUTE(実質収支比率等に係る経年分析!G$49,"▲","-"))),ROUND(VALUE(SUBSTITUTE(実質収支比率等に係る経年分析!G$49,"▲","-")),2),NA())</f>
        <v>1.21</v>
      </c>
      <c r="D21" s="134">
        <f>IF(ISNUMBER(VALUE(SUBSTITUTE(実質収支比率等に係る経年分析!H$49,"▲","-"))),ROUND(VALUE(SUBSTITUTE(実質収支比率等に係る経年分析!H$49,"▲","-")),2),NA())</f>
        <v>-1.71</v>
      </c>
      <c r="E21" s="134">
        <f>IF(ISNUMBER(VALUE(SUBSTITUTE(実質収支比率等に係る経年分析!I$49,"▲","-"))),ROUND(VALUE(SUBSTITUTE(実質収支比率等に係る経年分析!I$49,"▲","-")),2),NA())</f>
        <v>-3.97</v>
      </c>
      <c r="F21" s="134">
        <f>IF(ISNUMBER(VALUE(SUBSTITUTE(実質収支比率等に係る経年分析!J$49,"▲","-"))),ROUND(VALUE(SUBSTITUTE(実質収支比率等に係る経年分析!J$49,"▲","-")),2),NA())</f>
        <v>-2.87</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4.8499999999999996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7.64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5.61</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654</v>
      </c>
      <c r="E42" s="136"/>
      <c r="F42" s="136"/>
      <c r="G42" s="136">
        <f>'実質公債費比率（分子）の構造'!L$52</f>
        <v>719</v>
      </c>
      <c r="H42" s="136"/>
      <c r="I42" s="136"/>
      <c r="J42" s="136">
        <f>'実質公債費比率（分子）の構造'!M$52</f>
        <v>746</v>
      </c>
      <c r="K42" s="136"/>
      <c r="L42" s="136"/>
      <c r="M42" s="136">
        <f>'実質公債費比率（分子）の構造'!N$52</f>
        <v>747</v>
      </c>
      <c r="N42" s="136"/>
      <c r="O42" s="136"/>
      <c r="P42" s="136">
        <f>'実質公債費比率（分子）の構造'!O$52</f>
        <v>762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12</v>
      </c>
      <c r="C44" s="136"/>
      <c r="D44" s="136"/>
      <c r="E44" s="136">
        <f>'実質公債費比率（分子）の構造'!L$50</f>
        <v>11</v>
      </c>
      <c r="F44" s="136"/>
      <c r="G44" s="136"/>
      <c r="H44" s="136">
        <f>'実質公債費比率（分子）の構造'!M$50</f>
        <v>9</v>
      </c>
      <c r="I44" s="136"/>
      <c r="J44" s="136"/>
      <c r="K44" s="136">
        <f>'実質公債費比率（分子）の構造'!N$50</f>
        <v>8</v>
      </c>
      <c r="L44" s="136"/>
      <c r="M44" s="136"/>
      <c r="N44" s="136">
        <f>'実質公債費比率（分子）の構造'!O$50</f>
        <v>7</v>
      </c>
      <c r="O44" s="136"/>
      <c r="P44" s="136"/>
    </row>
    <row r="45" spans="1:16">
      <c r="A45" s="136" t="s">
        <v>53</v>
      </c>
      <c r="B45" s="136">
        <f>'実質公債費比率（分子）の構造'!K$49</f>
        <v>255</v>
      </c>
      <c r="C45" s="136"/>
      <c r="D45" s="136"/>
      <c r="E45" s="136">
        <f>'実質公債費比率（分子）の構造'!L$49</f>
        <v>253</v>
      </c>
      <c r="F45" s="136"/>
      <c r="G45" s="136"/>
      <c r="H45" s="136">
        <f>'実質公債費比率（分子）の構造'!M$49</f>
        <v>253</v>
      </c>
      <c r="I45" s="136"/>
      <c r="J45" s="136"/>
      <c r="K45" s="136">
        <f>'実質公債費比率（分子）の構造'!N$49</f>
        <v>238</v>
      </c>
      <c r="L45" s="136"/>
      <c r="M45" s="136"/>
      <c r="N45" s="136">
        <f>'実質公債費比率（分子）の構造'!O$49</f>
        <v>199</v>
      </c>
      <c r="O45" s="136"/>
      <c r="P45" s="136"/>
    </row>
    <row r="46" spans="1:16">
      <c r="A46" s="136" t="s">
        <v>54</v>
      </c>
      <c r="B46" s="136">
        <f>'実質公債費比率（分子）の構造'!K$48</f>
        <v>13</v>
      </c>
      <c r="C46" s="136"/>
      <c r="D46" s="136"/>
      <c r="E46" s="136">
        <f>'実質公債費比率（分子）の構造'!L$48</f>
        <v>14</v>
      </c>
      <c r="F46" s="136"/>
      <c r="G46" s="136"/>
      <c r="H46" s="136">
        <f>'実質公債費比率（分子）の構造'!M$48</f>
        <v>17</v>
      </c>
      <c r="I46" s="136"/>
      <c r="J46" s="136"/>
      <c r="K46" s="136" t="str">
        <f>'実質公債費比率（分子）の構造'!N$48</f>
        <v>-</v>
      </c>
      <c r="L46" s="136"/>
      <c r="M46" s="136"/>
      <c r="N46" s="136" t="str">
        <f>'実質公債費比率（分子）の構造'!O$48</f>
        <v>-</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662</v>
      </c>
      <c r="C49" s="136"/>
      <c r="D49" s="136"/>
      <c r="E49" s="136">
        <f>'実質公債費比率（分子）の構造'!L$45</f>
        <v>748</v>
      </c>
      <c r="F49" s="136"/>
      <c r="G49" s="136"/>
      <c r="H49" s="136">
        <f>'実質公債費比率（分子）の構造'!M$45</f>
        <v>764</v>
      </c>
      <c r="I49" s="136"/>
      <c r="J49" s="136"/>
      <c r="K49" s="136">
        <f>'実質公債費比率（分子）の構造'!N$45</f>
        <v>751</v>
      </c>
      <c r="L49" s="136"/>
      <c r="M49" s="136"/>
      <c r="N49" s="136">
        <f>'実質公債費比率（分子）の構造'!O$45</f>
        <v>775</v>
      </c>
      <c r="O49" s="136"/>
      <c r="P49" s="136"/>
    </row>
    <row r="50" spans="1:16">
      <c r="A50" s="136" t="s">
        <v>58</v>
      </c>
      <c r="B50" s="136" t="e">
        <f>NA()</f>
        <v>#N/A</v>
      </c>
      <c r="C50" s="136">
        <f>IF(ISNUMBER('実質公債費比率（分子）の構造'!K$53),'実質公債費比率（分子）の構造'!K$53,NA())</f>
        <v>288</v>
      </c>
      <c r="D50" s="136" t="e">
        <f>NA()</f>
        <v>#N/A</v>
      </c>
      <c r="E50" s="136" t="e">
        <f>NA()</f>
        <v>#N/A</v>
      </c>
      <c r="F50" s="136">
        <f>IF(ISNUMBER('実質公債費比率（分子）の構造'!L$53),'実質公債費比率（分子）の構造'!L$53,NA())</f>
        <v>307</v>
      </c>
      <c r="G50" s="136" t="e">
        <f>NA()</f>
        <v>#N/A</v>
      </c>
      <c r="H50" s="136" t="e">
        <f>NA()</f>
        <v>#N/A</v>
      </c>
      <c r="I50" s="136">
        <f>IF(ISNUMBER('実質公債費比率（分子）の構造'!M$53),'実質公債費比率（分子）の構造'!M$53,NA())</f>
        <v>297</v>
      </c>
      <c r="J50" s="136" t="e">
        <f>NA()</f>
        <v>#N/A</v>
      </c>
      <c r="K50" s="136" t="e">
        <f>NA()</f>
        <v>#N/A</v>
      </c>
      <c r="L50" s="136">
        <f>IF(ISNUMBER('実質公債費比率（分子）の構造'!N$53),'実質公債費比率（分子）の構造'!N$53,NA())</f>
        <v>250</v>
      </c>
      <c r="M50" s="136" t="e">
        <f>NA()</f>
        <v>#N/A</v>
      </c>
      <c r="N50" s="136" t="e">
        <f>NA()</f>
        <v>#N/A</v>
      </c>
      <c r="O50" s="136">
        <f>IF(ISNUMBER('実質公債費比率（分子）の構造'!O$53),'実質公債費比率（分子）の構造'!O$53,NA())</f>
        <v>219</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6276</v>
      </c>
      <c r="E56" s="135"/>
      <c r="F56" s="135"/>
      <c r="G56" s="135">
        <f>'将来負担比率（分子）の構造'!J$51</f>
        <v>6248</v>
      </c>
      <c r="H56" s="135"/>
      <c r="I56" s="135"/>
      <c r="J56" s="135">
        <f>'将来負担比率（分子）の構造'!K$51</f>
        <v>6059</v>
      </c>
      <c r="K56" s="135"/>
      <c r="L56" s="135"/>
      <c r="M56" s="135">
        <f>'将来負担比率（分子）の構造'!L$51</f>
        <v>6020</v>
      </c>
      <c r="N56" s="135"/>
      <c r="O56" s="135"/>
      <c r="P56" s="135">
        <f>'将来負担比率（分子）の構造'!M$51</f>
        <v>6013</v>
      </c>
    </row>
    <row r="57" spans="1:16">
      <c r="A57" s="135" t="s">
        <v>34</v>
      </c>
      <c r="B57" s="135"/>
      <c r="C57" s="135"/>
      <c r="D57" s="135">
        <f>'将来負担比率（分子）の構造'!I$50</f>
        <v>516</v>
      </c>
      <c r="E57" s="135"/>
      <c r="F57" s="135"/>
      <c r="G57" s="135">
        <f>'将来負担比率（分子）の構造'!J$50</f>
        <v>544</v>
      </c>
      <c r="H57" s="135"/>
      <c r="I57" s="135"/>
      <c r="J57" s="135">
        <f>'将来負担比率（分子）の構造'!K$50</f>
        <v>507</v>
      </c>
      <c r="K57" s="135"/>
      <c r="L57" s="135"/>
      <c r="M57" s="135">
        <f>'将来負担比率（分子）の構造'!L$50</f>
        <v>527</v>
      </c>
      <c r="N57" s="135"/>
      <c r="O57" s="135"/>
      <c r="P57" s="135">
        <f>'将来負担比率（分子）の構造'!M$50</f>
        <v>484</v>
      </c>
    </row>
    <row r="58" spans="1:16">
      <c r="A58" s="135" t="s">
        <v>33</v>
      </c>
      <c r="B58" s="135"/>
      <c r="C58" s="135"/>
      <c r="D58" s="135">
        <f>'将来負担比率（分子）の構造'!I$49</f>
        <v>5140</v>
      </c>
      <c r="E58" s="135"/>
      <c r="F58" s="135"/>
      <c r="G58" s="135">
        <f>'将来負担比率（分子）の構造'!J$49</f>
        <v>5234</v>
      </c>
      <c r="H58" s="135"/>
      <c r="I58" s="135"/>
      <c r="J58" s="135">
        <f>'将来負担比率（分子）の構造'!K$49</f>
        <v>5600</v>
      </c>
      <c r="K58" s="135"/>
      <c r="L58" s="135"/>
      <c r="M58" s="135">
        <f>'将来負担比率（分子）の構造'!L$49</f>
        <v>5269</v>
      </c>
      <c r="N58" s="135"/>
      <c r="O58" s="135"/>
      <c r="P58" s="135">
        <f>'将来負担比率（分子）の構造'!M$49</f>
        <v>5328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9</v>
      </c>
      <c r="C61" s="135"/>
      <c r="D61" s="135"/>
      <c r="E61" s="135">
        <f>'将来負担比率（分子）の構造'!J$46</f>
        <v>6</v>
      </c>
      <c r="F61" s="135"/>
      <c r="G61" s="135"/>
      <c r="H61" s="135">
        <f>'将来負担比率（分子）の構造'!K$46</f>
        <v>4</v>
      </c>
      <c r="I61" s="135"/>
      <c r="J61" s="135"/>
      <c r="K61" s="135">
        <f>'将来負担比率（分子）の構造'!L$46</f>
        <v>2</v>
      </c>
      <c r="L61" s="135"/>
      <c r="M61" s="135"/>
      <c r="N61" s="135">
        <f>'将来負担比率（分子）の構造'!M$46</f>
        <v>1</v>
      </c>
      <c r="O61" s="135"/>
      <c r="P61" s="135"/>
    </row>
    <row r="62" spans="1:16">
      <c r="A62" s="135" t="s">
        <v>28</v>
      </c>
      <c r="B62" s="135">
        <f>'将来負担比率（分子）の構造'!I$45</f>
        <v>2067</v>
      </c>
      <c r="C62" s="135"/>
      <c r="D62" s="135"/>
      <c r="E62" s="135">
        <f>'将来負担比率（分子）の構造'!J$45</f>
        <v>1974</v>
      </c>
      <c r="F62" s="135"/>
      <c r="G62" s="135"/>
      <c r="H62" s="135">
        <f>'将来負担比率（分子）の構造'!K$45</f>
        <v>1911</v>
      </c>
      <c r="I62" s="135"/>
      <c r="J62" s="135"/>
      <c r="K62" s="135">
        <f>'将来負担比率（分子）の構造'!L$45</f>
        <v>1838</v>
      </c>
      <c r="L62" s="135"/>
      <c r="M62" s="135"/>
      <c r="N62" s="135">
        <f>'将来負担比率（分子）の構造'!M$45</f>
        <v>1804</v>
      </c>
      <c r="O62" s="135"/>
      <c r="P62" s="135"/>
    </row>
    <row r="63" spans="1:16">
      <c r="A63" s="135" t="s">
        <v>27</v>
      </c>
      <c r="B63" s="135">
        <f>'将来負担比率（分子）の構造'!I$44</f>
        <v>1350</v>
      </c>
      <c r="C63" s="135"/>
      <c r="D63" s="135"/>
      <c r="E63" s="135">
        <f>'将来負担比率（分子）の構造'!J$44</f>
        <v>1138</v>
      </c>
      <c r="F63" s="135"/>
      <c r="G63" s="135"/>
      <c r="H63" s="135">
        <f>'将来負担比率（分子）の構造'!K$44</f>
        <v>942</v>
      </c>
      <c r="I63" s="135"/>
      <c r="J63" s="135"/>
      <c r="K63" s="135">
        <f>'将来負担比率（分子）の構造'!L$44</f>
        <v>719</v>
      </c>
      <c r="L63" s="135"/>
      <c r="M63" s="135"/>
      <c r="N63" s="135">
        <f>'将来負担比率（分子）の構造'!M$44</f>
        <v>569</v>
      </c>
      <c r="O63" s="135"/>
      <c r="P63" s="135"/>
    </row>
    <row r="64" spans="1:16">
      <c r="A64" s="135" t="s">
        <v>26</v>
      </c>
      <c r="B64" s="135">
        <f>'将来負担比率（分子）の構造'!I$43</f>
        <v>41</v>
      </c>
      <c r="C64" s="135"/>
      <c r="D64" s="135"/>
      <c r="E64" s="135">
        <f>'将来負担比率（分子）の構造'!J$43</f>
        <v>36</v>
      </c>
      <c r="F64" s="135"/>
      <c r="G64" s="135"/>
      <c r="H64" s="135">
        <f>'将来負担比率（分子）の構造'!K$43</f>
        <v>26</v>
      </c>
      <c r="I64" s="135"/>
      <c r="J64" s="135"/>
      <c r="K64" s="135">
        <f>'将来負担比率（分子）の構造'!L$43</f>
        <v>19</v>
      </c>
      <c r="L64" s="135"/>
      <c r="M64" s="135"/>
      <c r="N64" s="135">
        <f>'将来負担比率（分子）の構造'!M$43</f>
        <v>7</v>
      </c>
      <c r="O64" s="135"/>
      <c r="P64" s="135"/>
    </row>
    <row r="65" spans="1:16">
      <c r="A65" s="135" t="s">
        <v>25</v>
      </c>
      <c r="B65" s="135">
        <f>'将来負担比率（分子）の構造'!I$42</f>
        <v>40</v>
      </c>
      <c r="C65" s="135"/>
      <c r="D65" s="135"/>
      <c r="E65" s="135">
        <f>'将来負担比率（分子）の構造'!J$42</f>
        <v>31</v>
      </c>
      <c r="F65" s="135"/>
      <c r="G65" s="135"/>
      <c r="H65" s="135">
        <f>'将来負担比率（分子）の構造'!K$42</f>
        <v>23</v>
      </c>
      <c r="I65" s="135"/>
      <c r="J65" s="135"/>
      <c r="K65" s="135">
        <f>'将来負担比率（分子）の構造'!L$42</f>
        <v>17</v>
      </c>
      <c r="L65" s="135"/>
      <c r="M65" s="135"/>
      <c r="N65" s="135">
        <f>'将来負担比率（分子）の構造'!M$42</f>
        <v>11</v>
      </c>
      <c r="O65" s="135"/>
      <c r="P65" s="135"/>
    </row>
    <row r="66" spans="1:16">
      <c r="A66" s="135" t="s">
        <v>24</v>
      </c>
      <c r="B66" s="135">
        <f>'将来負担比率（分子）の構造'!I$41</f>
        <v>7075</v>
      </c>
      <c r="C66" s="135"/>
      <c r="D66" s="135"/>
      <c r="E66" s="135">
        <f>'将来負担比率（分子）の構造'!J$41</f>
        <v>7115</v>
      </c>
      <c r="F66" s="135"/>
      <c r="G66" s="135"/>
      <c r="H66" s="135">
        <f>'将来負担比率（分子）の構造'!K$41</f>
        <v>6903</v>
      </c>
      <c r="I66" s="135"/>
      <c r="J66" s="135"/>
      <c r="K66" s="135">
        <f>'将来負担比率（分子）の構造'!L$41</f>
        <v>6859</v>
      </c>
      <c r="L66" s="135"/>
      <c r="M66" s="135"/>
      <c r="N66" s="135">
        <f>'将来負担比率（分子）の構造'!M$41</f>
        <v>7022</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1550508</v>
      </c>
      <c r="S5" s="581"/>
      <c r="T5" s="581"/>
      <c r="U5" s="581"/>
      <c r="V5" s="581"/>
      <c r="W5" s="581"/>
      <c r="X5" s="581"/>
      <c r="Y5" s="582"/>
      <c r="Z5" s="583">
        <v>15.3</v>
      </c>
      <c r="AA5" s="583"/>
      <c r="AB5" s="583"/>
      <c r="AC5" s="583"/>
      <c r="AD5" s="584">
        <v>1550508</v>
      </c>
      <c r="AE5" s="584"/>
      <c r="AF5" s="584"/>
      <c r="AG5" s="584"/>
      <c r="AH5" s="584"/>
      <c r="AI5" s="584"/>
      <c r="AJ5" s="584"/>
      <c r="AK5" s="584"/>
      <c r="AL5" s="585">
        <v>32.299999999999997</v>
      </c>
      <c r="AM5" s="586"/>
      <c r="AN5" s="586"/>
      <c r="AO5" s="587"/>
      <c r="AP5" s="577" t="s">
        <v>208</v>
      </c>
      <c r="AQ5" s="578"/>
      <c r="AR5" s="578"/>
      <c r="AS5" s="578"/>
      <c r="AT5" s="578"/>
      <c r="AU5" s="578"/>
      <c r="AV5" s="578"/>
      <c r="AW5" s="578"/>
      <c r="AX5" s="578"/>
      <c r="AY5" s="578"/>
      <c r="AZ5" s="578"/>
      <c r="BA5" s="578"/>
      <c r="BB5" s="578"/>
      <c r="BC5" s="578"/>
      <c r="BD5" s="578"/>
      <c r="BE5" s="578"/>
      <c r="BF5" s="579"/>
      <c r="BG5" s="591">
        <v>1549676</v>
      </c>
      <c r="BH5" s="592"/>
      <c r="BI5" s="592"/>
      <c r="BJ5" s="592"/>
      <c r="BK5" s="592"/>
      <c r="BL5" s="592"/>
      <c r="BM5" s="592"/>
      <c r="BN5" s="593"/>
      <c r="BO5" s="594">
        <v>99.9</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90822</v>
      </c>
      <c r="S6" s="592"/>
      <c r="T6" s="592"/>
      <c r="U6" s="592"/>
      <c r="V6" s="592"/>
      <c r="W6" s="592"/>
      <c r="X6" s="592"/>
      <c r="Y6" s="593"/>
      <c r="Z6" s="594">
        <v>0.9</v>
      </c>
      <c r="AA6" s="594"/>
      <c r="AB6" s="594"/>
      <c r="AC6" s="594"/>
      <c r="AD6" s="595">
        <v>90822</v>
      </c>
      <c r="AE6" s="595"/>
      <c r="AF6" s="595"/>
      <c r="AG6" s="595"/>
      <c r="AH6" s="595"/>
      <c r="AI6" s="595"/>
      <c r="AJ6" s="595"/>
      <c r="AK6" s="595"/>
      <c r="AL6" s="596">
        <v>1.9</v>
      </c>
      <c r="AM6" s="597"/>
      <c r="AN6" s="597"/>
      <c r="AO6" s="598"/>
      <c r="AP6" s="588" t="s">
        <v>214</v>
      </c>
      <c r="AQ6" s="589"/>
      <c r="AR6" s="589"/>
      <c r="AS6" s="589"/>
      <c r="AT6" s="589"/>
      <c r="AU6" s="589"/>
      <c r="AV6" s="589"/>
      <c r="AW6" s="589"/>
      <c r="AX6" s="589"/>
      <c r="AY6" s="589"/>
      <c r="AZ6" s="589"/>
      <c r="BA6" s="589"/>
      <c r="BB6" s="589"/>
      <c r="BC6" s="589"/>
      <c r="BD6" s="589"/>
      <c r="BE6" s="589"/>
      <c r="BF6" s="590"/>
      <c r="BG6" s="591">
        <v>1549676</v>
      </c>
      <c r="BH6" s="592"/>
      <c r="BI6" s="592"/>
      <c r="BJ6" s="592"/>
      <c r="BK6" s="592"/>
      <c r="BL6" s="592"/>
      <c r="BM6" s="592"/>
      <c r="BN6" s="593"/>
      <c r="BO6" s="594">
        <v>99.9</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120178</v>
      </c>
      <c r="CS6" s="592"/>
      <c r="CT6" s="592"/>
      <c r="CU6" s="592"/>
      <c r="CV6" s="592"/>
      <c r="CW6" s="592"/>
      <c r="CX6" s="592"/>
      <c r="CY6" s="593"/>
      <c r="CZ6" s="594">
        <v>1.2</v>
      </c>
      <c r="DA6" s="594"/>
      <c r="DB6" s="594"/>
      <c r="DC6" s="594"/>
      <c r="DD6" s="600" t="s">
        <v>209</v>
      </c>
      <c r="DE6" s="592"/>
      <c r="DF6" s="592"/>
      <c r="DG6" s="592"/>
      <c r="DH6" s="592"/>
      <c r="DI6" s="592"/>
      <c r="DJ6" s="592"/>
      <c r="DK6" s="592"/>
      <c r="DL6" s="592"/>
      <c r="DM6" s="592"/>
      <c r="DN6" s="592"/>
      <c r="DO6" s="592"/>
      <c r="DP6" s="593"/>
      <c r="DQ6" s="600">
        <v>120178</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2809</v>
      </c>
      <c r="S7" s="592"/>
      <c r="T7" s="592"/>
      <c r="U7" s="592"/>
      <c r="V7" s="592"/>
      <c r="W7" s="592"/>
      <c r="X7" s="592"/>
      <c r="Y7" s="593"/>
      <c r="Z7" s="594">
        <v>0</v>
      </c>
      <c r="AA7" s="594"/>
      <c r="AB7" s="594"/>
      <c r="AC7" s="594"/>
      <c r="AD7" s="595">
        <v>2809</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592163</v>
      </c>
      <c r="BH7" s="592"/>
      <c r="BI7" s="592"/>
      <c r="BJ7" s="592"/>
      <c r="BK7" s="592"/>
      <c r="BL7" s="592"/>
      <c r="BM7" s="592"/>
      <c r="BN7" s="593"/>
      <c r="BO7" s="594">
        <v>38.200000000000003</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1606572</v>
      </c>
      <c r="CS7" s="592"/>
      <c r="CT7" s="592"/>
      <c r="CU7" s="592"/>
      <c r="CV7" s="592"/>
      <c r="CW7" s="592"/>
      <c r="CX7" s="592"/>
      <c r="CY7" s="593"/>
      <c r="CZ7" s="594">
        <v>16.600000000000001</v>
      </c>
      <c r="DA7" s="594"/>
      <c r="DB7" s="594"/>
      <c r="DC7" s="594"/>
      <c r="DD7" s="600">
        <v>221478</v>
      </c>
      <c r="DE7" s="592"/>
      <c r="DF7" s="592"/>
      <c r="DG7" s="592"/>
      <c r="DH7" s="592"/>
      <c r="DI7" s="592"/>
      <c r="DJ7" s="592"/>
      <c r="DK7" s="592"/>
      <c r="DL7" s="592"/>
      <c r="DM7" s="592"/>
      <c r="DN7" s="592"/>
      <c r="DO7" s="592"/>
      <c r="DP7" s="593"/>
      <c r="DQ7" s="600">
        <v>1261800</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3415</v>
      </c>
      <c r="S8" s="592"/>
      <c r="T8" s="592"/>
      <c r="U8" s="592"/>
      <c r="V8" s="592"/>
      <c r="W8" s="592"/>
      <c r="X8" s="592"/>
      <c r="Y8" s="593"/>
      <c r="Z8" s="594">
        <v>0</v>
      </c>
      <c r="AA8" s="594"/>
      <c r="AB8" s="594"/>
      <c r="AC8" s="594"/>
      <c r="AD8" s="595">
        <v>3415</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21661</v>
      </c>
      <c r="BH8" s="592"/>
      <c r="BI8" s="592"/>
      <c r="BJ8" s="592"/>
      <c r="BK8" s="592"/>
      <c r="BL8" s="592"/>
      <c r="BM8" s="592"/>
      <c r="BN8" s="593"/>
      <c r="BO8" s="594">
        <v>1.4</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2242172</v>
      </c>
      <c r="CS8" s="592"/>
      <c r="CT8" s="592"/>
      <c r="CU8" s="592"/>
      <c r="CV8" s="592"/>
      <c r="CW8" s="592"/>
      <c r="CX8" s="592"/>
      <c r="CY8" s="593"/>
      <c r="CZ8" s="594">
        <v>23.2</v>
      </c>
      <c r="DA8" s="594"/>
      <c r="DB8" s="594"/>
      <c r="DC8" s="594"/>
      <c r="DD8" s="600">
        <v>168717</v>
      </c>
      <c r="DE8" s="592"/>
      <c r="DF8" s="592"/>
      <c r="DG8" s="592"/>
      <c r="DH8" s="592"/>
      <c r="DI8" s="592"/>
      <c r="DJ8" s="592"/>
      <c r="DK8" s="592"/>
      <c r="DL8" s="592"/>
      <c r="DM8" s="592"/>
      <c r="DN8" s="592"/>
      <c r="DO8" s="592"/>
      <c r="DP8" s="593"/>
      <c r="DQ8" s="600">
        <v>1146862</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4479</v>
      </c>
      <c r="S9" s="592"/>
      <c r="T9" s="592"/>
      <c r="U9" s="592"/>
      <c r="V9" s="592"/>
      <c r="W9" s="592"/>
      <c r="X9" s="592"/>
      <c r="Y9" s="593"/>
      <c r="Z9" s="594">
        <v>0</v>
      </c>
      <c r="AA9" s="594"/>
      <c r="AB9" s="594"/>
      <c r="AC9" s="594"/>
      <c r="AD9" s="595">
        <v>4479</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491458</v>
      </c>
      <c r="BH9" s="592"/>
      <c r="BI9" s="592"/>
      <c r="BJ9" s="592"/>
      <c r="BK9" s="592"/>
      <c r="BL9" s="592"/>
      <c r="BM9" s="592"/>
      <c r="BN9" s="593"/>
      <c r="BO9" s="594">
        <v>31.7</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801089</v>
      </c>
      <c r="CS9" s="592"/>
      <c r="CT9" s="592"/>
      <c r="CU9" s="592"/>
      <c r="CV9" s="592"/>
      <c r="CW9" s="592"/>
      <c r="CX9" s="592"/>
      <c r="CY9" s="593"/>
      <c r="CZ9" s="594">
        <v>8.3000000000000007</v>
      </c>
      <c r="DA9" s="594"/>
      <c r="DB9" s="594"/>
      <c r="DC9" s="594"/>
      <c r="DD9" s="600">
        <v>62587</v>
      </c>
      <c r="DE9" s="592"/>
      <c r="DF9" s="592"/>
      <c r="DG9" s="592"/>
      <c r="DH9" s="592"/>
      <c r="DI9" s="592"/>
      <c r="DJ9" s="592"/>
      <c r="DK9" s="592"/>
      <c r="DL9" s="592"/>
      <c r="DM9" s="592"/>
      <c r="DN9" s="592"/>
      <c r="DO9" s="592"/>
      <c r="DP9" s="593"/>
      <c r="DQ9" s="600">
        <v>748438</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156236</v>
      </c>
      <c r="S10" s="592"/>
      <c r="T10" s="592"/>
      <c r="U10" s="592"/>
      <c r="V10" s="592"/>
      <c r="W10" s="592"/>
      <c r="X10" s="592"/>
      <c r="Y10" s="593"/>
      <c r="Z10" s="594">
        <v>1.5</v>
      </c>
      <c r="AA10" s="594"/>
      <c r="AB10" s="594"/>
      <c r="AC10" s="594"/>
      <c r="AD10" s="595">
        <v>156236</v>
      </c>
      <c r="AE10" s="595"/>
      <c r="AF10" s="595"/>
      <c r="AG10" s="595"/>
      <c r="AH10" s="595"/>
      <c r="AI10" s="595"/>
      <c r="AJ10" s="595"/>
      <c r="AK10" s="595"/>
      <c r="AL10" s="596">
        <v>3.3</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42009</v>
      </c>
      <c r="BH10" s="592"/>
      <c r="BI10" s="592"/>
      <c r="BJ10" s="592"/>
      <c r="BK10" s="592"/>
      <c r="BL10" s="592"/>
      <c r="BM10" s="592"/>
      <c r="BN10" s="593"/>
      <c r="BO10" s="594">
        <v>2.7</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22018</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v>1818</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37035</v>
      </c>
      <c r="BH11" s="592"/>
      <c r="BI11" s="592"/>
      <c r="BJ11" s="592"/>
      <c r="BK11" s="592"/>
      <c r="BL11" s="592"/>
      <c r="BM11" s="592"/>
      <c r="BN11" s="593"/>
      <c r="BO11" s="594">
        <v>2.4</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669799</v>
      </c>
      <c r="CS11" s="592"/>
      <c r="CT11" s="592"/>
      <c r="CU11" s="592"/>
      <c r="CV11" s="592"/>
      <c r="CW11" s="592"/>
      <c r="CX11" s="592"/>
      <c r="CY11" s="593"/>
      <c r="CZ11" s="594">
        <v>6.9</v>
      </c>
      <c r="DA11" s="594"/>
      <c r="DB11" s="594"/>
      <c r="DC11" s="594"/>
      <c r="DD11" s="600">
        <v>251341</v>
      </c>
      <c r="DE11" s="592"/>
      <c r="DF11" s="592"/>
      <c r="DG11" s="592"/>
      <c r="DH11" s="592"/>
      <c r="DI11" s="592"/>
      <c r="DJ11" s="592"/>
      <c r="DK11" s="592"/>
      <c r="DL11" s="592"/>
      <c r="DM11" s="592"/>
      <c r="DN11" s="592"/>
      <c r="DO11" s="592"/>
      <c r="DP11" s="593"/>
      <c r="DQ11" s="600">
        <v>329604</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747524</v>
      </c>
      <c r="BH12" s="592"/>
      <c r="BI12" s="592"/>
      <c r="BJ12" s="592"/>
      <c r="BK12" s="592"/>
      <c r="BL12" s="592"/>
      <c r="BM12" s="592"/>
      <c r="BN12" s="593"/>
      <c r="BO12" s="594">
        <v>48.2</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191832</v>
      </c>
      <c r="CS12" s="592"/>
      <c r="CT12" s="592"/>
      <c r="CU12" s="592"/>
      <c r="CV12" s="592"/>
      <c r="CW12" s="592"/>
      <c r="CX12" s="592"/>
      <c r="CY12" s="593"/>
      <c r="CZ12" s="594">
        <v>2</v>
      </c>
      <c r="DA12" s="594"/>
      <c r="DB12" s="594"/>
      <c r="DC12" s="594"/>
      <c r="DD12" s="600">
        <v>69335</v>
      </c>
      <c r="DE12" s="592"/>
      <c r="DF12" s="592"/>
      <c r="DG12" s="592"/>
      <c r="DH12" s="592"/>
      <c r="DI12" s="592"/>
      <c r="DJ12" s="592"/>
      <c r="DK12" s="592"/>
      <c r="DL12" s="592"/>
      <c r="DM12" s="592"/>
      <c r="DN12" s="592"/>
      <c r="DO12" s="592"/>
      <c r="DP12" s="593"/>
      <c r="DQ12" s="600">
        <v>90421</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16814</v>
      </c>
      <c r="S13" s="592"/>
      <c r="T13" s="592"/>
      <c r="U13" s="592"/>
      <c r="V13" s="592"/>
      <c r="W13" s="592"/>
      <c r="X13" s="592"/>
      <c r="Y13" s="593"/>
      <c r="Z13" s="594">
        <v>0.2</v>
      </c>
      <c r="AA13" s="594"/>
      <c r="AB13" s="594"/>
      <c r="AC13" s="594"/>
      <c r="AD13" s="595">
        <v>16814</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742471</v>
      </c>
      <c r="BH13" s="592"/>
      <c r="BI13" s="592"/>
      <c r="BJ13" s="592"/>
      <c r="BK13" s="592"/>
      <c r="BL13" s="592"/>
      <c r="BM13" s="592"/>
      <c r="BN13" s="593"/>
      <c r="BO13" s="594">
        <v>47.9</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1313592</v>
      </c>
      <c r="CS13" s="592"/>
      <c r="CT13" s="592"/>
      <c r="CU13" s="592"/>
      <c r="CV13" s="592"/>
      <c r="CW13" s="592"/>
      <c r="CX13" s="592"/>
      <c r="CY13" s="593"/>
      <c r="CZ13" s="594">
        <v>13.6</v>
      </c>
      <c r="DA13" s="594"/>
      <c r="DB13" s="594"/>
      <c r="DC13" s="594"/>
      <c r="DD13" s="600">
        <v>1200433</v>
      </c>
      <c r="DE13" s="592"/>
      <c r="DF13" s="592"/>
      <c r="DG13" s="592"/>
      <c r="DH13" s="592"/>
      <c r="DI13" s="592"/>
      <c r="DJ13" s="592"/>
      <c r="DK13" s="592"/>
      <c r="DL13" s="592"/>
      <c r="DM13" s="592"/>
      <c r="DN13" s="592"/>
      <c r="DO13" s="592"/>
      <c r="DP13" s="593"/>
      <c r="DQ13" s="600">
        <v>287432</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46688</v>
      </c>
      <c r="BH14" s="592"/>
      <c r="BI14" s="592"/>
      <c r="BJ14" s="592"/>
      <c r="BK14" s="592"/>
      <c r="BL14" s="592"/>
      <c r="BM14" s="592"/>
      <c r="BN14" s="593"/>
      <c r="BO14" s="594">
        <v>3</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391109</v>
      </c>
      <c r="CS14" s="592"/>
      <c r="CT14" s="592"/>
      <c r="CU14" s="592"/>
      <c r="CV14" s="592"/>
      <c r="CW14" s="592"/>
      <c r="CX14" s="592"/>
      <c r="CY14" s="593"/>
      <c r="CZ14" s="594">
        <v>4</v>
      </c>
      <c r="DA14" s="594"/>
      <c r="DB14" s="594"/>
      <c r="DC14" s="594"/>
      <c r="DD14" s="600">
        <v>101308</v>
      </c>
      <c r="DE14" s="592"/>
      <c r="DF14" s="592"/>
      <c r="DG14" s="592"/>
      <c r="DH14" s="592"/>
      <c r="DI14" s="592"/>
      <c r="DJ14" s="592"/>
      <c r="DK14" s="592"/>
      <c r="DL14" s="592"/>
      <c r="DM14" s="592"/>
      <c r="DN14" s="592"/>
      <c r="DO14" s="592"/>
      <c r="DP14" s="593"/>
      <c r="DQ14" s="600">
        <v>371232</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3806</v>
      </c>
      <c r="S15" s="592"/>
      <c r="T15" s="592"/>
      <c r="U15" s="592"/>
      <c r="V15" s="592"/>
      <c r="W15" s="592"/>
      <c r="X15" s="592"/>
      <c r="Y15" s="593"/>
      <c r="Z15" s="594">
        <v>0</v>
      </c>
      <c r="AA15" s="594"/>
      <c r="AB15" s="594"/>
      <c r="AC15" s="594"/>
      <c r="AD15" s="595">
        <v>3806</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163301</v>
      </c>
      <c r="BH15" s="592"/>
      <c r="BI15" s="592"/>
      <c r="BJ15" s="592"/>
      <c r="BK15" s="592"/>
      <c r="BL15" s="592"/>
      <c r="BM15" s="592"/>
      <c r="BN15" s="593"/>
      <c r="BO15" s="594">
        <v>10.5</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1084200</v>
      </c>
      <c r="CS15" s="592"/>
      <c r="CT15" s="592"/>
      <c r="CU15" s="592"/>
      <c r="CV15" s="592"/>
      <c r="CW15" s="592"/>
      <c r="CX15" s="592"/>
      <c r="CY15" s="593"/>
      <c r="CZ15" s="594">
        <v>11.2</v>
      </c>
      <c r="DA15" s="594"/>
      <c r="DB15" s="594"/>
      <c r="DC15" s="594"/>
      <c r="DD15" s="600">
        <v>256332</v>
      </c>
      <c r="DE15" s="592"/>
      <c r="DF15" s="592"/>
      <c r="DG15" s="592"/>
      <c r="DH15" s="592"/>
      <c r="DI15" s="592"/>
      <c r="DJ15" s="592"/>
      <c r="DK15" s="592"/>
      <c r="DL15" s="592"/>
      <c r="DM15" s="592"/>
      <c r="DN15" s="592"/>
      <c r="DO15" s="592"/>
      <c r="DP15" s="593"/>
      <c r="DQ15" s="600">
        <v>851860</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3187937</v>
      </c>
      <c r="S16" s="592"/>
      <c r="T16" s="592"/>
      <c r="U16" s="592"/>
      <c r="V16" s="592"/>
      <c r="W16" s="592"/>
      <c r="X16" s="592"/>
      <c r="Y16" s="593"/>
      <c r="Z16" s="594">
        <v>31.4</v>
      </c>
      <c r="AA16" s="594"/>
      <c r="AB16" s="594"/>
      <c r="AC16" s="594"/>
      <c r="AD16" s="595">
        <v>2881716</v>
      </c>
      <c r="AE16" s="595"/>
      <c r="AF16" s="595"/>
      <c r="AG16" s="595"/>
      <c r="AH16" s="595"/>
      <c r="AI16" s="595"/>
      <c r="AJ16" s="595"/>
      <c r="AK16" s="595"/>
      <c r="AL16" s="596">
        <v>60</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457675</v>
      </c>
      <c r="CS16" s="592"/>
      <c r="CT16" s="592"/>
      <c r="CU16" s="592"/>
      <c r="CV16" s="592"/>
      <c r="CW16" s="592"/>
      <c r="CX16" s="592"/>
      <c r="CY16" s="593"/>
      <c r="CZ16" s="594">
        <v>4.7</v>
      </c>
      <c r="DA16" s="594"/>
      <c r="DB16" s="594"/>
      <c r="DC16" s="594"/>
      <c r="DD16" s="600" t="s">
        <v>112</v>
      </c>
      <c r="DE16" s="592"/>
      <c r="DF16" s="592"/>
      <c r="DG16" s="592"/>
      <c r="DH16" s="592"/>
      <c r="DI16" s="592"/>
      <c r="DJ16" s="592"/>
      <c r="DK16" s="592"/>
      <c r="DL16" s="592"/>
      <c r="DM16" s="592"/>
      <c r="DN16" s="592"/>
      <c r="DO16" s="592"/>
      <c r="DP16" s="593"/>
      <c r="DQ16" s="600">
        <v>61708</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2881716</v>
      </c>
      <c r="S17" s="592"/>
      <c r="T17" s="592"/>
      <c r="U17" s="592"/>
      <c r="V17" s="592"/>
      <c r="W17" s="592"/>
      <c r="X17" s="592"/>
      <c r="Y17" s="593"/>
      <c r="Z17" s="594">
        <v>28.4</v>
      </c>
      <c r="AA17" s="594"/>
      <c r="AB17" s="594"/>
      <c r="AC17" s="594"/>
      <c r="AD17" s="595">
        <v>2881716</v>
      </c>
      <c r="AE17" s="595"/>
      <c r="AF17" s="595"/>
      <c r="AG17" s="595"/>
      <c r="AH17" s="595"/>
      <c r="AI17" s="595"/>
      <c r="AJ17" s="595"/>
      <c r="AK17" s="595"/>
      <c r="AL17" s="596">
        <v>60</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775029</v>
      </c>
      <c r="CS17" s="592"/>
      <c r="CT17" s="592"/>
      <c r="CU17" s="592"/>
      <c r="CV17" s="592"/>
      <c r="CW17" s="592"/>
      <c r="CX17" s="592"/>
      <c r="CY17" s="593"/>
      <c r="CZ17" s="594">
        <v>8</v>
      </c>
      <c r="DA17" s="594"/>
      <c r="DB17" s="594"/>
      <c r="DC17" s="594"/>
      <c r="DD17" s="600" t="s">
        <v>112</v>
      </c>
      <c r="DE17" s="592"/>
      <c r="DF17" s="592"/>
      <c r="DG17" s="592"/>
      <c r="DH17" s="592"/>
      <c r="DI17" s="592"/>
      <c r="DJ17" s="592"/>
      <c r="DK17" s="592"/>
      <c r="DL17" s="592"/>
      <c r="DM17" s="592"/>
      <c r="DN17" s="592"/>
      <c r="DO17" s="592"/>
      <c r="DP17" s="593"/>
      <c r="DQ17" s="600">
        <v>728033</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306219</v>
      </c>
      <c r="S18" s="592"/>
      <c r="T18" s="592"/>
      <c r="U18" s="592"/>
      <c r="V18" s="592"/>
      <c r="W18" s="592"/>
      <c r="X18" s="592"/>
      <c r="Y18" s="593"/>
      <c r="Z18" s="594">
        <v>3</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2</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832</v>
      </c>
      <c r="BH19" s="592"/>
      <c r="BI19" s="592"/>
      <c r="BJ19" s="592"/>
      <c r="BK19" s="592"/>
      <c r="BL19" s="592"/>
      <c r="BM19" s="592"/>
      <c r="BN19" s="593"/>
      <c r="BO19" s="594">
        <v>0.1</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5016826</v>
      </c>
      <c r="S20" s="592"/>
      <c r="T20" s="592"/>
      <c r="U20" s="592"/>
      <c r="V20" s="592"/>
      <c r="W20" s="592"/>
      <c r="X20" s="592"/>
      <c r="Y20" s="593"/>
      <c r="Z20" s="594">
        <v>49.4</v>
      </c>
      <c r="AA20" s="594"/>
      <c r="AB20" s="594"/>
      <c r="AC20" s="594"/>
      <c r="AD20" s="595">
        <v>4710605</v>
      </c>
      <c r="AE20" s="595"/>
      <c r="AF20" s="595"/>
      <c r="AG20" s="595"/>
      <c r="AH20" s="595"/>
      <c r="AI20" s="595"/>
      <c r="AJ20" s="595"/>
      <c r="AK20" s="595"/>
      <c r="AL20" s="596">
        <v>98.1</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832</v>
      </c>
      <c r="BH20" s="592"/>
      <c r="BI20" s="592"/>
      <c r="BJ20" s="592"/>
      <c r="BK20" s="592"/>
      <c r="BL20" s="592"/>
      <c r="BM20" s="592"/>
      <c r="BN20" s="593"/>
      <c r="BO20" s="594">
        <v>0.1</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9675265</v>
      </c>
      <c r="CS20" s="592"/>
      <c r="CT20" s="592"/>
      <c r="CU20" s="592"/>
      <c r="CV20" s="592"/>
      <c r="CW20" s="592"/>
      <c r="CX20" s="592"/>
      <c r="CY20" s="593"/>
      <c r="CZ20" s="594">
        <v>100</v>
      </c>
      <c r="DA20" s="594"/>
      <c r="DB20" s="594"/>
      <c r="DC20" s="594"/>
      <c r="DD20" s="600">
        <v>2331531</v>
      </c>
      <c r="DE20" s="592"/>
      <c r="DF20" s="592"/>
      <c r="DG20" s="592"/>
      <c r="DH20" s="592"/>
      <c r="DI20" s="592"/>
      <c r="DJ20" s="592"/>
      <c r="DK20" s="592"/>
      <c r="DL20" s="592"/>
      <c r="DM20" s="592"/>
      <c r="DN20" s="592"/>
      <c r="DO20" s="592"/>
      <c r="DP20" s="593"/>
      <c r="DQ20" s="600">
        <v>5999386</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2493</v>
      </c>
      <c r="S21" s="592"/>
      <c r="T21" s="592"/>
      <c r="U21" s="592"/>
      <c r="V21" s="592"/>
      <c r="W21" s="592"/>
      <c r="X21" s="592"/>
      <c r="Y21" s="593"/>
      <c r="Z21" s="594">
        <v>0</v>
      </c>
      <c r="AA21" s="594"/>
      <c r="AB21" s="594"/>
      <c r="AC21" s="594"/>
      <c r="AD21" s="595">
        <v>2493</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832</v>
      </c>
      <c r="BH21" s="592"/>
      <c r="BI21" s="592"/>
      <c r="BJ21" s="592"/>
      <c r="BK21" s="592"/>
      <c r="BL21" s="592"/>
      <c r="BM21" s="592"/>
      <c r="BN21" s="593"/>
      <c r="BO21" s="594">
        <v>0.1</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109498</v>
      </c>
      <c r="S22" s="592"/>
      <c r="T22" s="592"/>
      <c r="U22" s="592"/>
      <c r="V22" s="592"/>
      <c r="W22" s="592"/>
      <c r="X22" s="592"/>
      <c r="Y22" s="593"/>
      <c r="Z22" s="594">
        <v>1.1000000000000001</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85928</v>
      </c>
      <c r="S23" s="592"/>
      <c r="T23" s="592"/>
      <c r="U23" s="592"/>
      <c r="V23" s="592"/>
      <c r="W23" s="592"/>
      <c r="X23" s="592"/>
      <c r="Y23" s="593"/>
      <c r="Z23" s="594">
        <v>0.8</v>
      </c>
      <c r="AA23" s="594"/>
      <c r="AB23" s="594"/>
      <c r="AC23" s="594"/>
      <c r="AD23" s="595">
        <v>1832</v>
      </c>
      <c r="AE23" s="595"/>
      <c r="AF23" s="595"/>
      <c r="AG23" s="595"/>
      <c r="AH23" s="595"/>
      <c r="AI23" s="595"/>
      <c r="AJ23" s="595"/>
      <c r="AK23" s="595"/>
      <c r="AL23" s="596">
        <v>0</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11480</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3398629</v>
      </c>
      <c r="CS24" s="581"/>
      <c r="CT24" s="581"/>
      <c r="CU24" s="581"/>
      <c r="CV24" s="581"/>
      <c r="CW24" s="581"/>
      <c r="CX24" s="581"/>
      <c r="CY24" s="582"/>
      <c r="CZ24" s="618">
        <v>35.1</v>
      </c>
      <c r="DA24" s="619"/>
      <c r="DB24" s="619"/>
      <c r="DC24" s="620"/>
      <c r="DD24" s="617">
        <v>2522729</v>
      </c>
      <c r="DE24" s="581"/>
      <c r="DF24" s="581"/>
      <c r="DG24" s="581"/>
      <c r="DH24" s="581"/>
      <c r="DI24" s="581"/>
      <c r="DJ24" s="581"/>
      <c r="DK24" s="582"/>
      <c r="DL24" s="617">
        <v>2448736</v>
      </c>
      <c r="DM24" s="581"/>
      <c r="DN24" s="581"/>
      <c r="DO24" s="581"/>
      <c r="DP24" s="581"/>
      <c r="DQ24" s="581"/>
      <c r="DR24" s="581"/>
      <c r="DS24" s="581"/>
      <c r="DT24" s="581"/>
      <c r="DU24" s="581"/>
      <c r="DV24" s="582"/>
      <c r="DW24" s="585">
        <v>47.9</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1892520</v>
      </c>
      <c r="S25" s="592"/>
      <c r="T25" s="592"/>
      <c r="U25" s="592"/>
      <c r="V25" s="592"/>
      <c r="W25" s="592"/>
      <c r="X25" s="592"/>
      <c r="Y25" s="593"/>
      <c r="Z25" s="594">
        <v>18.600000000000001</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1494057</v>
      </c>
      <c r="CS25" s="623"/>
      <c r="CT25" s="623"/>
      <c r="CU25" s="623"/>
      <c r="CV25" s="623"/>
      <c r="CW25" s="623"/>
      <c r="CX25" s="623"/>
      <c r="CY25" s="624"/>
      <c r="CZ25" s="625">
        <v>15.4</v>
      </c>
      <c r="DA25" s="626"/>
      <c r="DB25" s="626"/>
      <c r="DC25" s="627"/>
      <c r="DD25" s="600">
        <v>1458384</v>
      </c>
      <c r="DE25" s="623"/>
      <c r="DF25" s="623"/>
      <c r="DG25" s="623"/>
      <c r="DH25" s="623"/>
      <c r="DI25" s="623"/>
      <c r="DJ25" s="623"/>
      <c r="DK25" s="624"/>
      <c r="DL25" s="600">
        <v>1402957</v>
      </c>
      <c r="DM25" s="623"/>
      <c r="DN25" s="623"/>
      <c r="DO25" s="623"/>
      <c r="DP25" s="623"/>
      <c r="DQ25" s="623"/>
      <c r="DR25" s="623"/>
      <c r="DS25" s="623"/>
      <c r="DT25" s="623"/>
      <c r="DU25" s="623"/>
      <c r="DV25" s="624"/>
      <c r="DW25" s="596">
        <v>27.4</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v>75666</v>
      </c>
      <c r="S26" s="592"/>
      <c r="T26" s="592"/>
      <c r="U26" s="592"/>
      <c r="V26" s="592"/>
      <c r="W26" s="592"/>
      <c r="X26" s="592"/>
      <c r="Y26" s="593"/>
      <c r="Z26" s="594">
        <v>0.7</v>
      </c>
      <c r="AA26" s="594"/>
      <c r="AB26" s="594"/>
      <c r="AC26" s="594"/>
      <c r="AD26" s="595">
        <v>75666</v>
      </c>
      <c r="AE26" s="595"/>
      <c r="AF26" s="595"/>
      <c r="AG26" s="595"/>
      <c r="AH26" s="595"/>
      <c r="AI26" s="595"/>
      <c r="AJ26" s="595"/>
      <c r="AK26" s="595"/>
      <c r="AL26" s="596">
        <v>1.6</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930835</v>
      </c>
      <c r="CS26" s="592"/>
      <c r="CT26" s="592"/>
      <c r="CU26" s="592"/>
      <c r="CV26" s="592"/>
      <c r="CW26" s="592"/>
      <c r="CX26" s="592"/>
      <c r="CY26" s="593"/>
      <c r="CZ26" s="625">
        <v>9.6</v>
      </c>
      <c r="DA26" s="626"/>
      <c r="DB26" s="626"/>
      <c r="DC26" s="627"/>
      <c r="DD26" s="600">
        <v>902695</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1122568</v>
      </c>
      <c r="S27" s="592"/>
      <c r="T27" s="592"/>
      <c r="U27" s="592"/>
      <c r="V27" s="592"/>
      <c r="W27" s="592"/>
      <c r="X27" s="592"/>
      <c r="Y27" s="593"/>
      <c r="Z27" s="594">
        <v>11</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1550508</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1129543</v>
      </c>
      <c r="CS27" s="623"/>
      <c r="CT27" s="623"/>
      <c r="CU27" s="623"/>
      <c r="CV27" s="623"/>
      <c r="CW27" s="623"/>
      <c r="CX27" s="623"/>
      <c r="CY27" s="624"/>
      <c r="CZ27" s="625">
        <v>11.7</v>
      </c>
      <c r="DA27" s="626"/>
      <c r="DB27" s="626"/>
      <c r="DC27" s="627"/>
      <c r="DD27" s="600">
        <v>336312</v>
      </c>
      <c r="DE27" s="623"/>
      <c r="DF27" s="623"/>
      <c r="DG27" s="623"/>
      <c r="DH27" s="623"/>
      <c r="DI27" s="623"/>
      <c r="DJ27" s="623"/>
      <c r="DK27" s="624"/>
      <c r="DL27" s="600">
        <v>317746</v>
      </c>
      <c r="DM27" s="623"/>
      <c r="DN27" s="623"/>
      <c r="DO27" s="623"/>
      <c r="DP27" s="623"/>
      <c r="DQ27" s="623"/>
      <c r="DR27" s="623"/>
      <c r="DS27" s="623"/>
      <c r="DT27" s="623"/>
      <c r="DU27" s="623"/>
      <c r="DV27" s="624"/>
      <c r="DW27" s="596">
        <v>6.2</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9328</v>
      </c>
      <c r="S28" s="592"/>
      <c r="T28" s="592"/>
      <c r="U28" s="592"/>
      <c r="V28" s="592"/>
      <c r="W28" s="592"/>
      <c r="X28" s="592"/>
      <c r="Y28" s="593"/>
      <c r="Z28" s="594">
        <v>0.1</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775029</v>
      </c>
      <c r="CS28" s="592"/>
      <c r="CT28" s="592"/>
      <c r="CU28" s="592"/>
      <c r="CV28" s="592"/>
      <c r="CW28" s="592"/>
      <c r="CX28" s="592"/>
      <c r="CY28" s="593"/>
      <c r="CZ28" s="625">
        <v>8</v>
      </c>
      <c r="DA28" s="626"/>
      <c r="DB28" s="626"/>
      <c r="DC28" s="627"/>
      <c r="DD28" s="600">
        <v>728033</v>
      </c>
      <c r="DE28" s="592"/>
      <c r="DF28" s="592"/>
      <c r="DG28" s="592"/>
      <c r="DH28" s="592"/>
      <c r="DI28" s="592"/>
      <c r="DJ28" s="592"/>
      <c r="DK28" s="593"/>
      <c r="DL28" s="600">
        <v>728033</v>
      </c>
      <c r="DM28" s="592"/>
      <c r="DN28" s="592"/>
      <c r="DO28" s="592"/>
      <c r="DP28" s="592"/>
      <c r="DQ28" s="592"/>
      <c r="DR28" s="592"/>
      <c r="DS28" s="592"/>
      <c r="DT28" s="592"/>
      <c r="DU28" s="592"/>
      <c r="DV28" s="593"/>
      <c r="DW28" s="596">
        <v>14.2</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4720</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775029</v>
      </c>
      <c r="CS29" s="623"/>
      <c r="CT29" s="623"/>
      <c r="CU29" s="623"/>
      <c r="CV29" s="623"/>
      <c r="CW29" s="623"/>
      <c r="CX29" s="623"/>
      <c r="CY29" s="624"/>
      <c r="CZ29" s="625">
        <v>8</v>
      </c>
      <c r="DA29" s="626"/>
      <c r="DB29" s="626"/>
      <c r="DC29" s="627"/>
      <c r="DD29" s="600">
        <v>728033</v>
      </c>
      <c r="DE29" s="623"/>
      <c r="DF29" s="623"/>
      <c r="DG29" s="623"/>
      <c r="DH29" s="623"/>
      <c r="DI29" s="623"/>
      <c r="DJ29" s="623"/>
      <c r="DK29" s="624"/>
      <c r="DL29" s="600">
        <v>728033</v>
      </c>
      <c r="DM29" s="623"/>
      <c r="DN29" s="623"/>
      <c r="DO29" s="623"/>
      <c r="DP29" s="623"/>
      <c r="DQ29" s="623"/>
      <c r="DR29" s="623"/>
      <c r="DS29" s="623"/>
      <c r="DT29" s="623"/>
      <c r="DU29" s="623"/>
      <c r="DV29" s="624"/>
      <c r="DW29" s="596">
        <v>14.2</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348153</v>
      </c>
      <c r="S30" s="592"/>
      <c r="T30" s="592"/>
      <c r="U30" s="592"/>
      <c r="V30" s="592"/>
      <c r="W30" s="592"/>
      <c r="X30" s="592"/>
      <c r="Y30" s="593"/>
      <c r="Z30" s="594">
        <v>3.4</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98.4</v>
      </c>
      <c r="BH30" s="650"/>
      <c r="BI30" s="650"/>
      <c r="BJ30" s="650"/>
      <c r="BK30" s="650"/>
      <c r="BL30" s="650"/>
      <c r="BM30" s="586">
        <v>92.9</v>
      </c>
      <c r="BN30" s="650"/>
      <c r="BO30" s="650"/>
      <c r="BP30" s="650"/>
      <c r="BQ30" s="651"/>
      <c r="BR30" s="649">
        <v>98.3</v>
      </c>
      <c r="BS30" s="650"/>
      <c r="BT30" s="650"/>
      <c r="BU30" s="650"/>
      <c r="BV30" s="650"/>
      <c r="BW30" s="650"/>
      <c r="BX30" s="586">
        <v>92.3</v>
      </c>
      <c r="BY30" s="650"/>
      <c r="BZ30" s="650"/>
      <c r="CA30" s="650"/>
      <c r="CB30" s="651"/>
      <c r="CD30" s="654"/>
      <c r="CE30" s="655"/>
      <c r="CF30" s="605" t="s">
        <v>292</v>
      </c>
      <c r="CG30" s="606"/>
      <c r="CH30" s="606"/>
      <c r="CI30" s="606"/>
      <c r="CJ30" s="606"/>
      <c r="CK30" s="606"/>
      <c r="CL30" s="606"/>
      <c r="CM30" s="606"/>
      <c r="CN30" s="606"/>
      <c r="CO30" s="606"/>
      <c r="CP30" s="606"/>
      <c r="CQ30" s="607"/>
      <c r="CR30" s="591">
        <v>683906</v>
      </c>
      <c r="CS30" s="592"/>
      <c r="CT30" s="592"/>
      <c r="CU30" s="592"/>
      <c r="CV30" s="592"/>
      <c r="CW30" s="592"/>
      <c r="CX30" s="592"/>
      <c r="CY30" s="593"/>
      <c r="CZ30" s="625">
        <v>7.1</v>
      </c>
      <c r="DA30" s="626"/>
      <c r="DB30" s="626"/>
      <c r="DC30" s="627"/>
      <c r="DD30" s="600">
        <v>641140</v>
      </c>
      <c r="DE30" s="592"/>
      <c r="DF30" s="592"/>
      <c r="DG30" s="592"/>
      <c r="DH30" s="592"/>
      <c r="DI30" s="592"/>
      <c r="DJ30" s="592"/>
      <c r="DK30" s="593"/>
      <c r="DL30" s="600">
        <v>641140</v>
      </c>
      <c r="DM30" s="592"/>
      <c r="DN30" s="592"/>
      <c r="DO30" s="592"/>
      <c r="DP30" s="592"/>
      <c r="DQ30" s="592"/>
      <c r="DR30" s="592"/>
      <c r="DS30" s="592"/>
      <c r="DT30" s="592"/>
      <c r="DU30" s="592"/>
      <c r="DV30" s="593"/>
      <c r="DW30" s="596">
        <v>12.5</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487358</v>
      </c>
      <c r="S31" s="592"/>
      <c r="T31" s="592"/>
      <c r="U31" s="592"/>
      <c r="V31" s="592"/>
      <c r="W31" s="592"/>
      <c r="X31" s="592"/>
      <c r="Y31" s="593"/>
      <c r="Z31" s="594">
        <v>4.8</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98.7</v>
      </c>
      <c r="BH31" s="623"/>
      <c r="BI31" s="623"/>
      <c r="BJ31" s="623"/>
      <c r="BK31" s="623"/>
      <c r="BL31" s="623"/>
      <c r="BM31" s="597">
        <v>94.4</v>
      </c>
      <c r="BN31" s="647"/>
      <c r="BO31" s="647"/>
      <c r="BP31" s="647"/>
      <c r="BQ31" s="648"/>
      <c r="BR31" s="646">
        <v>98.4</v>
      </c>
      <c r="BS31" s="623"/>
      <c r="BT31" s="623"/>
      <c r="BU31" s="623"/>
      <c r="BV31" s="623"/>
      <c r="BW31" s="623"/>
      <c r="BX31" s="597">
        <v>94</v>
      </c>
      <c r="BY31" s="647"/>
      <c r="BZ31" s="647"/>
      <c r="CA31" s="647"/>
      <c r="CB31" s="648"/>
      <c r="CD31" s="654"/>
      <c r="CE31" s="655"/>
      <c r="CF31" s="605" t="s">
        <v>296</v>
      </c>
      <c r="CG31" s="606"/>
      <c r="CH31" s="606"/>
      <c r="CI31" s="606"/>
      <c r="CJ31" s="606"/>
      <c r="CK31" s="606"/>
      <c r="CL31" s="606"/>
      <c r="CM31" s="606"/>
      <c r="CN31" s="606"/>
      <c r="CO31" s="606"/>
      <c r="CP31" s="606"/>
      <c r="CQ31" s="607"/>
      <c r="CR31" s="591">
        <v>91123</v>
      </c>
      <c r="CS31" s="623"/>
      <c r="CT31" s="623"/>
      <c r="CU31" s="623"/>
      <c r="CV31" s="623"/>
      <c r="CW31" s="623"/>
      <c r="CX31" s="623"/>
      <c r="CY31" s="624"/>
      <c r="CZ31" s="625">
        <v>0.9</v>
      </c>
      <c r="DA31" s="626"/>
      <c r="DB31" s="626"/>
      <c r="DC31" s="627"/>
      <c r="DD31" s="600">
        <v>86893</v>
      </c>
      <c r="DE31" s="623"/>
      <c r="DF31" s="623"/>
      <c r="DG31" s="623"/>
      <c r="DH31" s="623"/>
      <c r="DI31" s="623"/>
      <c r="DJ31" s="623"/>
      <c r="DK31" s="624"/>
      <c r="DL31" s="600">
        <v>86893</v>
      </c>
      <c r="DM31" s="623"/>
      <c r="DN31" s="623"/>
      <c r="DO31" s="623"/>
      <c r="DP31" s="623"/>
      <c r="DQ31" s="623"/>
      <c r="DR31" s="623"/>
      <c r="DS31" s="623"/>
      <c r="DT31" s="623"/>
      <c r="DU31" s="623"/>
      <c r="DV31" s="624"/>
      <c r="DW31" s="596">
        <v>1.7</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148096</v>
      </c>
      <c r="S32" s="592"/>
      <c r="T32" s="592"/>
      <c r="U32" s="592"/>
      <c r="V32" s="592"/>
      <c r="W32" s="592"/>
      <c r="X32" s="592"/>
      <c r="Y32" s="593"/>
      <c r="Z32" s="594">
        <v>1.5</v>
      </c>
      <c r="AA32" s="594"/>
      <c r="AB32" s="594"/>
      <c r="AC32" s="594"/>
      <c r="AD32" s="595">
        <v>9279</v>
      </c>
      <c r="AE32" s="595"/>
      <c r="AF32" s="595"/>
      <c r="AG32" s="595"/>
      <c r="AH32" s="595"/>
      <c r="AI32" s="595"/>
      <c r="AJ32" s="595"/>
      <c r="AK32" s="595"/>
      <c r="AL32" s="596">
        <v>0.2</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97.9</v>
      </c>
      <c r="BH32" s="659"/>
      <c r="BI32" s="659"/>
      <c r="BJ32" s="659"/>
      <c r="BK32" s="659"/>
      <c r="BL32" s="659"/>
      <c r="BM32" s="660">
        <v>90.3</v>
      </c>
      <c r="BN32" s="659"/>
      <c r="BO32" s="659"/>
      <c r="BP32" s="659"/>
      <c r="BQ32" s="661"/>
      <c r="BR32" s="658">
        <v>97.9</v>
      </c>
      <c r="BS32" s="659"/>
      <c r="BT32" s="659"/>
      <c r="BU32" s="659"/>
      <c r="BV32" s="659"/>
      <c r="BW32" s="659"/>
      <c r="BX32" s="660">
        <v>89.7</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847000</v>
      </c>
      <c r="S33" s="592"/>
      <c r="T33" s="592"/>
      <c r="U33" s="592"/>
      <c r="V33" s="592"/>
      <c r="W33" s="592"/>
      <c r="X33" s="592"/>
      <c r="Y33" s="593"/>
      <c r="Z33" s="594">
        <v>8.3000000000000007</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3487430</v>
      </c>
      <c r="CS33" s="623"/>
      <c r="CT33" s="623"/>
      <c r="CU33" s="623"/>
      <c r="CV33" s="623"/>
      <c r="CW33" s="623"/>
      <c r="CX33" s="623"/>
      <c r="CY33" s="624"/>
      <c r="CZ33" s="625">
        <v>36</v>
      </c>
      <c r="DA33" s="626"/>
      <c r="DB33" s="626"/>
      <c r="DC33" s="627"/>
      <c r="DD33" s="600">
        <v>2839960</v>
      </c>
      <c r="DE33" s="623"/>
      <c r="DF33" s="623"/>
      <c r="DG33" s="623"/>
      <c r="DH33" s="623"/>
      <c r="DI33" s="623"/>
      <c r="DJ33" s="623"/>
      <c r="DK33" s="624"/>
      <c r="DL33" s="600">
        <v>2060169</v>
      </c>
      <c r="DM33" s="623"/>
      <c r="DN33" s="623"/>
      <c r="DO33" s="623"/>
      <c r="DP33" s="623"/>
      <c r="DQ33" s="623"/>
      <c r="DR33" s="623"/>
      <c r="DS33" s="623"/>
      <c r="DT33" s="623"/>
      <c r="DU33" s="623"/>
      <c r="DV33" s="624"/>
      <c r="DW33" s="596">
        <v>40.299999999999997</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984271</v>
      </c>
      <c r="CS34" s="592"/>
      <c r="CT34" s="592"/>
      <c r="CU34" s="592"/>
      <c r="CV34" s="592"/>
      <c r="CW34" s="592"/>
      <c r="CX34" s="592"/>
      <c r="CY34" s="593"/>
      <c r="CZ34" s="625">
        <v>10.199999999999999</v>
      </c>
      <c r="DA34" s="626"/>
      <c r="DB34" s="626"/>
      <c r="DC34" s="627"/>
      <c r="DD34" s="600">
        <v>724364</v>
      </c>
      <c r="DE34" s="592"/>
      <c r="DF34" s="592"/>
      <c r="DG34" s="592"/>
      <c r="DH34" s="592"/>
      <c r="DI34" s="592"/>
      <c r="DJ34" s="592"/>
      <c r="DK34" s="593"/>
      <c r="DL34" s="600">
        <v>654395</v>
      </c>
      <c r="DM34" s="592"/>
      <c r="DN34" s="592"/>
      <c r="DO34" s="592"/>
      <c r="DP34" s="592"/>
      <c r="DQ34" s="592"/>
      <c r="DR34" s="592"/>
      <c r="DS34" s="592"/>
      <c r="DT34" s="592"/>
      <c r="DU34" s="592"/>
      <c r="DV34" s="593"/>
      <c r="DW34" s="596">
        <v>12.8</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316300</v>
      </c>
      <c r="S35" s="592"/>
      <c r="T35" s="592"/>
      <c r="U35" s="592"/>
      <c r="V35" s="592"/>
      <c r="W35" s="592"/>
      <c r="X35" s="592"/>
      <c r="Y35" s="593"/>
      <c r="Z35" s="594">
        <v>3.1</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795899</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4878</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21507</v>
      </c>
      <c r="CS35" s="623"/>
      <c r="CT35" s="623"/>
      <c r="CU35" s="623"/>
      <c r="CV35" s="623"/>
      <c r="CW35" s="623"/>
      <c r="CX35" s="623"/>
      <c r="CY35" s="624"/>
      <c r="CZ35" s="625">
        <v>0.2</v>
      </c>
      <c r="DA35" s="626"/>
      <c r="DB35" s="626"/>
      <c r="DC35" s="627"/>
      <c r="DD35" s="600">
        <v>19032</v>
      </c>
      <c r="DE35" s="623"/>
      <c r="DF35" s="623"/>
      <c r="DG35" s="623"/>
      <c r="DH35" s="623"/>
      <c r="DI35" s="623"/>
      <c r="DJ35" s="623"/>
      <c r="DK35" s="624"/>
      <c r="DL35" s="600">
        <v>19032</v>
      </c>
      <c r="DM35" s="623"/>
      <c r="DN35" s="623"/>
      <c r="DO35" s="623"/>
      <c r="DP35" s="623"/>
      <c r="DQ35" s="623"/>
      <c r="DR35" s="623"/>
      <c r="DS35" s="623"/>
      <c r="DT35" s="623"/>
      <c r="DU35" s="623"/>
      <c r="DV35" s="624"/>
      <c r="DW35" s="596">
        <v>0.4</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10161634</v>
      </c>
      <c r="S36" s="664"/>
      <c r="T36" s="664"/>
      <c r="U36" s="664"/>
      <c r="V36" s="664"/>
      <c r="W36" s="664"/>
      <c r="X36" s="664"/>
      <c r="Y36" s="665"/>
      <c r="Z36" s="666">
        <v>100</v>
      </c>
      <c r="AA36" s="666"/>
      <c r="AB36" s="666"/>
      <c r="AC36" s="666"/>
      <c r="AD36" s="667">
        <v>4799875</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4620</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-48239</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1211032</v>
      </c>
      <c r="CS36" s="592"/>
      <c r="CT36" s="592"/>
      <c r="CU36" s="592"/>
      <c r="CV36" s="592"/>
      <c r="CW36" s="592"/>
      <c r="CX36" s="592"/>
      <c r="CY36" s="593"/>
      <c r="CZ36" s="625">
        <v>12.5</v>
      </c>
      <c r="DA36" s="626"/>
      <c r="DB36" s="626"/>
      <c r="DC36" s="627"/>
      <c r="DD36" s="600">
        <v>943389</v>
      </c>
      <c r="DE36" s="592"/>
      <c r="DF36" s="592"/>
      <c r="DG36" s="592"/>
      <c r="DH36" s="592"/>
      <c r="DI36" s="592"/>
      <c r="DJ36" s="592"/>
      <c r="DK36" s="593"/>
      <c r="DL36" s="600">
        <v>747063</v>
      </c>
      <c r="DM36" s="592"/>
      <c r="DN36" s="592"/>
      <c r="DO36" s="592"/>
      <c r="DP36" s="592"/>
      <c r="DQ36" s="592"/>
      <c r="DR36" s="592"/>
      <c r="DS36" s="592"/>
      <c r="DT36" s="592"/>
      <c r="DU36" s="592"/>
      <c r="DV36" s="593"/>
      <c r="DW36" s="596">
        <v>14.6</v>
      </c>
      <c r="DX36" s="621"/>
      <c r="DY36" s="621"/>
      <c r="DZ36" s="621"/>
      <c r="EA36" s="621"/>
      <c r="EB36" s="621"/>
      <c r="EC36" s="622"/>
    </row>
    <row r="37" spans="2:133" ht="11.25" customHeight="1">
      <c r="AQ37" s="670" t="s">
        <v>314</v>
      </c>
      <c r="AR37" s="671"/>
      <c r="AS37" s="671"/>
      <c r="AT37" s="671"/>
      <c r="AU37" s="671"/>
      <c r="AV37" s="671"/>
      <c r="AW37" s="671"/>
      <c r="AX37" s="671"/>
      <c r="AY37" s="672"/>
      <c r="AZ37" s="591" t="s">
        <v>315</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2802</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666418</v>
      </c>
      <c r="CS37" s="623"/>
      <c r="CT37" s="623"/>
      <c r="CU37" s="623"/>
      <c r="CV37" s="623"/>
      <c r="CW37" s="623"/>
      <c r="CX37" s="623"/>
      <c r="CY37" s="624"/>
      <c r="CZ37" s="625">
        <v>6.9</v>
      </c>
      <c r="DA37" s="626"/>
      <c r="DB37" s="626"/>
      <c r="DC37" s="627"/>
      <c r="DD37" s="600">
        <v>654214</v>
      </c>
      <c r="DE37" s="623"/>
      <c r="DF37" s="623"/>
      <c r="DG37" s="623"/>
      <c r="DH37" s="623"/>
      <c r="DI37" s="623"/>
      <c r="DJ37" s="623"/>
      <c r="DK37" s="624"/>
      <c r="DL37" s="600">
        <v>525589</v>
      </c>
      <c r="DM37" s="623"/>
      <c r="DN37" s="623"/>
      <c r="DO37" s="623"/>
      <c r="DP37" s="623"/>
      <c r="DQ37" s="623"/>
      <c r="DR37" s="623"/>
      <c r="DS37" s="623"/>
      <c r="DT37" s="623"/>
      <c r="DU37" s="623"/>
      <c r="DV37" s="624"/>
      <c r="DW37" s="596">
        <v>10.3</v>
      </c>
      <c r="DX37" s="621"/>
      <c r="DY37" s="621"/>
      <c r="DZ37" s="621"/>
      <c r="EA37" s="621"/>
      <c r="EB37" s="621"/>
      <c r="EC37" s="622"/>
    </row>
    <row r="38" spans="2:133" ht="11.25" customHeight="1">
      <c r="AQ38" s="670" t="s">
        <v>318</v>
      </c>
      <c r="AR38" s="671"/>
      <c r="AS38" s="671"/>
      <c r="AT38" s="671"/>
      <c r="AU38" s="671"/>
      <c r="AV38" s="671"/>
      <c r="AW38" s="671"/>
      <c r="AX38" s="671"/>
      <c r="AY38" s="672"/>
      <c r="AZ38" s="591" t="s">
        <v>319</v>
      </c>
      <c r="BA38" s="592"/>
      <c r="BB38" s="592"/>
      <c r="BC38" s="592"/>
      <c r="BD38" s="623"/>
      <c r="BE38" s="623"/>
      <c r="BF38" s="648"/>
      <c r="BG38" s="605" t="s">
        <v>320</v>
      </c>
      <c r="BH38" s="606"/>
      <c r="BI38" s="606"/>
      <c r="BJ38" s="606"/>
      <c r="BK38" s="606"/>
      <c r="BL38" s="606"/>
      <c r="BM38" s="606"/>
      <c r="BN38" s="606"/>
      <c r="BO38" s="606"/>
      <c r="BP38" s="606"/>
      <c r="BQ38" s="606"/>
      <c r="BR38" s="606"/>
      <c r="BS38" s="606"/>
      <c r="BT38" s="606"/>
      <c r="BU38" s="607"/>
      <c r="BV38" s="591">
        <v>5099</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795899</v>
      </c>
      <c r="CS38" s="592"/>
      <c r="CT38" s="592"/>
      <c r="CU38" s="592"/>
      <c r="CV38" s="592"/>
      <c r="CW38" s="592"/>
      <c r="CX38" s="592"/>
      <c r="CY38" s="593"/>
      <c r="CZ38" s="625">
        <v>8.1999999999999993</v>
      </c>
      <c r="DA38" s="626"/>
      <c r="DB38" s="626"/>
      <c r="DC38" s="627"/>
      <c r="DD38" s="600">
        <v>686447</v>
      </c>
      <c r="DE38" s="592"/>
      <c r="DF38" s="592"/>
      <c r="DG38" s="592"/>
      <c r="DH38" s="592"/>
      <c r="DI38" s="592"/>
      <c r="DJ38" s="592"/>
      <c r="DK38" s="593"/>
      <c r="DL38" s="600">
        <v>639679</v>
      </c>
      <c r="DM38" s="592"/>
      <c r="DN38" s="592"/>
      <c r="DO38" s="592"/>
      <c r="DP38" s="592"/>
      <c r="DQ38" s="592"/>
      <c r="DR38" s="592"/>
      <c r="DS38" s="592"/>
      <c r="DT38" s="592"/>
      <c r="DU38" s="592"/>
      <c r="DV38" s="593"/>
      <c r="DW38" s="596">
        <v>12.5</v>
      </c>
      <c r="DX38" s="621"/>
      <c r="DY38" s="621"/>
      <c r="DZ38" s="621"/>
      <c r="EA38" s="621"/>
      <c r="EB38" s="621"/>
      <c r="EC38" s="622"/>
    </row>
    <row r="39" spans="2:133" ht="11.25" customHeight="1">
      <c r="AQ39" s="670" t="s">
        <v>322</v>
      </c>
      <c r="AR39" s="671"/>
      <c r="AS39" s="671"/>
      <c r="AT39" s="671"/>
      <c r="AU39" s="671"/>
      <c r="AV39" s="671"/>
      <c r="AW39" s="671"/>
      <c r="AX39" s="671"/>
      <c r="AY39" s="672"/>
      <c r="AZ39" s="591" t="s">
        <v>319</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91</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474721</v>
      </c>
      <c r="CS39" s="623"/>
      <c r="CT39" s="623"/>
      <c r="CU39" s="623"/>
      <c r="CV39" s="623"/>
      <c r="CW39" s="623"/>
      <c r="CX39" s="623"/>
      <c r="CY39" s="624"/>
      <c r="CZ39" s="625">
        <v>4.9000000000000004</v>
      </c>
      <c r="DA39" s="626"/>
      <c r="DB39" s="626"/>
      <c r="DC39" s="627"/>
      <c r="DD39" s="600">
        <v>466728</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179238</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121</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t="s">
        <v>319</v>
      </c>
      <c r="CS40" s="592"/>
      <c r="CT40" s="592"/>
      <c r="CU40" s="592"/>
      <c r="CV40" s="592"/>
      <c r="CW40" s="592"/>
      <c r="CX40" s="592"/>
      <c r="CY40" s="593"/>
      <c r="CZ40" s="625" t="s">
        <v>319</v>
      </c>
      <c r="DA40" s="626"/>
      <c r="DB40" s="626"/>
      <c r="DC40" s="627"/>
      <c r="DD40" s="600" t="s">
        <v>319</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612041</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314</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315</v>
      </c>
      <c r="CS41" s="623"/>
      <c r="CT41" s="623"/>
      <c r="CU41" s="623"/>
      <c r="CV41" s="623"/>
      <c r="CW41" s="623"/>
      <c r="CX41" s="623"/>
      <c r="CY41" s="624"/>
      <c r="CZ41" s="625" t="s">
        <v>315</v>
      </c>
      <c r="DA41" s="626"/>
      <c r="DB41" s="626"/>
      <c r="DC41" s="627"/>
      <c r="DD41" s="600" t="s">
        <v>315</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2789206</v>
      </c>
      <c r="CS42" s="592"/>
      <c r="CT42" s="592"/>
      <c r="CU42" s="592"/>
      <c r="CV42" s="592"/>
      <c r="CW42" s="592"/>
      <c r="CX42" s="592"/>
      <c r="CY42" s="593"/>
      <c r="CZ42" s="625">
        <v>28.8</v>
      </c>
      <c r="DA42" s="674"/>
      <c r="DB42" s="674"/>
      <c r="DC42" s="675"/>
      <c r="DD42" s="600">
        <v>636697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35863</v>
      </c>
      <c r="CS43" s="623"/>
      <c r="CT43" s="623"/>
      <c r="CU43" s="623"/>
      <c r="CV43" s="623"/>
      <c r="CW43" s="623"/>
      <c r="CX43" s="623"/>
      <c r="CY43" s="624"/>
      <c r="CZ43" s="625">
        <v>0.4</v>
      </c>
      <c r="DA43" s="626"/>
      <c r="DB43" s="626"/>
      <c r="DC43" s="627"/>
      <c r="DD43" s="600">
        <v>35863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2331531</v>
      </c>
      <c r="CS44" s="592"/>
      <c r="CT44" s="592"/>
      <c r="CU44" s="592"/>
      <c r="CV44" s="592"/>
      <c r="CW44" s="592"/>
      <c r="CX44" s="592"/>
      <c r="CY44" s="593"/>
      <c r="CZ44" s="625">
        <v>24.1</v>
      </c>
      <c r="DA44" s="674"/>
      <c r="DB44" s="674"/>
      <c r="DC44" s="675"/>
      <c r="DD44" s="600">
        <v>574989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1369593</v>
      </c>
      <c r="CS45" s="623"/>
      <c r="CT45" s="623"/>
      <c r="CU45" s="623"/>
      <c r="CV45" s="623"/>
      <c r="CW45" s="623"/>
      <c r="CX45" s="623"/>
      <c r="CY45" s="624"/>
      <c r="CZ45" s="625">
        <v>14.2</v>
      </c>
      <c r="DA45" s="626"/>
      <c r="DB45" s="626"/>
      <c r="DC45" s="627"/>
      <c r="DD45" s="600">
        <v>41546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890212</v>
      </c>
      <c r="CS46" s="592"/>
      <c r="CT46" s="592"/>
      <c r="CU46" s="592"/>
      <c r="CV46" s="592"/>
      <c r="CW46" s="592"/>
      <c r="CX46" s="592"/>
      <c r="CY46" s="593"/>
      <c r="CZ46" s="625">
        <v>9.1999999999999993</v>
      </c>
      <c r="DA46" s="674"/>
      <c r="DB46" s="674"/>
      <c r="DC46" s="675"/>
      <c r="DD46" s="600">
        <v>508828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457675</v>
      </c>
      <c r="CS47" s="623"/>
      <c r="CT47" s="623"/>
      <c r="CU47" s="623"/>
      <c r="CV47" s="623"/>
      <c r="CW47" s="623"/>
      <c r="CX47" s="623"/>
      <c r="CY47" s="624"/>
      <c r="CZ47" s="625">
        <v>4.7</v>
      </c>
      <c r="DA47" s="626"/>
      <c r="DB47" s="626"/>
      <c r="DC47" s="627"/>
      <c r="DD47" s="600">
        <v>61708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9675265</v>
      </c>
      <c r="CS49" s="659"/>
      <c r="CT49" s="659"/>
      <c r="CU49" s="659"/>
      <c r="CV49" s="659"/>
      <c r="CW49" s="659"/>
      <c r="CX49" s="659"/>
      <c r="CY49" s="686"/>
      <c r="CZ49" s="687">
        <v>100</v>
      </c>
      <c r="DA49" s="688"/>
      <c r="DB49" s="688"/>
      <c r="DC49" s="689"/>
      <c r="DD49" s="690">
        <v>5999386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10169</v>
      </c>
      <c r="R7" s="721"/>
      <c r="S7" s="721"/>
      <c r="T7" s="721"/>
      <c r="U7" s="721"/>
      <c r="V7" s="721">
        <v>9683</v>
      </c>
      <c r="W7" s="721"/>
      <c r="X7" s="721"/>
      <c r="Y7" s="721"/>
      <c r="Z7" s="721"/>
      <c r="AA7" s="721">
        <v>486</v>
      </c>
      <c r="AB7" s="721"/>
      <c r="AC7" s="721"/>
      <c r="AD7" s="721"/>
      <c r="AE7" s="722"/>
      <c r="AF7" s="723">
        <v>282</v>
      </c>
      <c r="AG7" s="724"/>
      <c r="AH7" s="724"/>
      <c r="AI7" s="724"/>
      <c r="AJ7" s="725"/>
      <c r="AK7" s="760">
        <v>348</v>
      </c>
      <c r="AL7" s="761"/>
      <c r="AM7" s="761"/>
      <c r="AN7" s="761"/>
      <c r="AO7" s="761"/>
      <c r="AP7" s="761">
        <v>7022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541</v>
      </c>
      <c r="BT7" s="765"/>
      <c r="BU7" s="765"/>
      <c r="BV7" s="765"/>
      <c r="BW7" s="765"/>
      <c r="BX7" s="765"/>
      <c r="BY7" s="765"/>
      <c r="BZ7" s="765"/>
      <c r="CA7" s="765"/>
      <c r="CB7" s="765"/>
      <c r="CC7" s="765"/>
      <c r="CD7" s="765"/>
      <c r="CE7" s="765"/>
      <c r="CF7" s="765"/>
      <c r="CG7" s="766"/>
      <c r="CH7" s="757">
        <v>-1</v>
      </c>
      <c r="CI7" s="758"/>
      <c r="CJ7" s="758"/>
      <c r="CK7" s="758"/>
      <c r="CL7" s="759"/>
      <c r="CM7" s="757">
        <v>-7</v>
      </c>
      <c r="CN7" s="758"/>
      <c r="CO7" s="758"/>
      <c r="CP7" s="758"/>
      <c r="CQ7" s="759"/>
      <c r="CR7" s="757">
        <v>20</v>
      </c>
      <c r="CS7" s="758"/>
      <c r="CT7" s="758"/>
      <c r="CU7" s="758"/>
      <c r="CV7" s="759"/>
      <c r="CW7" s="757">
        <v>0</v>
      </c>
      <c r="CX7" s="758"/>
      <c r="CY7" s="758"/>
      <c r="CZ7" s="758"/>
      <c r="DA7" s="759"/>
      <c r="DB7" s="757">
        <v>0</v>
      </c>
      <c r="DC7" s="758"/>
      <c r="DD7" s="758"/>
      <c r="DE7" s="758"/>
      <c r="DF7" s="759"/>
      <c r="DG7" s="757" t="s">
        <v>533</v>
      </c>
      <c r="DH7" s="758"/>
      <c r="DI7" s="758"/>
      <c r="DJ7" s="758"/>
      <c r="DK7" s="759"/>
      <c r="DL7" s="757" t="s">
        <v>533</v>
      </c>
      <c r="DM7" s="758"/>
      <c r="DN7" s="758"/>
      <c r="DO7" s="758"/>
      <c r="DP7" s="759"/>
      <c r="DQ7" s="757" t="s">
        <v>533</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0</v>
      </c>
      <c r="R8" s="745"/>
      <c r="S8" s="745"/>
      <c r="T8" s="745"/>
      <c r="U8" s="745"/>
      <c r="V8" s="745">
        <v>0</v>
      </c>
      <c r="W8" s="745"/>
      <c r="X8" s="745"/>
      <c r="Y8" s="745"/>
      <c r="Z8" s="745"/>
      <c r="AA8" s="745">
        <v>0</v>
      </c>
      <c r="AB8" s="745"/>
      <c r="AC8" s="745"/>
      <c r="AD8" s="745"/>
      <c r="AE8" s="746"/>
      <c r="AF8" s="747" t="s">
        <v>112</v>
      </c>
      <c r="AG8" s="748"/>
      <c r="AH8" s="748"/>
      <c r="AI8" s="748"/>
      <c r="AJ8" s="749"/>
      <c r="AK8" s="750">
        <v>0</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542</v>
      </c>
      <c r="BT8" s="755"/>
      <c r="BU8" s="755"/>
      <c r="BV8" s="755"/>
      <c r="BW8" s="755"/>
      <c r="BX8" s="755"/>
      <c r="BY8" s="755"/>
      <c r="BZ8" s="755"/>
      <c r="CA8" s="755"/>
      <c r="CB8" s="755"/>
      <c r="CC8" s="755"/>
      <c r="CD8" s="755"/>
      <c r="CE8" s="755"/>
      <c r="CF8" s="755"/>
      <c r="CG8" s="756"/>
      <c r="CH8" s="767">
        <v>0</v>
      </c>
      <c r="CI8" s="768"/>
      <c r="CJ8" s="768"/>
      <c r="CK8" s="768"/>
      <c r="CL8" s="769"/>
      <c r="CM8" s="767">
        <v>31</v>
      </c>
      <c r="CN8" s="768"/>
      <c r="CO8" s="768"/>
      <c r="CP8" s="768"/>
      <c r="CQ8" s="769"/>
      <c r="CR8" s="767">
        <v>6</v>
      </c>
      <c r="CS8" s="768"/>
      <c r="CT8" s="768"/>
      <c r="CU8" s="768"/>
      <c r="CV8" s="769"/>
      <c r="CW8" s="767">
        <v>0</v>
      </c>
      <c r="CX8" s="768"/>
      <c r="CY8" s="768"/>
      <c r="CZ8" s="768"/>
      <c r="DA8" s="769"/>
      <c r="DB8" s="767">
        <v>0</v>
      </c>
      <c r="DC8" s="768"/>
      <c r="DD8" s="768"/>
      <c r="DE8" s="768"/>
      <c r="DF8" s="769"/>
      <c r="DG8" s="767" t="s">
        <v>533</v>
      </c>
      <c r="DH8" s="768"/>
      <c r="DI8" s="768"/>
      <c r="DJ8" s="768"/>
      <c r="DK8" s="769"/>
      <c r="DL8" s="767" t="s">
        <v>533</v>
      </c>
      <c r="DM8" s="768"/>
      <c r="DN8" s="768"/>
      <c r="DO8" s="768"/>
      <c r="DP8" s="769"/>
      <c r="DQ8" s="767" t="s">
        <v>533</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543</v>
      </c>
      <c r="BT9" s="755"/>
      <c r="BU9" s="755"/>
      <c r="BV9" s="755"/>
      <c r="BW9" s="755"/>
      <c r="BX9" s="755"/>
      <c r="BY9" s="755"/>
      <c r="BZ9" s="755"/>
      <c r="CA9" s="755"/>
      <c r="CB9" s="755"/>
      <c r="CC9" s="755"/>
      <c r="CD9" s="755"/>
      <c r="CE9" s="755"/>
      <c r="CF9" s="755"/>
      <c r="CG9" s="756"/>
      <c r="CH9" s="767">
        <v>0</v>
      </c>
      <c r="CI9" s="768"/>
      <c r="CJ9" s="768"/>
      <c r="CK9" s="768"/>
      <c r="CL9" s="769"/>
      <c r="CM9" s="767">
        <v>42</v>
      </c>
      <c r="CN9" s="768"/>
      <c r="CO9" s="768"/>
      <c r="CP9" s="768"/>
      <c r="CQ9" s="769"/>
      <c r="CR9" s="767">
        <v>32</v>
      </c>
      <c r="CS9" s="768"/>
      <c r="CT9" s="768"/>
      <c r="CU9" s="768"/>
      <c r="CV9" s="769"/>
      <c r="CW9" s="767">
        <v>0</v>
      </c>
      <c r="CX9" s="768"/>
      <c r="CY9" s="768"/>
      <c r="CZ9" s="768"/>
      <c r="DA9" s="769"/>
      <c r="DB9" s="767">
        <v>0</v>
      </c>
      <c r="DC9" s="768"/>
      <c r="DD9" s="768"/>
      <c r="DE9" s="768"/>
      <c r="DF9" s="769"/>
      <c r="DG9" s="767" t="s">
        <v>533</v>
      </c>
      <c r="DH9" s="768"/>
      <c r="DI9" s="768"/>
      <c r="DJ9" s="768"/>
      <c r="DK9" s="769"/>
      <c r="DL9" s="767" t="s">
        <v>533</v>
      </c>
      <c r="DM9" s="768"/>
      <c r="DN9" s="768"/>
      <c r="DO9" s="768"/>
      <c r="DP9" s="769"/>
      <c r="DQ9" s="767" t="s">
        <v>533</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10169</v>
      </c>
      <c r="R23" s="780"/>
      <c r="S23" s="780"/>
      <c r="T23" s="780"/>
      <c r="U23" s="780"/>
      <c r="V23" s="780">
        <v>9683</v>
      </c>
      <c r="W23" s="780"/>
      <c r="X23" s="780"/>
      <c r="Y23" s="780"/>
      <c r="Z23" s="780"/>
      <c r="AA23" s="780">
        <v>486</v>
      </c>
      <c r="AB23" s="780"/>
      <c r="AC23" s="780"/>
      <c r="AD23" s="780"/>
      <c r="AE23" s="781"/>
      <c r="AF23" s="782">
        <v>282</v>
      </c>
      <c r="AG23" s="780"/>
      <c r="AH23" s="780"/>
      <c r="AI23" s="780"/>
      <c r="AJ23" s="783"/>
      <c r="AK23" s="784"/>
      <c r="AL23" s="785"/>
      <c r="AM23" s="785"/>
      <c r="AN23" s="785"/>
      <c r="AO23" s="785"/>
      <c r="AP23" s="780">
        <v>7022</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2372</v>
      </c>
      <c r="R28" s="809"/>
      <c r="S28" s="809"/>
      <c r="T28" s="809"/>
      <c r="U28" s="809"/>
      <c r="V28" s="809">
        <v>2367</v>
      </c>
      <c r="W28" s="809"/>
      <c r="X28" s="809"/>
      <c r="Y28" s="809"/>
      <c r="Z28" s="809"/>
      <c r="AA28" s="809">
        <v>5</v>
      </c>
      <c r="AB28" s="809"/>
      <c r="AC28" s="809"/>
      <c r="AD28" s="809"/>
      <c r="AE28" s="810"/>
      <c r="AF28" s="811">
        <v>5</v>
      </c>
      <c r="AG28" s="809"/>
      <c r="AH28" s="809"/>
      <c r="AI28" s="809"/>
      <c r="AJ28" s="812"/>
      <c r="AK28" s="813">
        <v>183</v>
      </c>
      <c r="AL28" s="804"/>
      <c r="AM28" s="804"/>
      <c r="AN28" s="804"/>
      <c r="AO28" s="804"/>
      <c r="AP28" s="804" t="s">
        <v>475</v>
      </c>
      <c r="AQ28" s="804"/>
      <c r="AR28" s="804"/>
      <c r="AS28" s="804"/>
      <c r="AT28" s="804"/>
      <c r="AU28" s="804" t="s">
        <v>475</v>
      </c>
      <c r="AV28" s="804"/>
      <c r="AW28" s="804"/>
      <c r="AX28" s="804"/>
      <c r="AY28" s="804"/>
      <c r="AZ28" s="805" t="s">
        <v>475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2034</v>
      </c>
      <c r="R29" s="745"/>
      <c r="S29" s="745"/>
      <c r="T29" s="745"/>
      <c r="U29" s="745"/>
      <c r="V29" s="745">
        <v>2007</v>
      </c>
      <c r="W29" s="745"/>
      <c r="X29" s="745"/>
      <c r="Y29" s="745"/>
      <c r="Z29" s="745"/>
      <c r="AA29" s="745">
        <v>27</v>
      </c>
      <c r="AB29" s="745"/>
      <c r="AC29" s="745"/>
      <c r="AD29" s="745"/>
      <c r="AE29" s="746"/>
      <c r="AF29" s="747">
        <v>27</v>
      </c>
      <c r="AG29" s="748"/>
      <c r="AH29" s="748"/>
      <c r="AI29" s="748"/>
      <c r="AJ29" s="749"/>
      <c r="AK29" s="816">
        <v>283</v>
      </c>
      <c r="AL29" s="817"/>
      <c r="AM29" s="817"/>
      <c r="AN29" s="817"/>
      <c r="AO29" s="817"/>
      <c r="AP29" s="817" t="s">
        <v>475</v>
      </c>
      <c r="AQ29" s="817"/>
      <c r="AR29" s="817"/>
      <c r="AS29" s="817"/>
      <c r="AT29" s="817"/>
      <c r="AU29" s="817" t="s">
        <v>475</v>
      </c>
      <c r="AV29" s="817"/>
      <c r="AW29" s="817"/>
      <c r="AX29" s="817"/>
      <c r="AY29" s="817"/>
      <c r="AZ29" s="818" t="s">
        <v>475</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202</v>
      </c>
      <c r="R30" s="745"/>
      <c r="S30" s="745"/>
      <c r="T30" s="745"/>
      <c r="U30" s="745"/>
      <c r="V30" s="745">
        <v>200</v>
      </c>
      <c r="W30" s="745"/>
      <c r="X30" s="745"/>
      <c r="Y30" s="745"/>
      <c r="Z30" s="745"/>
      <c r="AA30" s="745">
        <v>2</v>
      </c>
      <c r="AB30" s="745"/>
      <c r="AC30" s="745"/>
      <c r="AD30" s="745"/>
      <c r="AE30" s="746"/>
      <c r="AF30" s="747">
        <v>2</v>
      </c>
      <c r="AG30" s="748"/>
      <c r="AH30" s="748"/>
      <c r="AI30" s="748"/>
      <c r="AJ30" s="749"/>
      <c r="AK30" s="816">
        <v>64</v>
      </c>
      <c r="AL30" s="817"/>
      <c r="AM30" s="817"/>
      <c r="AN30" s="817"/>
      <c r="AO30" s="817"/>
      <c r="AP30" s="817" t="s">
        <v>475</v>
      </c>
      <c r="AQ30" s="817"/>
      <c r="AR30" s="817"/>
      <c r="AS30" s="817"/>
      <c r="AT30" s="817"/>
      <c r="AU30" s="817" t="s">
        <v>475</v>
      </c>
      <c r="AV30" s="817"/>
      <c r="AW30" s="817"/>
      <c r="AX30" s="817"/>
      <c r="AY30" s="817"/>
      <c r="AZ30" s="818" t="s">
        <v>475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152</v>
      </c>
      <c r="R31" s="745"/>
      <c r="S31" s="745"/>
      <c r="T31" s="745"/>
      <c r="U31" s="745"/>
      <c r="V31" s="745">
        <v>136</v>
      </c>
      <c r="W31" s="745"/>
      <c r="X31" s="745"/>
      <c r="Y31" s="745"/>
      <c r="Z31" s="745"/>
      <c r="AA31" s="745">
        <v>16</v>
      </c>
      <c r="AB31" s="745"/>
      <c r="AC31" s="745"/>
      <c r="AD31" s="745"/>
      <c r="AE31" s="746"/>
      <c r="AF31" s="747">
        <v>258</v>
      </c>
      <c r="AG31" s="748"/>
      <c r="AH31" s="748"/>
      <c r="AI31" s="748"/>
      <c r="AJ31" s="749"/>
      <c r="AK31" s="816">
        <v>0</v>
      </c>
      <c r="AL31" s="817"/>
      <c r="AM31" s="817"/>
      <c r="AN31" s="817"/>
      <c r="AO31" s="817"/>
      <c r="AP31" s="817">
        <v>629</v>
      </c>
      <c r="AQ31" s="817"/>
      <c r="AR31" s="817"/>
      <c r="AS31" s="817"/>
      <c r="AT31" s="817"/>
      <c r="AU31" s="817">
        <v>0</v>
      </c>
      <c r="AV31" s="817"/>
      <c r="AW31" s="817"/>
      <c r="AX31" s="817"/>
      <c r="AY31" s="817"/>
      <c r="AZ31" s="818" t="s">
        <v>475</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26</v>
      </c>
      <c r="R32" s="745"/>
      <c r="S32" s="745"/>
      <c r="T32" s="745"/>
      <c r="U32" s="745"/>
      <c r="V32" s="745">
        <v>24</v>
      </c>
      <c r="W32" s="745"/>
      <c r="X32" s="745"/>
      <c r="Y32" s="745"/>
      <c r="Z32" s="745"/>
      <c r="AA32" s="745">
        <v>2</v>
      </c>
      <c r="AB32" s="745"/>
      <c r="AC32" s="745"/>
      <c r="AD32" s="745"/>
      <c r="AE32" s="746"/>
      <c r="AF32" s="747">
        <v>2</v>
      </c>
      <c r="AG32" s="748"/>
      <c r="AH32" s="748"/>
      <c r="AI32" s="748"/>
      <c r="AJ32" s="749"/>
      <c r="AK32" s="816">
        <v>5</v>
      </c>
      <c r="AL32" s="817"/>
      <c r="AM32" s="817"/>
      <c r="AN32" s="817"/>
      <c r="AO32" s="817"/>
      <c r="AP32" s="817">
        <v>21</v>
      </c>
      <c r="AQ32" s="817"/>
      <c r="AR32" s="817"/>
      <c r="AS32" s="817"/>
      <c r="AT32" s="817"/>
      <c r="AU32" s="817">
        <v>7</v>
      </c>
      <c r="AV32" s="817"/>
      <c r="AW32" s="817"/>
      <c r="AX32" s="817"/>
      <c r="AY32" s="817"/>
      <c r="AZ32" s="818" t="s">
        <v>475</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294</v>
      </c>
      <c r="AG63" s="828"/>
      <c r="AH63" s="828"/>
      <c r="AI63" s="828"/>
      <c r="AJ63" s="829"/>
      <c r="AK63" s="830"/>
      <c r="AL63" s="825"/>
      <c r="AM63" s="825"/>
      <c r="AN63" s="825"/>
      <c r="AO63" s="825"/>
      <c r="AP63" s="828">
        <v>650</v>
      </c>
      <c r="AQ63" s="828"/>
      <c r="AR63" s="828"/>
      <c r="AS63" s="828"/>
      <c r="AT63" s="828"/>
      <c r="AU63" s="828">
        <v>7</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391</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532</v>
      </c>
      <c r="C68" s="856"/>
      <c r="D68" s="856"/>
      <c r="E68" s="856"/>
      <c r="F68" s="856"/>
      <c r="G68" s="856"/>
      <c r="H68" s="856"/>
      <c r="I68" s="856"/>
      <c r="J68" s="856"/>
      <c r="K68" s="856"/>
      <c r="L68" s="856"/>
      <c r="M68" s="856"/>
      <c r="N68" s="856"/>
      <c r="O68" s="856"/>
      <c r="P68" s="857"/>
      <c r="Q68" s="858">
        <v>2934</v>
      </c>
      <c r="R68" s="852"/>
      <c r="S68" s="852"/>
      <c r="T68" s="852"/>
      <c r="U68" s="852"/>
      <c r="V68" s="852">
        <v>2897</v>
      </c>
      <c r="W68" s="852"/>
      <c r="X68" s="852"/>
      <c r="Y68" s="852"/>
      <c r="Z68" s="852"/>
      <c r="AA68" s="852">
        <v>37</v>
      </c>
      <c r="AB68" s="852"/>
      <c r="AC68" s="852"/>
      <c r="AD68" s="852"/>
      <c r="AE68" s="852"/>
      <c r="AF68" s="852">
        <v>37</v>
      </c>
      <c r="AG68" s="852"/>
      <c r="AH68" s="852"/>
      <c r="AI68" s="852"/>
      <c r="AJ68" s="852"/>
      <c r="AK68" s="852">
        <v>82</v>
      </c>
      <c r="AL68" s="852"/>
      <c r="AM68" s="852"/>
      <c r="AN68" s="852"/>
      <c r="AO68" s="852"/>
      <c r="AP68" s="852">
        <v>0</v>
      </c>
      <c r="AQ68" s="852"/>
      <c r="AR68" s="852"/>
      <c r="AS68" s="852"/>
      <c r="AT68" s="852"/>
      <c r="AU68" s="852" t="s">
        <v>533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534</v>
      </c>
      <c r="C69" s="860"/>
      <c r="D69" s="860"/>
      <c r="E69" s="860"/>
      <c r="F69" s="860"/>
      <c r="G69" s="860"/>
      <c r="H69" s="860"/>
      <c r="I69" s="860"/>
      <c r="J69" s="860"/>
      <c r="K69" s="860"/>
      <c r="L69" s="860"/>
      <c r="M69" s="860"/>
      <c r="N69" s="860"/>
      <c r="O69" s="860"/>
      <c r="P69" s="861"/>
      <c r="Q69" s="862">
        <v>369</v>
      </c>
      <c r="R69" s="817"/>
      <c r="S69" s="817"/>
      <c r="T69" s="817"/>
      <c r="U69" s="817"/>
      <c r="V69" s="817">
        <v>369</v>
      </c>
      <c r="W69" s="817"/>
      <c r="X69" s="817"/>
      <c r="Y69" s="817"/>
      <c r="Z69" s="817"/>
      <c r="AA69" s="817">
        <v>0</v>
      </c>
      <c r="AB69" s="817"/>
      <c r="AC69" s="817"/>
      <c r="AD69" s="817"/>
      <c r="AE69" s="817"/>
      <c r="AF69" s="817">
        <v>0</v>
      </c>
      <c r="AG69" s="817"/>
      <c r="AH69" s="817"/>
      <c r="AI69" s="817"/>
      <c r="AJ69" s="817"/>
      <c r="AK69" s="817">
        <v>6</v>
      </c>
      <c r="AL69" s="817"/>
      <c r="AM69" s="817"/>
      <c r="AN69" s="817"/>
      <c r="AO69" s="817"/>
      <c r="AP69" s="863">
        <v>0</v>
      </c>
      <c r="AQ69" s="864"/>
      <c r="AR69" s="864"/>
      <c r="AS69" s="864"/>
      <c r="AT69" s="816"/>
      <c r="AU69" s="863" t="s">
        <v>533</v>
      </c>
      <c r="AV69" s="864"/>
      <c r="AW69" s="864"/>
      <c r="AX69" s="864"/>
      <c r="AY69" s="816"/>
      <c r="AZ69" s="865"/>
      <c r="BA69" s="865"/>
      <c r="BB69" s="865"/>
      <c r="BC69" s="865"/>
      <c r="BD69" s="866"/>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535</v>
      </c>
      <c r="C70" s="860"/>
      <c r="D70" s="860"/>
      <c r="E70" s="860"/>
      <c r="F70" s="860"/>
      <c r="G70" s="860"/>
      <c r="H70" s="860"/>
      <c r="I70" s="860"/>
      <c r="J70" s="860"/>
      <c r="K70" s="860"/>
      <c r="L70" s="860"/>
      <c r="M70" s="860"/>
      <c r="N70" s="860"/>
      <c r="O70" s="860"/>
      <c r="P70" s="861"/>
      <c r="Q70" s="862">
        <v>36</v>
      </c>
      <c r="R70" s="817"/>
      <c r="S70" s="817"/>
      <c r="T70" s="817"/>
      <c r="U70" s="817"/>
      <c r="V70" s="817">
        <v>35</v>
      </c>
      <c r="W70" s="817"/>
      <c r="X70" s="817"/>
      <c r="Y70" s="817"/>
      <c r="Z70" s="817"/>
      <c r="AA70" s="817">
        <v>1</v>
      </c>
      <c r="AB70" s="817"/>
      <c r="AC70" s="817"/>
      <c r="AD70" s="817"/>
      <c r="AE70" s="817"/>
      <c r="AF70" s="817">
        <v>1</v>
      </c>
      <c r="AG70" s="817"/>
      <c r="AH70" s="817"/>
      <c r="AI70" s="817"/>
      <c r="AJ70" s="817"/>
      <c r="AK70" s="817">
        <v>0</v>
      </c>
      <c r="AL70" s="817"/>
      <c r="AM70" s="817"/>
      <c r="AN70" s="817"/>
      <c r="AO70" s="817"/>
      <c r="AP70" s="863">
        <v>0</v>
      </c>
      <c r="AQ70" s="864"/>
      <c r="AR70" s="864"/>
      <c r="AS70" s="864"/>
      <c r="AT70" s="816"/>
      <c r="AU70" s="863" t="s">
        <v>533</v>
      </c>
      <c r="AV70" s="864"/>
      <c r="AW70" s="864"/>
      <c r="AX70" s="864"/>
      <c r="AY70" s="816"/>
      <c r="AZ70" s="865"/>
      <c r="BA70" s="865"/>
      <c r="BB70" s="865"/>
      <c r="BC70" s="865"/>
      <c r="BD70" s="866"/>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536</v>
      </c>
      <c r="C71" s="860"/>
      <c r="D71" s="860"/>
      <c r="E71" s="860"/>
      <c r="F71" s="860"/>
      <c r="G71" s="860"/>
      <c r="H71" s="860"/>
      <c r="I71" s="860"/>
      <c r="J71" s="860"/>
      <c r="K71" s="860"/>
      <c r="L71" s="860"/>
      <c r="M71" s="860"/>
      <c r="N71" s="860"/>
      <c r="O71" s="860"/>
      <c r="P71" s="861"/>
      <c r="Q71" s="862">
        <v>144</v>
      </c>
      <c r="R71" s="817"/>
      <c r="S71" s="817"/>
      <c r="T71" s="817"/>
      <c r="U71" s="817"/>
      <c r="V71" s="817">
        <v>139</v>
      </c>
      <c r="W71" s="817"/>
      <c r="X71" s="817"/>
      <c r="Y71" s="817"/>
      <c r="Z71" s="817"/>
      <c r="AA71" s="817">
        <v>5</v>
      </c>
      <c r="AB71" s="817"/>
      <c r="AC71" s="817"/>
      <c r="AD71" s="817"/>
      <c r="AE71" s="817"/>
      <c r="AF71" s="817">
        <v>5</v>
      </c>
      <c r="AG71" s="817"/>
      <c r="AH71" s="817"/>
      <c r="AI71" s="817"/>
      <c r="AJ71" s="817"/>
      <c r="AK71" s="817">
        <v>21</v>
      </c>
      <c r="AL71" s="817"/>
      <c r="AM71" s="817"/>
      <c r="AN71" s="817"/>
      <c r="AO71" s="817"/>
      <c r="AP71" s="863">
        <v>0</v>
      </c>
      <c r="AQ71" s="864"/>
      <c r="AR71" s="864"/>
      <c r="AS71" s="864"/>
      <c r="AT71" s="816"/>
      <c r="AU71" s="863" t="s">
        <v>533</v>
      </c>
      <c r="AV71" s="864"/>
      <c r="AW71" s="864"/>
      <c r="AX71" s="864"/>
      <c r="AY71" s="816"/>
      <c r="AZ71" s="865"/>
      <c r="BA71" s="865"/>
      <c r="BB71" s="865"/>
      <c r="BC71" s="865"/>
      <c r="BD71" s="866"/>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537</v>
      </c>
      <c r="C72" s="860"/>
      <c r="D72" s="860"/>
      <c r="E72" s="860"/>
      <c r="F72" s="860"/>
      <c r="G72" s="860"/>
      <c r="H72" s="860"/>
      <c r="I72" s="860"/>
      <c r="J72" s="860"/>
      <c r="K72" s="860"/>
      <c r="L72" s="860"/>
      <c r="M72" s="860"/>
      <c r="N72" s="860"/>
      <c r="O72" s="860"/>
      <c r="P72" s="861"/>
      <c r="Q72" s="862">
        <v>164</v>
      </c>
      <c r="R72" s="817"/>
      <c r="S72" s="817"/>
      <c r="T72" s="817"/>
      <c r="U72" s="817"/>
      <c r="V72" s="817">
        <v>127</v>
      </c>
      <c r="W72" s="817"/>
      <c r="X72" s="817"/>
      <c r="Y72" s="817"/>
      <c r="Z72" s="817"/>
      <c r="AA72" s="817">
        <v>37</v>
      </c>
      <c r="AB72" s="817"/>
      <c r="AC72" s="817"/>
      <c r="AD72" s="817"/>
      <c r="AE72" s="817"/>
      <c r="AF72" s="817">
        <v>37</v>
      </c>
      <c r="AG72" s="817"/>
      <c r="AH72" s="817"/>
      <c r="AI72" s="817"/>
      <c r="AJ72" s="817"/>
      <c r="AK72" s="817">
        <v>25</v>
      </c>
      <c r="AL72" s="817"/>
      <c r="AM72" s="817"/>
      <c r="AN72" s="817"/>
      <c r="AO72" s="817"/>
      <c r="AP72" s="863">
        <v>0</v>
      </c>
      <c r="AQ72" s="864"/>
      <c r="AR72" s="864"/>
      <c r="AS72" s="864"/>
      <c r="AT72" s="816"/>
      <c r="AU72" s="863" t="s">
        <v>533</v>
      </c>
      <c r="AV72" s="864"/>
      <c r="AW72" s="864"/>
      <c r="AX72" s="864"/>
      <c r="AY72" s="816"/>
      <c r="AZ72" s="865"/>
      <c r="BA72" s="865"/>
      <c r="BB72" s="865"/>
      <c r="BC72" s="865"/>
      <c r="BD72" s="866"/>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538</v>
      </c>
      <c r="C73" s="860"/>
      <c r="D73" s="860"/>
      <c r="E73" s="860"/>
      <c r="F73" s="860"/>
      <c r="G73" s="860"/>
      <c r="H73" s="860"/>
      <c r="I73" s="860"/>
      <c r="J73" s="860"/>
      <c r="K73" s="860"/>
      <c r="L73" s="860"/>
      <c r="M73" s="860"/>
      <c r="N73" s="860"/>
      <c r="O73" s="860"/>
      <c r="P73" s="861"/>
      <c r="Q73" s="862">
        <v>177156</v>
      </c>
      <c r="R73" s="817"/>
      <c r="S73" s="817"/>
      <c r="T73" s="817"/>
      <c r="U73" s="817"/>
      <c r="V73" s="817">
        <v>169335</v>
      </c>
      <c r="W73" s="817"/>
      <c r="X73" s="817"/>
      <c r="Y73" s="817"/>
      <c r="Z73" s="817"/>
      <c r="AA73" s="817">
        <v>7821</v>
      </c>
      <c r="AB73" s="817"/>
      <c r="AC73" s="817"/>
      <c r="AD73" s="817"/>
      <c r="AE73" s="817"/>
      <c r="AF73" s="817">
        <v>7821</v>
      </c>
      <c r="AG73" s="817"/>
      <c r="AH73" s="817"/>
      <c r="AI73" s="817"/>
      <c r="AJ73" s="817"/>
      <c r="AK73" s="817">
        <v>1193</v>
      </c>
      <c r="AL73" s="817"/>
      <c r="AM73" s="817"/>
      <c r="AN73" s="817"/>
      <c r="AO73" s="817"/>
      <c r="AP73" s="863">
        <v>0</v>
      </c>
      <c r="AQ73" s="864"/>
      <c r="AR73" s="864"/>
      <c r="AS73" s="864"/>
      <c r="AT73" s="816"/>
      <c r="AU73" s="863" t="s">
        <v>533</v>
      </c>
      <c r="AV73" s="864"/>
      <c r="AW73" s="864"/>
      <c r="AX73" s="864"/>
      <c r="AY73" s="816"/>
      <c r="AZ73" s="865"/>
      <c r="BA73" s="865"/>
      <c r="BB73" s="865"/>
      <c r="BC73" s="865"/>
      <c r="BD73" s="866"/>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539</v>
      </c>
      <c r="C74" s="860"/>
      <c r="D74" s="860"/>
      <c r="E74" s="860"/>
      <c r="F74" s="860"/>
      <c r="G74" s="860"/>
      <c r="H74" s="860"/>
      <c r="I74" s="860"/>
      <c r="J74" s="860"/>
      <c r="K74" s="860"/>
      <c r="L74" s="860"/>
      <c r="M74" s="860"/>
      <c r="N74" s="860"/>
      <c r="O74" s="860"/>
      <c r="P74" s="861"/>
      <c r="Q74" s="862">
        <v>1915</v>
      </c>
      <c r="R74" s="817"/>
      <c r="S74" s="817"/>
      <c r="T74" s="817"/>
      <c r="U74" s="817"/>
      <c r="V74" s="817">
        <v>1871</v>
      </c>
      <c r="W74" s="817"/>
      <c r="X74" s="817"/>
      <c r="Y74" s="817"/>
      <c r="Z74" s="817"/>
      <c r="AA74" s="817">
        <v>44</v>
      </c>
      <c r="AB74" s="817"/>
      <c r="AC74" s="817"/>
      <c r="AD74" s="817"/>
      <c r="AE74" s="817"/>
      <c r="AF74" s="817">
        <v>44</v>
      </c>
      <c r="AG74" s="817"/>
      <c r="AH74" s="817"/>
      <c r="AI74" s="817"/>
      <c r="AJ74" s="817"/>
      <c r="AK74" s="817">
        <v>281</v>
      </c>
      <c r="AL74" s="817"/>
      <c r="AM74" s="817"/>
      <c r="AN74" s="817"/>
      <c r="AO74" s="817"/>
      <c r="AP74" s="817">
        <v>500</v>
      </c>
      <c r="AQ74" s="817"/>
      <c r="AR74" s="817"/>
      <c r="AS74" s="817"/>
      <c r="AT74" s="817"/>
      <c r="AU74" s="817">
        <v>101</v>
      </c>
      <c r="AV74" s="817"/>
      <c r="AW74" s="817"/>
      <c r="AX74" s="817"/>
      <c r="AY74" s="817"/>
      <c r="AZ74" s="865"/>
      <c r="BA74" s="865"/>
      <c r="BB74" s="865"/>
      <c r="BC74" s="865"/>
      <c r="BD74" s="866"/>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540</v>
      </c>
      <c r="C75" s="860"/>
      <c r="D75" s="860"/>
      <c r="E75" s="860"/>
      <c r="F75" s="860"/>
      <c r="G75" s="860"/>
      <c r="H75" s="860"/>
      <c r="I75" s="860"/>
      <c r="J75" s="860"/>
      <c r="K75" s="860"/>
      <c r="L75" s="860"/>
      <c r="M75" s="860"/>
      <c r="N75" s="860"/>
      <c r="O75" s="860"/>
      <c r="P75" s="861"/>
      <c r="Q75" s="867">
        <v>767</v>
      </c>
      <c r="R75" s="864"/>
      <c r="S75" s="864"/>
      <c r="T75" s="864"/>
      <c r="U75" s="816"/>
      <c r="V75" s="863">
        <v>732</v>
      </c>
      <c r="W75" s="864"/>
      <c r="X75" s="864"/>
      <c r="Y75" s="864"/>
      <c r="Z75" s="816"/>
      <c r="AA75" s="863">
        <v>35</v>
      </c>
      <c r="AB75" s="864"/>
      <c r="AC75" s="864"/>
      <c r="AD75" s="864"/>
      <c r="AE75" s="816"/>
      <c r="AF75" s="863">
        <v>35</v>
      </c>
      <c r="AG75" s="864"/>
      <c r="AH75" s="864"/>
      <c r="AI75" s="864"/>
      <c r="AJ75" s="816"/>
      <c r="AK75" s="863">
        <v>7</v>
      </c>
      <c r="AL75" s="864"/>
      <c r="AM75" s="864"/>
      <c r="AN75" s="864"/>
      <c r="AO75" s="816"/>
      <c r="AP75" s="863">
        <v>632</v>
      </c>
      <c r="AQ75" s="864"/>
      <c r="AR75" s="864"/>
      <c r="AS75" s="864"/>
      <c r="AT75" s="816"/>
      <c r="AU75" s="863">
        <v>468</v>
      </c>
      <c r="AV75" s="864"/>
      <c r="AW75" s="864"/>
      <c r="AX75" s="864"/>
      <c r="AY75" s="816"/>
      <c r="AZ75" s="865"/>
      <c r="BA75" s="865"/>
      <c r="BB75" s="865"/>
      <c r="BC75" s="865"/>
      <c r="BD75" s="866"/>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7"/>
      <c r="R76" s="864"/>
      <c r="S76" s="864"/>
      <c r="T76" s="864"/>
      <c r="U76" s="816"/>
      <c r="V76" s="863"/>
      <c r="W76" s="864"/>
      <c r="X76" s="864"/>
      <c r="Y76" s="864"/>
      <c r="Z76" s="816"/>
      <c r="AA76" s="863"/>
      <c r="AB76" s="864"/>
      <c r="AC76" s="864"/>
      <c r="AD76" s="864"/>
      <c r="AE76" s="816"/>
      <c r="AF76" s="863"/>
      <c r="AG76" s="864"/>
      <c r="AH76" s="864"/>
      <c r="AI76" s="864"/>
      <c r="AJ76" s="816"/>
      <c r="AK76" s="863"/>
      <c r="AL76" s="864"/>
      <c r="AM76" s="864"/>
      <c r="AN76" s="864"/>
      <c r="AO76" s="816"/>
      <c r="AP76" s="863"/>
      <c r="AQ76" s="864"/>
      <c r="AR76" s="864"/>
      <c r="AS76" s="864"/>
      <c r="AT76" s="816"/>
      <c r="AU76" s="863"/>
      <c r="AV76" s="864"/>
      <c r="AW76" s="864"/>
      <c r="AX76" s="864"/>
      <c r="AY76" s="816"/>
      <c r="AZ76" s="865"/>
      <c r="BA76" s="865"/>
      <c r="BB76" s="865"/>
      <c r="BC76" s="865"/>
      <c r="BD76" s="866"/>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7"/>
      <c r="R77" s="864"/>
      <c r="S77" s="864"/>
      <c r="T77" s="864"/>
      <c r="U77" s="816"/>
      <c r="V77" s="863"/>
      <c r="W77" s="864"/>
      <c r="X77" s="864"/>
      <c r="Y77" s="864"/>
      <c r="Z77" s="816"/>
      <c r="AA77" s="863"/>
      <c r="AB77" s="864"/>
      <c r="AC77" s="864"/>
      <c r="AD77" s="864"/>
      <c r="AE77" s="816"/>
      <c r="AF77" s="863"/>
      <c r="AG77" s="864"/>
      <c r="AH77" s="864"/>
      <c r="AI77" s="864"/>
      <c r="AJ77" s="816"/>
      <c r="AK77" s="863"/>
      <c r="AL77" s="864"/>
      <c r="AM77" s="864"/>
      <c r="AN77" s="864"/>
      <c r="AO77" s="816"/>
      <c r="AP77" s="863"/>
      <c r="AQ77" s="864"/>
      <c r="AR77" s="864"/>
      <c r="AS77" s="864"/>
      <c r="AT77" s="816"/>
      <c r="AU77" s="863"/>
      <c r="AV77" s="864"/>
      <c r="AW77" s="864"/>
      <c r="AX77" s="864"/>
      <c r="AY77" s="816"/>
      <c r="AZ77" s="865"/>
      <c r="BA77" s="865"/>
      <c r="BB77" s="865"/>
      <c r="BC77" s="865"/>
      <c r="BD77" s="866"/>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5"/>
      <c r="BA78" s="865"/>
      <c r="BB78" s="865"/>
      <c r="BC78" s="865"/>
      <c r="BD78" s="866"/>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5"/>
      <c r="BA79" s="865"/>
      <c r="BB79" s="865"/>
      <c r="BC79" s="865"/>
      <c r="BD79" s="866"/>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5"/>
      <c r="BA80" s="865"/>
      <c r="BB80" s="865"/>
      <c r="BC80" s="865"/>
      <c r="BD80" s="866"/>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5"/>
      <c r="BA81" s="865"/>
      <c r="BB81" s="865"/>
      <c r="BC81" s="865"/>
      <c r="BD81" s="866"/>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5"/>
      <c r="BA82" s="865"/>
      <c r="BB82" s="865"/>
      <c r="BC82" s="865"/>
      <c r="BD82" s="866"/>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5"/>
      <c r="BA83" s="865"/>
      <c r="BB83" s="865"/>
      <c r="BC83" s="865"/>
      <c r="BD83" s="866"/>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5"/>
      <c r="BA84" s="865"/>
      <c r="BB84" s="865"/>
      <c r="BC84" s="865"/>
      <c r="BD84" s="866"/>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5"/>
      <c r="BA85" s="865"/>
      <c r="BB85" s="865"/>
      <c r="BC85" s="865"/>
      <c r="BD85" s="866"/>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5"/>
      <c r="BA86" s="865"/>
      <c r="BB86" s="865"/>
      <c r="BC86" s="865"/>
      <c r="BD86" s="866"/>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7980</v>
      </c>
      <c r="AG88" s="828"/>
      <c r="AH88" s="828"/>
      <c r="AI88" s="828"/>
      <c r="AJ88" s="828"/>
      <c r="AK88" s="825"/>
      <c r="AL88" s="825"/>
      <c r="AM88" s="825"/>
      <c r="AN88" s="825"/>
      <c r="AO88" s="825"/>
      <c r="AP88" s="828">
        <v>1132</v>
      </c>
      <c r="AQ88" s="828"/>
      <c r="AR88" s="828"/>
      <c r="AS88" s="828"/>
      <c r="AT88" s="828"/>
      <c r="AU88" s="828">
        <v>569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58</v>
      </c>
      <c r="CS102" s="836"/>
      <c r="CT102" s="836"/>
      <c r="CU102" s="836"/>
      <c r="CV102" s="879"/>
      <c r="CW102" s="878">
        <v>0</v>
      </c>
      <c r="CX102" s="836"/>
      <c r="CY102" s="836"/>
      <c r="CZ102" s="836"/>
      <c r="DA102" s="879"/>
      <c r="DB102" s="878" t="s">
        <v>475</v>
      </c>
      <c r="DC102" s="836"/>
      <c r="DD102" s="836"/>
      <c r="DE102" s="836"/>
      <c r="DF102" s="879"/>
      <c r="DG102" s="878" t="s">
        <v>475</v>
      </c>
      <c r="DH102" s="836"/>
      <c r="DI102" s="836"/>
      <c r="DJ102" s="836"/>
      <c r="DK102" s="879"/>
      <c r="DL102" s="878" t="s">
        <v>475</v>
      </c>
      <c r="DM102" s="836"/>
      <c r="DN102" s="836"/>
      <c r="DO102" s="836"/>
      <c r="DP102" s="879"/>
      <c r="DQ102" s="878" t="s">
        <v>475</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286</v>
      </c>
      <c r="AG109" s="881"/>
      <c r="AH109" s="881"/>
      <c r="AI109" s="881"/>
      <c r="AJ109" s="882"/>
      <c r="AK109" s="880" t="s">
        <v>285</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286</v>
      </c>
      <c r="BW109" s="881"/>
      <c r="BX109" s="881"/>
      <c r="BY109" s="881"/>
      <c r="BZ109" s="882"/>
      <c r="CA109" s="880" t="s">
        <v>285</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286</v>
      </c>
      <c r="DM109" s="881"/>
      <c r="DN109" s="881"/>
      <c r="DO109" s="881"/>
      <c r="DP109" s="882"/>
      <c r="DQ109" s="880" t="s">
        <v>285</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764365</v>
      </c>
      <c r="AB110" s="888"/>
      <c r="AC110" s="888"/>
      <c r="AD110" s="888"/>
      <c r="AE110" s="889"/>
      <c r="AF110" s="890">
        <v>751295</v>
      </c>
      <c r="AG110" s="888"/>
      <c r="AH110" s="888"/>
      <c r="AI110" s="888"/>
      <c r="AJ110" s="889"/>
      <c r="AK110" s="890">
        <v>775029</v>
      </c>
      <c r="AL110" s="888"/>
      <c r="AM110" s="888"/>
      <c r="AN110" s="888"/>
      <c r="AO110" s="889"/>
      <c r="AP110" s="891">
        <v>17.899999999999999</v>
      </c>
      <c r="AQ110" s="892"/>
      <c r="AR110" s="892"/>
      <c r="AS110" s="892"/>
      <c r="AT110" s="893"/>
      <c r="AU110" s="894" t="s">
        <v>60</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6902783</v>
      </c>
      <c r="BR110" s="925"/>
      <c r="BS110" s="925"/>
      <c r="BT110" s="925"/>
      <c r="BU110" s="925"/>
      <c r="BV110" s="925">
        <v>6858574</v>
      </c>
      <c r="BW110" s="925"/>
      <c r="BX110" s="925"/>
      <c r="BY110" s="925"/>
      <c r="BZ110" s="925"/>
      <c r="CA110" s="925">
        <v>7021668</v>
      </c>
      <c r="CB110" s="925"/>
      <c r="CC110" s="925"/>
      <c r="CD110" s="925"/>
      <c r="CE110" s="925"/>
      <c r="CF110" s="939">
        <v>162.6</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23320</v>
      </c>
      <c r="BR111" s="918"/>
      <c r="BS111" s="918"/>
      <c r="BT111" s="918"/>
      <c r="BU111" s="918"/>
      <c r="BV111" s="918">
        <v>16741</v>
      </c>
      <c r="BW111" s="918"/>
      <c r="BX111" s="918"/>
      <c r="BY111" s="918"/>
      <c r="BZ111" s="918"/>
      <c r="CA111" s="918">
        <v>10990</v>
      </c>
      <c r="CB111" s="918"/>
      <c r="CC111" s="918"/>
      <c r="CD111" s="918"/>
      <c r="CE111" s="918"/>
      <c r="CF111" s="912">
        <v>0.3</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25514</v>
      </c>
      <c r="BR112" s="918"/>
      <c r="BS112" s="918"/>
      <c r="BT112" s="918"/>
      <c r="BU112" s="918"/>
      <c r="BV112" s="918">
        <v>18689</v>
      </c>
      <c r="BW112" s="918"/>
      <c r="BX112" s="918"/>
      <c r="BY112" s="918"/>
      <c r="BZ112" s="918"/>
      <c r="CA112" s="918">
        <v>6513</v>
      </c>
      <c r="CB112" s="918"/>
      <c r="CC112" s="918"/>
      <c r="CD112" s="918"/>
      <c r="CE112" s="918"/>
      <c r="CF112" s="912">
        <v>0.2</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17382</v>
      </c>
      <c r="AB113" s="932"/>
      <c r="AC113" s="932"/>
      <c r="AD113" s="932"/>
      <c r="AE113" s="933"/>
      <c r="AF113" s="934" t="s">
        <v>112</v>
      </c>
      <c r="AG113" s="932"/>
      <c r="AH113" s="932"/>
      <c r="AI113" s="932"/>
      <c r="AJ113" s="933"/>
      <c r="AK113" s="934" t="s">
        <v>112</v>
      </c>
      <c r="AL113" s="932"/>
      <c r="AM113" s="932"/>
      <c r="AN113" s="932"/>
      <c r="AO113" s="933"/>
      <c r="AP113" s="935" t="s">
        <v>112</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941524</v>
      </c>
      <c r="BR113" s="918"/>
      <c r="BS113" s="918"/>
      <c r="BT113" s="918"/>
      <c r="BU113" s="918"/>
      <c r="BV113" s="918">
        <v>718851</v>
      </c>
      <c r="BW113" s="918"/>
      <c r="BX113" s="918"/>
      <c r="BY113" s="918"/>
      <c r="BZ113" s="918"/>
      <c r="CA113" s="918">
        <v>568628</v>
      </c>
      <c r="CB113" s="918"/>
      <c r="CC113" s="918"/>
      <c r="CD113" s="918"/>
      <c r="CE113" s="918"/>
      <c r="CF113" s="912">
        <v>13.2</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253166</v>
      </c>
      <c r="AB114" s="957"/>
      <c r="AC114" s="957"/>
      <c r="AD114" s="957"/>
      <c r="AE114" s="958"/>
      <c r="AF114" s="959">
        <v>237712</v>
      </c>
      <c r="AG114" s="957"/>
      <c r="AH114" s="957"/>
      <c r="AI114" s="957"/>
      <c r="AJ114" s="958"/>
      <c r="AK114" s="959">
        <v>198578</v>
      </c>
      <c r="AL114" s="957"/>
      <c r="AM114" s="957"/>
      <c r="AN114" s="957"/>
      <c r="AO114" s="958"/>
      <c r="AP114" s="960">
        <v>4.5999999999999996</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1910910</v>
      </c>
      <c r="BR114" s="918"/>
      <c r="BS114" s="918"/>
      <c r="BT114" s="918"/>
      <c r="BU114" s="918"/>
      <c r="BV114" s="918">
        <v>1837613</v>
      </c>
      <c r="BW114" s="918"/>
      <c r="BX114" s="918"/>
      <c r="BY114" s="918"/>
      <c r="BZ114" s="918"/>
      <c r="CA114" s="918">
        <v>1804104</v>
      </c>
      <c r="CB114" s="918"/>
      <c r="CC114" s="918"/>
      <c r="CD114" s="918"/>
      <c r="CE114" s="918"/>
      <c r="CF114" s="912">
        <v>41.8</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9147</v>
      </c>
      <c r="AB115" s="932"/>
      <c r="AC115" s="932"/>
      <c r="AD115" s="932"/>
      <c r="AE115" s="933"/>
      <c r="AF115" s="934">
        <v>7773</v>
      </c>
      <c r="AG115" s="932"/>
      <c r="AH115" s="932"/>
      <c r="AI115" s="932"/>
      <c r="AJ115" s="933"/>
      <c r="AK115" s="934">
        <v>6625</v>
      </c>
      <c r="AL115" s="932"/>
      <c r="AM115" s="932"/>
      <c r="AN115" s="932"/>
      <c r="AO115" s="933"/>
      <c r="AP115" s="935">
        <v>0.2</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v>3794</v>
      </c>
      <c r="BR115" s="918"/>
      <c r="BS115" s="918"/>
      <c r="BT115" s="918"/>
      <c r="BU115" s="918"/>
      <c r="BV115" s="918">
        <v>2165</v>
      </c>
      <c r="BW115" s="918"/>
      <c r="BX115" s="918"/>
      <c r="BY115" s="918"/>
      <c r="BZ115" s="918"/>
      <c r="CA115" s="918">
        <v>954</v>
      </c>
      <c r="CB115" s="918"/>
      <c r="CC115" s="918"/>
      <c r="CD115" s="918"/>
      <c r="CE115" s="918"/>
      <c r="CF115" s="912">
        <v>0</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1044060</v>
      </c>
      <c r="AB117" s="964"/>
      <c r="AC117" s="964"/>
      <c r="AD117" s="964"/>
      <c r="AE117" s="965"/>
      <c r="AF117" s="963">
        <v>996780</v>
      </c>
      <c r="AG117" s="964"/>
      <c r="AH117" s="964"/>
      <c r="AI117" s="964"/>
      <c r="AJ117" s="965"/>
      <c r="AK117" s="963">
        <v>980232</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286</v>
      </c>
      <c r="AG118" s="881"/>
      <c r="AH118" s="881"/>
      <c r="AI118" s="881"/>
      <c r="AJ118" s="882"/>
      <c r="AK118" s="880" t="s">
        <v>285</v>
      </c>
      <c r="AL118" s="881"/>
      <c r="AM118" s="881"/>
      <c r="AN118" s="881"/>
      <c r="AO118" s="882"/>
      <c r="AP118" s="988" t="s">
        <v>402</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430</v>
      </c>
      <c r="BP118" s="992"/>
      <c r="BQ118" s="983">
        <v>9807845</v>
      </c>
      <c r="BR118" s="984"/>
      <c r="BS118" s="984"/>
      <c r="BT118" s="984"/>
      <c r="BU118" s="984"/>
      <c r="BV118" s="984">
        <v>9452633</v>
      </c>
      <c r="BW118" s="984"/>
      <c r="BX118" s="984"/>
      <c r="BY118" s="984"/>
      <c r="BZ118" s="984"/>
      <c r="CA118" s="984">
        <v>9412857</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5600101</v>
      </c>
      <c r="BR119" s="925"/>
      <c r="BS119" s="925"/>
      <c r="BT119" s="925"/>
      <c r="BU119" s="925"/>
      <c r="BV119" s="925">
        <v>5268915</v>
      </c>
      <c r="BW119" s="925"/>
      <c r="BX119" s="925"/>
      <c r="BY119" s="925"/>
      <c r="BZ119" s="925"/>
      <c r="CA119" s="925">
        <v>5328181</v>
      </c>
      <c r="CB119" s="925"/>
      <c r="CC119" s="925"/>
      <c r="CD119" s="925"/>
      <c r="CE119" s="925"/>
      <c r="CF119" s="939">
        <v>123.4</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23320</v>
      </c>
      <c r="DH119" s="996"/>
      <c r="DI119" s="996"/>
      <c r="DJ119" s="996"/>
      <c r="DK119" s="997"/>
      <c r="DL119" s="998">
        <v>16741</v>
      </c>
      <c r="DM119" s="996"/>
      <c r="DN119" s="996"/>
      <c r="DO119" s="996"/>
      <c r="DP119" s="997"/>
      <c r="DQ119" s="998">
        <v>10990</v>
      </c>
      <c r="DR119" s="996"/>
      <c r="DS119" s="996"/>
      <c r="DT119" s="996"/>
      <c r="DU119" s="997"/>
      <c r="DV119" s="999">
        <v>0.3</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507297</v>
      </c>
      <c r="BR120" s="918"/>
      <c r="BS120" s="918"/>
      <c r="BT120" s="918"/>
      <c r="BU120" s="918"/>
      <c r="BV120" s="918">
        <v>527436</v>
      </c>
      <c r="BW120" s="918"/>
      <c r="BX120" s="918"/>
      <c r="BY120" s="918"/>
      <c r="BZ120" s="918"/>
      <c r="CA120" s="918">
        <v>484158</v>
      </c>
      <c r="CB120" s="918"/>
      <c r="CC120" s="918"/>
      <c r="CD120" s="918"/>
      <c r="CE120" s="918"/>
      <c r="CF120" s="912">
        <v>11.2</v>
      </c>
      <c r="CG120" s="913"/>
      <c r="CH120" s="913"/>
      <c r="CI120" s="913"/>
      <c r="CJ120" s="913"/>
      <c r="CK120" s="1011" t="s">
        <v>436</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18519</v>
      </c>
      <c r="DH120" s="925"/>
      <c r="DI120" s="925"/>
      <c r="DJ120" s="925"/>
      <c r="DK120" s="925"/>
      <c r="DL120" s="925">
        <v>12044</v>
      </c>
      <c r="DM120" s="925"/>
      <c r="DN120" s="925"/>
      <c r="DO120" s="925"/>
      <c r="DP120" s="925"/>
      <c r="DQ120" s="925">
        <v>6513</v>
      </c>
      <c r="DR120" s="925"/>
      <c r="DS120" s="925"/>
      <c r="DT120" s="925"/>
      <c r="DU120" s="925"/>
      <c r="DV120" s="926">
        <v>0.2</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6058563</v>
      </c>
      <c r="BR121" s="984"/>
      <c r="BS121" s="984"/>
      <c r="BT121" s="984"/>
      <c r="BU121" s="984"/>
      <c r="BV121" s="984">
        <v>6020225</v>
      </c>
      <c r="BW121" s="984"/>
      <c r="BX121" s="984"/>
      <c r="BY121" s="984"/>
      <c r="BZ121" s="984"/>
      <c r="CA121" s="984">
        <v>6013331</v>
      </c>
      <c r="CB121" s="984"/>
      <c r="CC121" s="984"/>
      <c r="CD121" s="984"/>
      <c r="CE121" s="984"/>
      <c r="CF121" s="1022">
        <v>139.30000000000001</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6995</v>
      </c>
      <c r="DH121" s="918"/>
      <c r="DI121" s="918"/>
      <c r="DJ121" s="918"/>
      <c r="DK121" s="918"/>
      <c r="DL121" s="918">
        <v>6645</v>
      </c>
      <c r="DM121" s="918"/>
      <c r="DN121" s="918"/>
      <c r="DO121" s="918"/>
      <c r="DP121" s="918"/>
      <c r="DQ121" s="918" t="s">
        <v>112</v>
      </c>
      <c r="DR121" s="918"/>
      <c r="DS121" s="918"/>
      <c r="DT121" s="918"/>
      <c r="DU121" s="918"/>
      <c r="DV121" s="919" t="s">
        <v>112</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439</v>
      </c>
      <c r="BP122" s="992"/>
      <c r="BQ122" s="1032">
        <v>12165961</v>
      </c>
      <c r="BR122" s="1033"/>
      <c r="BS122" s="1033"/>
      <c r="BT122" s="1033"/>
      <c r="BU122" s="1033"/>
      <c r="BV122" s="1033">
        <v>11816576</v>
      </c>
      <c r="BW122" s="1033"/>
      <c r="BX122" s="1033"/>
      <c r="BY122" s="1033"/>
      <c r="BZ122" s="1033"/>
      <c r="CA122" s="1033">
        <v>11825670</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9147</v>
      </c>
      <c r="AB127" s="957"/>
      <c r="AC127" s="957"/>
      <c r="AD127" s="957"/>
      <c r="AE127" s="958"/>
      <c r="AF127" s="959">
        <v>7773</v>
      </c>
      <c r="AG127" s="957"/>
      <c r="AH127" s="957"/>
      <c r="AI127" s="957"/>
      <c r="AJ127" s="958"/>
      <c r="AK127" s="959">
        <v>6625</v>
      </c>
      <c r="AL127" s="957"/>
      <c r="AM127" s="957"/>
      <c r="AN127" s="957"/>
      <c r="AO127" s="958"/>
      <c r="AP127" s="960">
        <v>0.2</v>
      </c>
      <c r="AQ127" s="961"/>
      <c r="AR127" s="961"/>
      <c r="AS127" s="961"/>
      <c r="AT127" s="962"/>
      <c r="AU127" s="233"/>
      <c r="AV127" s="233"/>
      <c r="AW127" s="233"/>
      <c r="AX127" s="884" t="s">
        <v>450</v>
      </c>
      <c r="AY127" s="885"/>
      <c r="AZ127" s="885"/>
      <c r="BA127" s="885"/>
      <c r="BB127" s="885"/>
      <c r="BC127" s="885"/>
      <c r="BD127" s="885"/>
      <c r="BE127" s="886"/>
      <c r="BF127" s="1039" t="s">
        <v>112</v>
      </c>
      <c r="BG127" s="1040"/>
      <c r="BH127" s="1040"/>
      <c r="BI127" s="1040"/>
      <c r="BJ127" s="1040"/>
      <c r="BK127" s="1040"/>
      <c r="BL127" s="1049"/>
      <c r="BM127" s="1039">
        <v>14.98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v>3794</v>
      </c>
      <c r="DH127" s="1046"/>
      <c r="DI127" s="1046"/>
      <c r="DJ127" s="1046"/>
      <c r="DK127" s="1046"/>
      <c r="DL127" s="1046">
        <v>2165</v>
      </c>
      <c r="DM127" s="1046"/>
      <c r="DN127" s="1046"/>
      <c r="DO127" s="1046"/>
      <c r="DP127" s="1046"/>
      <c r="DQ127" s="1046">
        <v>954</v>
      </c>
      <c r="DR127" s="1046"/>
      <c r="DS127" s="1046"/>
      <c r="DT127" s="1046"/>
      <c r="DU127" s="1046"/>
      <c r="DV127" s="1047">
        <v>0</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42011</v>
      </c>
      <c r="AB128" s="1088"/>
      <c r="AC128" s="1088"/>
      <c r="AD128" s="1088"/>
      <c r="AE128" s="1089"/>
      <c r="AF128" s="1090">
        <v>45136</v>
      </c>
      <c r="AG128" s="1088"/>
      <c r="AH128" s="1088"/>
      <c r="AI128" s="1088"/>
      <c r="AJ128" s="1089"/>
      <c r="AK128" s="1090">
        <v>46996</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112</v>
      </c>
      <c r="BG128" s="1065"/>
      <c r="BH128" s="1065"/>
      <c r="BI128" s="1065"/>
      <c r="BJ128" s="1065"/>
      <c r="BK128" s="1065"/>
      <c r="BL128" s="1066"/>
      <c r="BM128" s="1064">
        <v>19.98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5080152</v>
      </c>
      <c r="AB129" s="957"/>
      <c r="AC129" s="957"/>
      <c r="AD129" s="957"/>
      <c r="AE129" s="958"/>
      <c r="AF129" s="959">
        <v>5024209</v>
      </c>
      <c r="AG129" s="957"/>
      <c r="AH129" s="957"/>
      <c r="AI129" s="957"/>
      <c r="AJ129" s="958"/>
      <c r="AK129" s="959">
        <v>5033595</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5.8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702768</v>
      </c>
      <c r="AB130" s="957"/>
      <c r="AC130" s="957"/>
      <c r="AD130" s="957"/>
      <c r="AE130" s="958"/>
      <c r="AF130" s="959">
        <v>700715</v>
      </c>
      <c r="AG130" s="957"/>
      <c r="AH130" s="957"/>
      <c r="AI130" s="957"/>
      <c r="AJ130" s="958"/>
      <c r="AK130" s="959">
        <v>715326</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4377384</v>
      </c>
      <c r="AB131" s="996"/>
      <c r="AC131" s="996"/>
      <c r="AD131" s="996"/>
      <c r="AE131" s="997"/>
      <c r="AF131" s="998">
        <v>4323494</v>
      </c>
      <c r="AG131" s="996"/>
      <c r="AH131" s="996"/>
      <c r="AI131" s="996"/>
      <c r="AJ131" s="997"/>
      <c r="AK131" s="998">
        <v>4318269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6.8369830020000002</v>
      </c>
      <c r="AB132" s="1102"/>
      <c r="AC132" s="1102"/>
      <c r="AD132" s="1102"/>
      <c r="AE132" s="1103"/>
      <c r="AF132" s="1104">
        <v>5.8038475360000001</v>
      </c>
      <c r="AG132" s="1102"/>
      <c r="AH132" s="1102"/>
      <c r="AI132" s="1102"/>
      <c r="AJ132" s="1103"/>
      <c r="AK132" s="1104">
        <v>5.0462349609999997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6.7</v>
      </c>
      <c r="AB133" s="1109"/>
      <c r="AC133" s="1109"/>
      <c r="AD133" s="1109"/>
      <c r="AE133" s="1110"/>
      <c r="AF133" s="1108">
        <v>6.4</v>
      </c>
      <c r="AG133" s="1109"/>
      <c r="AH133" s="1109"/>
      <c r="AI133" s="1109"/>
      <c r="AJ133" s="1110"/>
      <c r="AK133" s="1108">
        <v>5.8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1494057</v>
      </c>
      <c r="L9" s="264">
        <v>88000</v>
      </c>
      <c r="M9" s="265">
        <v>76983</v>
      </c>
      <c r="N9" s="266">
        <v>14.3</v>
      </c>
    </row>
    <row r="10" spans="1:16">
      <c r="A10" s="248"/>
      <c r="B10" s="244"/>
      <c r="C10" s="244"/>
      <c r="D10" s="244"/>
      <c r="E10" s="244"/>
      <c r="F10" s="244"/>
      <c r="G10" s="1117" t="s">
        <v>472</v>
      </c>
      <c r="H10" s="1118"/>
      <c r="I10" s="1118"/>
      <c r="J10" s="1119"/>
      <c r="K10" s="267">
        <v>103229</v>
      </c>
      <c r="L10" s="268">
        <v>6080</v>
      </c>
      <c r="M10" s="269">
        <v>8074</v>
      </c>
      <c r="N10" s="270">
        <v>-24.7</v>
      </c>
    </row>
    <row r="11" spans="1:16" ht="13.5" customHeight="1">
      <c r="A11" s="248"/>
      <c r="B11" s="244"/>
      <c r="C11" s="244"/>
      <c r="D11" s="244"/>
      <c r="E11" s="244"/>
      <c r="F11" s="244"/>
      <c r="G11" s="1117" t="s">
        <v>473</v>
      </c>
      <c r="H11" s="1118"/>
      <c r="I11" s="1118"/>
      <c r="J11" s="1119"/>
      <c r="K11" s="267">
        <v>164766</v>
      </c>
      <c r="L11" s="268">
        <v>9705</v>
      </c>
      <c r="M11" s="269">
        <v>11657</v>
      </c>
      <c r="N11" s="270">
        <v>-16.7</v>
      </c>
    </row>
    <row r="12" spans="1:16" ht="13.5" customHeight="1">
      <c r="A12" s="248"/>
      <c r="B12" s="244"/>
      <c r="C12" s="244"/>
      <c r="D12" s="244"/>
      <c r="E12" s="244"/>
      <c r="F12" s="244"/>
      <c r="G12" s="1117" t="s">
        <v>474</v>
      </c>
      <c r="H12" s="1118"/>
      <c r="I12" s="1118"/>
      <c r="J12" s="1119"/>
      <c r="K12" s="267" t="s">
        <v>475</v>
      </c>
      <c r="L12" s="268" t="s">
        <v>475</v>
      </c>
      <c r="M12" s="269">
        <v>448</v>
      </c>
      <c r="N12" s="270" t="s">
        <v>475</v>
      </c>
    </row>
    <row r="13" spans="1:16" ht="13.5" customHeight="1">
      <c r="A13" s="248"/>
      <c r="B13" s="244"/>
      <c r="C13" s="244"/>
      <c r="D13" s="244"/>
      <c r="E13" s="244"/>
      <c r="F13" s="244"/>
      <c r="G13" s="1117" t="s">
        <v>476</v>
      </c>
      <c r="H13" s="1118"/>
      <c r="I13" s="1118"/>
      <c r="J13" s="1119"/>
      <c r="K13" s="267" t="s">
        <v>475</v>
      </c>
      <c r="L13" s="268" t="s">
        <v>475</v>
      </c>
      <c r="M13" s="269" t="s">
        <v>475</v>
      </c>
      <c r="N13" s="270" t="s">
        <v>475</v>
      </c>
    </row>
    <row r="14" spans="1:16" ht="13.5" customHeight="1">
      <c r="A14" s="248"/>
      <c r="B14" s="244"/>
      <c r="C14" s="244"/>
      <c r="D14" s="244"/>
      <c r="E14" s="244"/>
      <c r="F14" s="244"/>
      <c r="G14" s="1117" t="s">
        <v>477</v>
      </c>
      <c r="H14" s="1118"/>
      <c r="I14" s="1118"/>
      <c r="J14" s="1119"/>
      <c r="K14" s="267">
        <v>96552</v>
      </c>
      <c r="L14" s="268">
        <v>5687</v>
      </c>
      <c r="M14" s="269">
        <v>3486</v>
      </c>
      <c r="N14" s="270">
        <v>63.1</v>
      </c>
    </row>
    <row r="15" spans="1:16" ht="13.5" customHeight="1">
      <c r="A15" s="248"/>
      <c r="B15" s="244"/>
      <c r="C15" s="244"/>
      <c r="D15" s="244"/>
      <c r="E15" s="244"/>
      <c r="F15" s="244"/>
      <c r="G15" s="1117" t="s">
        <v>478</v>
      </c>
      <c r="H15" s="1118"/>
      <c r="I15" s="1118"/>
      <c r="J15" s="1119"/>
      <c r="K15" s="267">
        <v>35863</v>
      </c>
      <c r="L15" s="268">
        <v>2112</v>
      </c>
      <c r="M15" s="269">
        <v>1601</v>
      </c>
      <c r="N15" s="270">
        <v>31.9</v>
      </c>
    </row>
    <row r="16" spans="1:16">
      <c r="A16" s="248"/>
      <c r="B16" s="244"/>
      <c r="C16" s="244"/>
      <c r="D16" s="244"/>
      <c r="E16" s="244"/>
      <c r="F16" s="244"/>
      <c r="G16" s="1120" t="s">
        <v>479</v>
      </c>
      <c r="H16" s="1121"/>
      <c r="I16" s="1121"/>
      <c r="J16" s="1122"/>
      <c r="K16" s="268">
        <v>-178346</v>
      </c>
      <c r="L16" s="268">
        <v>-10505</v>
      </c>
      <c r="M16" s="269">
        <v>-9493</v>
      </c>
      <c r="N16" s="270">
        <v>10.7</v>
      </c>
    </row>
    <row r="17" spans="1:16">
      <c r="A17" s="248"/>
      <c r="B17" s="244"/>
      <c r="C17" s="244"/>
      <c r="D17" s="244"/>
      <c r="E17" s="244"/>
      <c r="F17" s="244"/>
      <c r="G17" s="1120" t="s">
        <v>170</v>
      </c>
      <c r="H17" s="1121"/>
      <c r="I17" s="1121"/>
      <c r="J17" s="1122"/>
      <c r="K17" s="268">
        <v>1716121</v>
      </c>
      <c r="L17" s="268">
        <v>101079</v>
      </c>
      <c r="M17" s="269">
        <v>92756</v>
      </c>
      <c r="N17" s="270">
        <v>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9.7799999999999994</v>
      </c>
      <c r="L21" s="281">
        <v>8.7799999999999994</v>
      </c>
      <c r="M21" s="282">
        <v>1</v>
      </c>
      <c r="N21" s="249"/>
      <c r="O21" s="283"/>
      <c r="P21" s="279"/>
    </row>
    <row r="22" spans="1:16" s="284" customFormat="1">
      <c r="A22" s="279"/>
      <c r="B22" s="249"/>
      <c r="C22" s="249"/>
      <c r="D22" s="249"/>
      <c r="E22" s="249"/>
      <c r="F22" s="249"/>
      <c r="G22" s="1112" t="s">
        <v>485</v>
      </c>
      <c r="H22" s="1113"/>
      <c r="I22" s="1113"/>
      <c r="J22" s="1114"/>
      <c r="K22" s="285">
        <v>97.7</v>
      </c>
      <c r="L22" s="286">
        <v>96.3</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775029</v>
      </c>
      <c r="L32" s="294">
        <v>45649</v>
      </c>
      <c r="M32" s="295">
        <v>53752</v>
      </c>
      <c r="N32" s="296">
        <v>-15.1</v>
      </c>
    </row>
    <row r="33" spans="1:16" ht="13.5" customHeight="1">
      <c r="A33" s="248"/>
      <c r="B33" s="244"/>
      <c r="C33" s="244"/>
      <c r="D33" s="244"/>
      <c r="E33" s="244"/>
      <c r="F33" s="244"/>
      <c r="G33" s="1128" t="s">
        <v>490</v>
      </c>
      <c r="H33" s="1129"/>
      <c r="I33" s="1129"/>
      <c r="J33" s="1130"/>
      <c r="K33" s="294" t="s">
        <v>475</v>
      </c>
      <c r="L33" s="294" t="s">
        <v>475</v>
      </c>
      <c r="M33" s="295" t="s">
        <v>475</v>
      </c>
      <c r="N33" s="296" t="s">
        <v>475</v>
      </c>
    </row>
    <row r="34" spans="1:16" ht="27" customHeight="1">
      <c r="A34" s="248"/>
      <c r="B34" s="244"/>
      <c r="C34" s="244"/>
      <c r="D34" s="244"/>
      <c r="E34" s="244"/>
      <c r="F34" s="244"/>
      <c r="G34" s="1128" t="s">
        <v>491</v>
      </c>
      <c r="H34" s="1129"/>
      <c r="I34" s="1129"/>
      <c r="J34" s="1130"/>
      <c r="K34" s="294" t="s">
        <v>475</v>
      </c>
      <c r="L34" s="294" t="s">
        <v>475</v>
      </c>
      <c r="M34" s="295">
        <v>8</v>
      </c>
      <c r="N34" s="296" t="s">
        <v>475</v>
      </c>
    </row>
    <row r="35" spans="1:16" ht="27" customHeight="1">
      <c r="A35" s="248"/>
      <c r="B35" s="244"/>
      <c r="C35" s="244"/>
      <c r="D35" s="244"/>
      <c r="E35" s="244"/>
      <c r="F35" s="244"/>
      <c r="G35" s="1128" t="s">
        <v>492</v>
      </c>
      <c r="H35" s="1129"/>
      <c r="I35" s="1129"/>
      <c r="J35" s="1130"/>
      <c r="K35" s="294" t="s">
        <v>475</v>
      </c>
      <c r="L35" s="294" t="s">
        <v>475</v>
      </c>
      <c r="M35" s="295">
        <v>15811</v>
      </c>
      <c r="N35" s="296" t="s">
        <v>475</v>
      </c>
    </row>
    <row r="36" spans="1:16" ht="27" customHeight="1">
      <c r="A36" s="248"/>
      <c r="B36" s="244"/>
      <c r="C36" s="244"/>
      <c r="D36" s="244"/>
      <c r="E36" s="244"/>
      <c r="F36" s="244"/>
      <c r="G36" s="1128" t="s">
        <v>493</v>
      </c>
      <c r="H36" s="1129"/>
      <c r="I36" s="1129"/>
      <c r="J36" s="1130"/>
      <c r="K36" s="294">
        <v>198578</v>
      </c>
      <c r="L36" s="294">
        <v>11696</v>
      </c>
      <c r="M36" s="295">
        <v>3371</v>
      </c>
      <c r="N36" s="296">
        <v>247</v>
      </c>
    </row>
    <row r="37" spans="1:16" ht="13.5" customHeight="1">
      <c r="A37" s="248"/>
      <c r="B37" s="244"/>
      <c r="C37" s="244"/>
      <c r="D37" s="244"/>
      <c r="E37" s="244"/>
      <c r="F37" s="244"/>
      <c r="G37" s="1128" t="s">
        <v>494</v>
      </c>
      <c r="H37" s="1129"/>
      <c r="I37" s="1129"/>
      <c r="J37" s="1130"/>
      <c r="K37" s="294">
        <v>6625</v>
      </c>
      <c r="L37" s="294">
        <v>390</v>
      </c>
      <c r="M37" s="295">
        <v>1425</v>
      </c>
      <c r="N37" s="296">
        <v>-72.599999999999994</v>
      </c>
    </row>
    <row r="38" spans="1:16" ht="27" customHeight="1">
      <c r="A38" s="248"/>
      <c r="B38" s="244"/>
      <c r="C38" s="244"/>
      <c r="D38" s="244"/>
      <c r="E38" s="244"/>
      <c r="F38" s="244"/>
      <c r="G38" s="1131" t="s">
        <v>495</v>
      </c>
      <c r="H38" s="1132"/>
      <c r="I38" s="1132"/>
      <c r="J38" s="1133"/>
      <c r="K38" s="297" t="s">
        <v>475</v>
      </c>
      <c r="L38" s="297" t="s">
        <v>475</v>
      </c>
      <c r="M38" s="298">
        <v>8</v>
      </c>
      <c r="N38" s="299" t="s">
        <v>475</v>
      </c>
      <c r="O38" s="293"/>
    </row>
    <row r="39" spans="1:16">
      <c r="A39" s="248"/>
      <c r="B39" s="244"/>
      <c r="C39" s="244"/>
      <c r="D39" s="244"/>
      <c r="E39" s="244"/>
      <c r="F39" s="244"/>
      <c r="G39" s="1131" t="s">
        <v>496</v>
      </c>
      <c r="H39" s="1132"/>
      <c r="I39" s="1132"/>
      <c r="J39" s="1133"/>
      <c r="K39" s="300">
        <v>-46996</v>
      </c>
      <c r="L39" s="300">
        <v>-2768</v>
      </c>
      <c r="M39" s="301">
        <v>-3247</v>
      </c>
      <c r="N39" s="302">
        <v>-14.8</v>
      </c>
      <c r="O39" s="293"/>
    </row>
    <row r="40" spans="1:16" ht="27" customHeight="1">
      <c r="A40" s="248"/>
      <c r="B40" s="244"/>
      <c r="C40" s="244"/>
      <c r="D40" s="244"/>
      <c r="E40" s="244"/>
      <c r="F40" s="244"/>
      <c r="G40" s="1128" t="s">
        <v>497</v>
      </c>
      <c r="H40" s="1129"/>
      <c r="I40" s="1129"/>
      <c r="J40" s="1130"/>
      <c r="K40" s="300">
        <v>-715326</v>
      </c>
      <c r="L40" s="300">
        <v>-42133</v>
      </c>
      <c r="M40" s="301">
        <v>-45760</v>
      </c>
      <c r="N40" s="302">
        <v>-7.9</v>
      </c>
      <c r="O40" s="293"/>
    </row>
    <row r="41" spans="1:16">
      <c r="A41" s="248"/>
      <c r="B41" s="244"/>
      <c r="C41" s="244"/>
      <c r="D41" s="244"/>
      <c r="E41" s="244"/>
      <c r="F41" s="244"/>
      <c r="G41" s="1134" t="s">
        <v>280</v>
      </c>
      <c r="H41" s="1135"/>
      <c r="I41" s="1135"/>
      <c r="J41" s="1136"/>
      <c r="K41" s="294">
        <v>217910</v>
      </c>
      <c r="L41" s="300">
        <v>12835</v>
      </c>
      <c r="M41" s="301">
        <v>25369</v>
      </c>
      <c r="N41" s="302">
        <v>-49.4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2100980</v>
      </c>
      <c r="J51" s="320">
        <v>118132</v>
      </c>
      <c r="K51" s="321">
        <v>60</v>
      </c>
      <c r="L51" s="322">
        <v>65529</v>
      </c>
      <c r="M51" s="323">
        <v>43</v>
      </c>
      <c r="N51" s="324">
        <v>17</v>
      </c>
    </row>
    <row r="52" spans="1:14">
      <c r="A52" s="248"/>
      <c r="B52" s="244"/>
      <c r="C52" s="244"/>
      <c r="D52" s="244"/>
      <c r="E52" s="244"/>
      <c r="F52" s="244"/>
      <c r="G52" s="325"/>
      <c r="H52" s="326" t="s">
        <v>508</v>
      </c>
      <c r="I52" s="327">
        <v>1236254</v>
      </c>
      <c r="J52" s="328">
        <v>69511</v>
      </c>
      <c r="K52" s="329">
        <v>93.6</v>
      </c>
      <c r="L52" s="330">
        <v>32858</v>
      </c>
      <c r="M52" s="331">
        <v>44.5</v>
      </c>
      <c r="N52" s="332">
        <v>49.1</v>
      </c>
    </row>
    <row r="53" spans="1:14">
      <c r="A53" s="248"/>
      <c r="B53" s="244"/>
      <c r="C53" s="244"/>
      <c r="D53" s="244"/>
      <c r="E53" s="244"/>
      <c r="F53" s="244"/>
      <c r="G53" s="310" t="s">
        <v>509</v>
      </c>
      <c r="H53" s="311"/>
      <c r="I53" s="319">
        <v>2162217</v>
      </c>
      <c r="J53" s="320">
        <v>123562</v>
      </c>
      <c r="K53" s="321">
        <v>4.5999999999999996</v>
      </c>
      <c r="L53" s="322">
        <v>64717</v>
      </c>
      <c r="M53" s="323">
        <v>-1.2</v>
      </c>
      <c r="N53" s="324">
        <v>5.8</v>
      </c>
    </row>
    <row r="54" spans="1:14">
      <c r="A54" s="248"/>
      <c r="B54" s="244"/>
      <c r="C54" s="244"/>
      <c r="D54" s="244"/>
      <c r="E54" s="244"/>
      <c r="F54" s="244"/>
      <c r="G54" s="325"/>
      <c r="H54" s="326" t="s">
        <v>508</v>
      </c>
      <c r="I54" s="327">
        <v>807060</v>
      </c>
      <c r="J54" s="328">
        <v>46120</v>
      </c>
      <c r="K54" s="329">
        <v>-33.700000000000003</v>
      </c>
      <c r="L54" s="330">
        <v>31931</v>
      </c>
      <c r="M54" s="331">
        <v>-2.8</v>
      </c>
      <c r="N54" s="332">
        <v>-30.9</v>
      </c>
    </row>
    <row r="55" spans="1:14">
      <c r="A55" s="248"/>
      <c r="B55" s="244"/>
      <c r="C55" s="244"/>
      <c r="D55" s="244"/>
      <c r="E55" s="244"/>
      <c r="F55" s="244"/>
      <c r="G55" s="310" t="s">
        <v>510</v>
      </c>
      <c r="H55" s="311"/>
      <c r="I55" s="319">
        <v>1926685</v>
      </c>
      <c r="J55" s="320">
        <v>111080</v>
      </c>
      <c r="K55" s="321">
        <v>-10.1</v>
      </c>
      <c r="L55" s="322">
        <v>61557</v>
      </c>
      <c r="M55" s="323">
        <v>-4.9000000000000004</v>
      </c>
      <c r="N55" s="324">
        <v>-5.2</v>
      </c>
    </row>
    <row r="56" spans="1:14">
      <c r="A56" s="248"/>
      <c r="B56" s="244"/>
      <c r="C56" s="244"/>
      <c r="D56" s="244"/>
      <c r="E56" s="244"/>
      <c r="F56" s="244"/>
      <c r="G56" s="325"/>
      <c r="H56" s="326" t="s">
        <v>508</v>
      </c>
      <c r="I56" s="327">
        <v>747185</v>
      </c>
      <c r="J56" s="328">
        <v>43078</v>
      </c>
      <c r="K56" s="329">
        <v>-6.6</v>
      </c>
      <c r="L56" s="330">
        <v>32497</v>
      </c>
      <c r="M56" s="331">
        <v>1.8</v>
      </c>
      <c r="N56" s="332">
        <v>-8.4</v>
      </c>
    </row>
    <row r="57" spans="1:14">
      <c r="A57" s="248"/>
      <c r="B57" s="244"/>
      <c r="C57" s="244"/>
      <c r="D57" s="244"/>
      <c r="E57" s="244"/>
      <c r="F57" s="244"/>
      <c r="G57" s="310" t="s">
        <v>511</v>
      </c>
      <c r="H57" s="311"/>
      <c r="I57" s="319">
        <v>1424170</v>
      </c>
      <c r="J57" s="320">
        <v>83052</v>
      </c>
      <c r="K57" s="321">
        <v>-25.2</v>
      </c>
      <c r="L57" s="322">
        <v>69806</v>
      </c>
      <c r="M57" s="323">
        <v>13.4</v>
      </c>
      <c r="N57" s="324">
        <v>-38.6</v>
      </c>
    </row>
    <row r="58" spans="1:14">
      <c r="A58" s="248"/>
      <c r="B58" s="244"/>
      <c r="C58" s="244"/>
      <c r="D58" s="244"/>
      <c r="E58" s="244"/>
      <c r="F58" s="244"/>
      <c r="G58" s="325"/>
      <c r="H58" s="326" t="s">
        <v>508</v>
      </c>
      <c r="I58" s="327">
        <v>562219</v>
      </c>
      <c r="J58" s="328">
        <v>32786</v>
      </c>
      <c r="K58" s="329">
        <v>-23.9</v>
      </c>
      <c r="L58" s="330">
        <v>32823</v>
      </c>
      <c r="M58" s="331">
        <v>1</v>
      </c>
      <c r="N58" s="332">
        <v>-24.9</v>
      </c>
    </row>
    <row r="59" spans="1:14">
      <c r="A59" s="248"/>
      <c r="B59" s="244"/>
      <c r="C59" s="244"/>
      <c r="D59" s="244"/>
      <c r="E59" s="244"/>
      <c r="F59" s="244"/>
      <c r="G59" s="310" t="s">
        <v>512</v>
      </c>
      <c r="H59" s="311"/>
      <c r="I59" s="319">
        <v>2331531</v>
      </c>
      <c r="J59" s="320">
        <v>137327</v>
      </c>
      <c r="K59" s="321">
        <v>65.400000000000006</v>
      </c>
      <c r="L59" s="322">
        <v>74444</v>
      </c>
      <c r="M59" s="323">
        <v>6.6</v>
      </c>
      <c r="N59" s="324">
        <v>58.8</v>
      </c>
    </row>
    <row r="60" spans="1:14">
      <c r="A60" s="248"/>
      <c r="B60" s="244"/>
      <c r="C60" s="244"/>
      <c r="D60" s="244"/>
      <c r="E60" s="244"/>
      <c r="F60" s="244"/>
      <c r="G60" s="325"/>
      <c r="H60" s="326" t="s">
        <v>508</v>
      </c>
      <c r="I60" s="333">
        <v>890212</v>
      </c>
      <c r="J60" s="328">
        <v>52433</v>
      </c>
      <c r="K60" s="329">
        <v>59.9</v>
      </c>
      <c r="L60" s="330">
        <v>34175</v>
      </c>
      <c r="M60" s="331">
        <v>4.0999999999999996</v>
      </c>
      <c r="N60" s="332">
        <v>55.8</v>
      </c>
    </row>
    <row r="61" spans="1:14">
      <c r="A61" s="248"/>
      <c r="B61" s="244"/>
      <c r="C61" s="244"/>
      <c r="D61" s="244"/>
      <c r="E61" s="244"/>
      <c r="F61" s="244"/>
      <c r="G61" s="310" t="s">
        <v>513</v>
      </c>
      <c r="H61" s="334"/>
      <c r="I61" s="335">
        <v>1989117</v>
      </c>
      <c r="J61" s="336">
        <v>114631</v>
      </c>
      <c r="K61" s="337">
        <v>18.899999999999999</v>
      </c>
      <c r="L61" s="338">
        <v>67211</v>
      </c>
      <c r="M61" s="339">
        <v>11.4</v>
      </c>
      <c r="N61" s="324">
        <v>7.5</v>
      </c>
    </row>
    <row r="62" spans="1:14">
      <c r="A62" s="248"/>
      <c r="B62" s="244"/>
      <c r="C62" s="244"/>
      <c r="D62" s="244"/>
      <c r="E62" s="244"/>
      <c r="F62" s="244"/>
      <c r="G62" s="325"/>
      <c r="H62" s="326" t="s">
        <v>508</v>
      </c>
      <c r="I62" s="327">
        <v>848586</v>
      </c>
      <c r="J62" s="328">
        <v>48786</v>
      </c>
      <c r="K62" s="329">
        <v>17.899999999999999</v>
      </c>
      <c r="L62" s="330">
        <v>32857</v>
      </c>
      <c r="M62" s="331">
        <v>9.6999999999999993</v>
      </c>
      <c r="N62" s="332">
        <v>8.1999999999999993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J49" sqref="J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26.81</v>
      </c>
      <c r="G47" s="12">
        <v>28.98</v>
      </c>
      <c r="H47" s="12">
        <v>34.19</v>
      </c>
      <c r="I47" s="12">
        <v>34.58</v>
      </c>
      <c r="J47" s="13">
        <v>35.869999999999997</v>
      </c>
    </row>
    <row r="48" spans="2:10" ht="57.75" customHeight="1">
      <c r="B48" s="14"/>
      <c r="C48" s="1139" t="s">
        <v>4</v>
      </c>
      <c r="D48" s="1139"/>
      <c r="E48" s="1140"/>
      <c r="F48" s="15">
        <v>7.64</v>
      </c>
      <c r="G48" s="16">
        <v>8.42</v>
      </c>
      <c r="H48" s="16">
        <v>6.95</v>
      </c>
      <c r="I48" s="16">
        <v>6.57</v>
      </c>
      <c r="J48" s="17">
        <v>5.61</v>
      </c>
    </row>
    <row r="49" spans="2:10" ht="57.75" customHeight="1" thickBot="1">
      <c r="B49" s="18"/>
      <c r="C49" s="1141" t="s">
        <v>5</v>
      </c>
      <c r="D49" s="1141"/>
      <c r="E49" s="1142"/>
      <c r="F49" s="19">
        <v>1.29</v>
      </c>
      <c r="G49" s="20">
        <v>1.21</v>
      </c>
      <c r="H49" s="20" t="s">
        <v>520</v>
      </c>
      <c r="I49" s="20" t="s">
        <v>521</v>
      </c>
      <c r="J49" s="21" t="s">
        <v>522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P34" sqref="P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523</v>
      </c>
      <c r="D34" s="1149"/>
      <c r="E34" s="1150"/>
      <c r="F34" s="32">
        <v>7.64</v>
      </c>
      <c r="G34" s="33">
        <v>8.42</v>
      </c>
      <c r="H34" s="33">
        <v>6.95</v>
      </c>
      <c r="I34" s="33">
        <v>6.57</v>
      </c>
      <c r="J34" s="34">
        <v>5.61</v>
      </c>
      <c r="K34" s="22"/>
      <c r="L34" s="22"/>
      <c r="M34" s="22"/>
      <c r="N34" s="22"/>
      <c r="O34" s="22"/>
      <c r="P34" s="22"/>
    </row>
    <row r="35" spans="1:16" ht="39" customHeight="1">
      <c r="A35" s="22"/>
      <c r="B35" s="35"/>
      <c r="C35" s="1143" t="s">
        <v>524</v>
      </c>
      <c r="D35" s="1144"/>
      <c r="E35" s="1145"/>
      <c r="F35" s="36">
        <v>5.21</v>
      </c>
      <c r="G35" s="37">
        <v>5.13</v>
      </c>
      <c r="H35" s="37">
        <v>4.8499999999999996</v>
      </c>
      <c r="I35" s="37">
        <v>5.01</v>
      </c>
      <c r="J35" s="38">
        <v>5.13</v>
      </c>
      <c r="K35" s="22"/>
      <c r="L35" s="22"/>
      <c r="M35" s="22"/>
      <c r="N35" s="22"/>
      <c r="O35" s="22"/>
      <c r="P35" s="22"/>
    </row>
    <row r="36" spans="1:16" ht="39" customHeight="1">
      <c r="A36" s="22"/>
      <c r="B36" s="35"/>
      <c r="C36" s="1143" t="s">
        <v>525</v>
      </c>
      <c r="D36" s="1144"/>
      <c r="E36" s="1145"/>
      <c r="F36" s="36">
        <v>1.6</v>
      </c>
      <c r="G36" s="37">
        <v>1.05</v>
      </c>
      <c r="H36" s="37">
        <v>1.59</v>
      </c>
      <c r="I36" s="37">
        <v>1.33</v>
      </c>
      <c r="J36" s="38">
        <v>0.54</v>
      </c>
      <c r="K36" s="22"/>
      <c r="L36" s="22"/>
      <c r="M36" s="22"/>
      <c r="N36" s="22"/>
      <c r="O36" s="22"/>
      <c r="P36" s="22"/>
    </row>
    <row r="37" spans="1:16" ht="39" customHeight="1">
      <c r="A37" s="22"/>
      <c r="B37" s="35"/>
      <c r="C37" s="1143" t="s">
        <v>526</v>
      </c>
      <c r="D37" s="1144"/>
      <c r="E37" s="1145"/>
      <c r="F37" s="36">
        <v>0.09</v>
      </c>
      <c r="G37" s="37">
        <v>0.15</v>
      </c>
      <c r="H37" s="37">
        <v>0.06</v>
      </c>
      <c r="I37" s="37">
        <v>0.13</v>
      </c>
      <c r="J37" s="38">
        <v>0.1</v>
      </c>
      <c r="K37" s="22"/>
      <c r="L37" s="22"/>
      <c r="M37" s="22"/>
      <c r="N37" s="22"/>
      <c r="O37" s="22"/>
      <c r="P37" s="22"/>
    </row>
    <row r="38" spans="1:16" ht="39" customHeight="1">
      <c r="A38" s="22"/>
      <c r="B38" s="35"/>
      <c r="C38" s="1143" t="s">
        <v>527</v>
      </c>
      <c r="D38" s="1144"/>
      <c r="E38" s="1145"/>
      <c r="F38" s="36">
        <v>0.02</v>
      </c>
      <c r="G38" s="37">
        <v>0.01</v>
      </c>
      <c r="H38" s="37">
        <v>0.02</v>
      </c>
      <c r="I38" s="37">
        <v>0.02</v>
      </c>
      <c r="J38" s="38">
        <v>0.03</v>
      </c>
      <c r="K38" s="22"/>
      <c r="L38" s="22"/>
      <c r="M38" s="22"/>
      <c r="N38" s="22"/>
      <c r="O38" s="22"/>
      <c r="P38" s="22"/>
    </row>
    <row r="39" spans="1:16" ht="39" customHeight="1">
      <c r="A39" s="22"/>
      <c r="B39" s="35"/>
      <c r="C39" s="1143" t="s">
        <v>528</v>
      </c>
      <c r="D39" s="1144"/>
      <c r="E39" s="1145"/>
      <c r="F39" s="36">
        <v>0</v>
      </c>
      <c r="G39" s="37">
        <v>0</v>
      </c>
      <c r="H39" s="37">
        <v>0</v>
      </c>
      <c r="I39" s="37">
        <v>0.03</v>
      </c>
      <c r="J39" s="38">
        <v>0.03</v>
      </c>
      <c r="K39" s="22"/>
      <c r="L39" s="22"/>
      <c r="M39" s="22"/>
      <c r="N39" s="22"/>
      <c r="O39" s="22"/>
      <c r="P39" s="22"/>
    </row>
    <row r="40" spans="1:16" ht="39" customHeight="1">
      <c r="A40" s="22"/>
      <c r="B40" s="35"/>
      <c r="C40" s="1143" t="s">
        <v>529</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530</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531</v>
      </c>
      <c r="D43" s="1147"/>
      <c r="E43" s="1148"/>
      <c r="F43" s="41">
        <v>0</v>
      </c>
      <c r="G43" s="42">
        <v>0</v>
      </c>
      <c r="H43" s="42" t="s">
        <v>475</v>
      </c>
      <c r="I43" s="42" t="s">
        <v>475</v>
      </c>
      <c r="J43" s="43" t="s">
        <v>475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10</v>
      </c>
      <c r="C45" s="1160"/>
      <c r="D45" s="58"/>
      <c r="E45" s="1165" t="s">
        <v>11</v>
      </c>
      <c r="F45" s="1165"/>
      <c r="G45" s="1165"/>
      <c r="H45" s="1165"/>
      <c r="I45" s="1165"/>
      <c r="J45" s="1166"/>
      <c r="K45" s="59">
        <v>662</v>
      </c>
      <c r="L45" s="60">
        <v>748</v>
      </c>
      <c r="M45" s="60">
        <v>764</v>
      </c>
      <c r="N45" s="60">
        <v>751</v>
      </c>
      <c r="O45" s="61">
        <v>775</v>
      </c>
      <c r="P45" s="48"/>
      <c r="Q45" s="48"/>
      <c r="R45" s="48"/>
      <c r="S45" s="48"/>
      <c r="T45" s="48"/>
      <c r="U45" s="48"/>
    </row>
    <row r="46" spans="1:21" ht="30.75" customHeight="1">
      <c r="A46" s="48"/>
      <c r="B46" s="1161"/>
      <c r="C46" s="1162"/>
      <c r="D46" s="62"/>
      <c r="E46" s="1153" t="s">
        <v>12</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13</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14</v>
      </c>
      <c r="F48" s="1153"/>
      <c r="G48" s="1153"/>
      <c r="H48" s="1153"/>
      <c r="I48" s="1153"/>
      <c r="J48" s="1154"/>
      <c r="K48" s="63">
        <v>13</v>
      </c>
      <c r="L48" s="64">
        <v>14</v>
      </c>
      <c r="M48" s="64">
        <v>17</v>
      </c>
      <c r="N48" s="64" t="s">
        <v>475</v>
      </c>
      <c r="O48" s="65" t="s">
        <v>475</v>
      </c>
      <c r="P48" s="48"/>
      <c r="Q48" s="48"/>
      <c r="R48" s="48"/>
      <c r="S48" s="48"/>
      <c r="T48" s="48"/>
      <c r="U48" s="48"/>
    </row>
    <row r="49" spans="1:21" ht="30.75" customHeight="1">
      <c r="A49" s="48"/>
      <c r="B49" s="1161"/>
      <c r="C49" s="1162"/>
      <c r="D49" s="62"/>
      <c r="E49" s="1153" t="s">
        <v>15</v>
      </c>
      <c r="F49" s="1153"/>
      <c r="G49" s="1153"/>
      <c r="H49" s="1153"/>
      <c r="I49" s="1153"/>
      <c r="J49" s="1154"/>
      <c r="K49" s="63">
        <v>255</v>
      </c>
      <c r="L49" s="64">
        <v>253</v>
      </c>
      <c r="M49" s="64">
        <v>253</v>
      </c>
      <c r="N49" s="64">
        <v>238</v>
      </c>
      <c r="O49" s="65">
        <v>199</v>
      </c>
      <c r="P49" s="48"/>
      <c r="Q49" s="48"/>
      <c r="R49" s="48"/>
      <c r="S49" s="48"/>
      <c r="T49" s="48"/>
      <c r="U49" s="48"/>
    </row>
    <row r="50" spans="1:21" ht="30.75" customHeight="1">
      <c r="A50" s="48"/>
      <c r="B50" s="1161"/>
      <c r="C50" s="1162"/>
      <c r="D50" s="62"/>
      <c r="E50" s="1153" t="s">
        <v>16</v>
      </c>
      <c r="F50" s="1153"/>
      <c r="G50" s="1153"/>
      <c r="H50" s="1153"/>
      <c r="I50" s="1153"/>
      <c r="J50" s="1154"/>
      <c r="K50" s="63">
        <v>12</v>
      </c>
      <c r="L50" s="64">
        <v>11</v>
      </c>
      <c r="M50" s="64">
        <v>9</v>
      </c>
      <c r="N50" s="64">
        <v>8</v>
      </c>
      <c r="O50" s="65">
        <v>7</v>
      </c>
      <c r="P50" s="48"/>
      <c r="Q50" s="48"/>
      <c r="R50" s="48"/>
      <c r="S50" s="48"/>
      <c r="T50" s="48"/>
      <c r="U50" s="48"/>
    </row>
    <row r="51" spans="1:21" ht="30.75" customHeight="1">
      <c r="A51" s="48"/>
      <c r="B51" s="1163"/>
      <c r="C51" s="1164"/>
      <c r="D51" s="66"/>
      <c r="E51" s="1153" t="s">
        <v>17</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18</v>
      </c>
      <c r="C52" s="1152"/>
      <c r="D52" s="66"/>
      <c r="E52" s="1153" t="s">
        <v>19</v>
      </c>
      <c r="F52" s="1153"/>
      <c r="G52" s="1153"/>
      <c r="H52" s="1153"/>
      <c r="I52" s="1153"/>
      <c r="J52" s="1154"/>
      <c r="K52" s="63">
        <v>654</v>
      </c>
      <c r="L52" s="64">
        <v>719</v>
      </c>
      <c r="M52" s="64">
        <v>746</v>
      </c>
      <c r="N52" s="64">
        <v>747</v>
      </c>
      <c r="O52" s="65">
        <v>762</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288</v>
      </c>
      <c r="L53" s="69">
        <v>307</v>
      </c>
      <c r="M53" s="69">
        <v>297</v>
      </c>
      <c r="N53" s="69">
        <v>250</v>
      </c>
      <c r="O53" s="70">
        <v>219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2015-05-04T04:44:26Z</cp:lastPrinted>
  <dcterms:created xsi:type="dcterms:W3CDTF">2015-02-17T07:52:16Z</dcterms:created>
  <dcterms:modified xsi:type="dcterms:W3CDTF">2015-05-04T04:52:21Z</dcterms:modified>
</cp:coreProperties>
</file>