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20" sheetId="1" r:id="rId1"/>
  </sheets>
  <definedNames>
    <definedName name="_xlnm.Print_Area" localSheetId="0">'j20'!$A$1:$N$33</definedName>
  </definedNames>
  <calcPr fullCalcOnLoad="1"/>
</workbook>
</file>

<file path=xl/sharedStrings.xml><?xml version="1.0" encoding="utf-8"?>
<sst xmlns="http://schemas.openxmlformats.org/spreadsheetml/2006/main" count="124" uniqueCount="62">
  <si>
    <t>人 口 動 態</t>
  </si>
  <si>
    <t>第　１　位</t>
  </si>
  <si>
    <t>第　２　位</t>
  </si>
  <si>
    <t>第　３　位</t>
  </si>
  <si>
    <t>悪性新生物</t>
  </si>
  <si>
    <t>心疾患</t>
  </si>
  <si>
    <t>総数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</si>
  <si>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</si>
  <si>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</si>
  <si>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</si>
  <si>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</si>
  <si>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</si>
  <si>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</si>
  <si>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</si>
  <si>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</si>
  <si>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</si>
  <si>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</si>
  <si>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</si>
  <si>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</si>
  <si>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</si>
  <si>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</si>
  <si>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</si>
  <si>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脳血管疾患</t>
  </si>
  <si>
    <t>総</t>
  </si>
  <si>
    <t>市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</si>
  <si>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</si>
  <si>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</si>
  <si>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</si>
  <si>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</si>
  <si>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</si>
  <si>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</si>
  <si>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</si>
  <si>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</si>
  <si>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</si>
  <si>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</si>
  <si>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</si>
  <si>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</si>
  <si>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</si>
  <si>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市郡</t>
  </si>
  <si>
    <t>死亡数</t>
  </si>
  <si>
    <t>死亡率</t>
  </si>
  <si>
    <t>百分率</t>
  </si>
  <si>
    <t>死   因</t>
  </si>
  <si>
    <t>郡部</t>
  </si>
  <si>
    <t>郡</t>
  </si>
  <si>
    <t>２０　表</t>
  </si>
  <si>
    <t>注：１）心疾患は高血圧性疾患を除く。</t>
  </si>
  <si>
    <t>　  ２）百分率は　死亡総数を100とした割合である。</t>
  </si>
  <si>
    <t>肺炎</t>
  </si>
  <si>
    <t>豊後大野市</t>
  </si>
  <si>
    <t>由布市</t>
  </si>
  <si>
    <t>国東市</t>
  </si>
  <si>
    <t>豊大</t>
  </si>
  <si>
    <t>由</t>
  </si>
  <si>
    <t>国</t>
  </si>
  <si>
    <t>豊高</t>
  </si>
  <si>
    <t>悪性新生物</t>
  </si>
  <si>
    <t>死亡数</t>
  </si>
  <si>
    <t>人口</t>
  </si>
  <si>
    <t>平成25年</t>
  </si>
  <si>
    <t>老衰</t>
  </si>
  <si>
    <t>第２０表　死因順位，死亡数，死亡率，（人口10万対），百分率，市郡別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</si>
</sst>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.0;&quot;△&quot;#\ ##0.0;&quot;-&quot;;@"/>
    <numFmt numFmtId="178" formatCode="#\ ##0;&quot;△&quot;#\ ##0;&quot;-&quot;;@"/>
    <numFmt numFmtId="179" formatCode="#\ ###\ ##0;&quot;△&quot;#\ ###\ ##0;&quot;-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&quot; &quot;##0_ ;_ * \-#&quot; &quot;##0_ ;_ * &quot;-&quot;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6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7" fontId="45" fillId="0" borderId="16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horizontal="right" vertical="center"/>
    </xf>
    <xf numFmtId="177" fontId="45" fillId="0" borderId="0" xfId="0" applyNumberFormat="1" applyFont="1" applyFill="1" applyBorder="1" applyAlignment="1">
      <alignment horizontal="right" vertical="center"/>
    </xf>
    <xf numFmtId="177" fontId="45" fillId="0" borderId="16" xfId="0" applyNumberFormat="1" applyFont="1" applyFill="1" applyBorder="1" applyAlignment="1">
      <alignment horizontal="right" vertical="center"/>
    </xf>
    <xf numFmtId="178" fontId="44" fillId="0" borderId="0" xfId="0" applyNumberFormat="1" applyFont="1" applyFill="1" applyBorder="1" applyAlignment="1">
      <alignment horizontal="right" vertical="center"/>
    </xf>
    <xf numFmtId="177" fontId="44" fillId="0" borderId="1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8" fontId="46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8" fontId="44" fillId="0" borderId="18" xfId="0" applyNumberFormat="1" applyFont="1" applyFill="1" applyBorder="1" applyAlignment="1">
      <alignment vertical="center"/>
    </xf>
    <xf numFmtId="177" fontId="44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horizontal="right" vertical="center"/>
    </xf>
    <xf numFmtId="177" fontId="44" fillId="0" borderId="18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178" fontId="44" fillId="0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distributed" vertical="center"/>
    </xf>
    <xf numFmtId="178" fontId="44" fillId="0" borderId="21" xfId="0" applyNumberFormat="1" applyFont="1" applyFill="1" applyBorder="1" applyAlignment="1">
      <alignment horizontal="right" vertical="center"/>
    </xf>
    <xf numFmtId="177" fontId="44" fillId="0" borderId="21" xfId="0" applyNumberFormat="1" applyFont="1" applyFill="1" applyBorder="1" applyAlignment="1">
      <alignment horizontal="right" vertical="center"/>
    </xf>
    <xf numFmtId="177" fontId="44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/>
    </xf>
    <xf numFmtId="177" fontId="4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177" fontId="44" fillId="0" borderId="24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distributed" vertical="center"/>
    </xf>
    <xf numFmtId="177" fontId="44" fillId="0" borderId="26" xfId="0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horizontal="distributed" vertical="center"/>
    </xf>
    <xf numFmtId="177" fontId="44" fillId="0" borderId="2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178" fontId="4" fillId="0" borderId="18" xfId="0" applyNumberFormat="1" applyFont="1" applyFill="1" applyBorder="1" applyAlignment="1">
      <alignment vertical="center"/>
    </xf>
    <xf numFmtId="177" fontId="45" fillId="0" borderId="18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177" fontId="45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85" zoomScaleNormal="85" zoomScalePageLayoutView="0" workbookViewId="0" topLeftCell="A1">
      <pane xSplit="1" topLeftCell="B1" activePane="topRight" state="frozen"/>
      <selection pane="topLeft" activeCell="A10" sqref="A10"/>
      <selection pane="topRight" activeCell="A3" sqref="A3"/>
    </sheetView>
  </sheetViews>
  <sheetFormatPr defaultColWidth="9.00390625" defaultRowHeight="13.5"/>
  <cols>
    <col min="1" max="1" width="14.625" style="3" customWidth="1"/>
    <col min="2" max="2" width="16.625" style="3" customWidth="1"/>
    <col min="3" max="3" width="8.75390625" style="4" customWidth="1"/>
    <col min="4" max="5" width="8.75390625" style="3" customWidth="1"/>
    <col min="6" max="6" width="16.625" style="3" customWidth="1"/>
    <col min="7" max="8" width="8.75390625" style="3" customWidth="1"/>
    <col min="9" max="9" width="8.75390625" style="4" customWidth="1"/>
    <col min="10" max="10" width="16.625" style="3" customWidth="1"/>
    <col min="11" max="12" width="8.75390625" style="3" customWidth="1"/>
    <col min="13" max="13" width="8.75390625" style="4" customWidth="1"/>
    <col min="14" max="14" width="5.50390625" style="3" customWidth="1"/>
    <col min="15" max="15" width="2.25390625" style="3" customWidth="1"/>
    <col min="16" max="18" width="9.00390625" style="3" customWidth="1"/>
    <col min="19" max="19" width="10.50390625" style="3" bestFit="1" customWidth="1"/>
    <col min="20" max="16384" width="9.00390625" style="3" customWidth="1"/>
  </cols>
  <sheetData>
    <row r="1" spans="1:14" ht="18.75">
      <c r="A1" s="2" t="s">
        <v>0</v>
      </c>
      <c r="B1" s="73" t="s">
        <v>61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ht="13.5">
      <c r="A2" s="2" t="s">
        <v>45</v>
      </c>
    </row>
    <row r="3" spans="1:14" ht="14.25" thickBot="1">
      <c r="A3" s="5"/>
      <c r="M3" s="81" t="s">
        <v>59</v>
      </c>
      <c r="N3" s="81"/>
    </row>
    <row r="4" spans="1:14" ht="19.5" customHeight="1">
      <c r="A4" s="6"/>
      <c r="B4" s="79" t="s">
        <v>1</v>
      </c>
      <c r="C4" s="79"/>
      <c r="D4" s="79"/>
      <c r="E4" s="80"/>
      <c r="F4" s="82" t="s">
        <v>2</v>
      </c>
      <c r="G4" s="83"/>
      <c r="H4" s="83"/>
      <c r="I4" s="84"/>
      <c r="J4" s="78" t="s">
        <v>3</v>
      </c>
      <c r="K4" s="79"/>
      <c r="L4" s="79"/>
      <c r="M4" s="80"/>
      <c r="N4" s="7"/>
    </row>
    <row r="5" spans="1:14" ht="11.25" customHeight="1">
      <c r="A5" s="8"/>
      <c r="B5" s="74" t="s">
        <v>42</v>
      </c>
      <c r="C5" s="74" t="s">
        <v>39</v>
      </c>
      <c r="D5" s="74" t="s">
        <v>40</v>
      </c>
      <c r="E5" s="76" t="s">
        <v>41</v>
      </c>
      <c r="F5" s="74" t="s">
        <v>42</v>
      </c>
      <c r="G5" s="74" t="s">
        <v>39</v>
      </c>
      <c r="H5" s="74" t="s">
        <v>40</v>
      </c>
      <c r="I5" s="76" t="s">
        <v>41</v>
      </c>
      <c r="J5" s="74" t="s">
        <v>42</v>
      </c>
      <c r="K5" s="74" t="s">
        <v>39</v>
      </c>
      <c r="L5" s="74" t="s">
        <v>40</v>
      </c>
      <c r="M5" s="76" t="s">
        <v>41</v>
      </c>
      <c r="N5" s="9" t="s">
        <v>38</v>
      </c>
    </row>
    <row r="6" spans="1:19" ht="11.25" customHeight="1">
      <c r="A6" s="10"/>
      <c r="B6" s="75"/>
      <c r="C6" s="75"/>
      <c r="D6" s="75"/>
      <c r="E6" s="77"/>
      <c r="F6" s="75"/>
      <c r="G6" s="75"/>
      <c r="H6" s="75"/>
      <c r="I6" s="77"/>
      <c r="J6" s="75"/>
      <c r="K6" s="75"/>
      <c r="L6" s="75"/>
      <c r="M6" s="77"/>
      <c r="N6" s="11"/>
      <c r="Q6" s="3" t="s">
        <v>57</v>
      </c>
      <c r="S6" s="3" t="s">
        <v>58</v>
      </c>
    </row>
    <row r="7" spans="1:19" ht="18" customHeight="1">
      <c r="A7" s="42" t="s">
        <v>6</v>
      </c>
      <c r="B7" s="43" t="s">
        <v>4</v>
      </c>
      <c r="C7" s="50">
        <v>3592</v>
      </c>
      <c r="D7" s="45">
        <f>C7/S7*100000</f>
        <v>307.04922446990844</v>
      </c>
      <c r="E7" s="45">
        <f>C7/Q7*100</f>
        <v>25.890154245351017</v>
      </c>
      <c r="F7" s="51" t="s">
        <v>5</v>
      </c>
      <c r="G7" s="52">
        <v>2036</v>
      </c>
      <c r="H7" s="53">
        <f>G7/S7*100000</f>
        <v>174.0401506182443</v>
      </c>
      <c r="I7" s="54">
        <f>G7/$Q7*100</f>
        <v>14.67493152659651</v>
      </c>
      <c r="J7" s="43" t="s">
        <v>48</v>
      </c>
      <c r="K7" s="50">
        <v>1467</v>
      </c>
      <c r="L7" s="45">
        <f>K7/S7*100000</f>
        <v>125.4012283678607</v>
      </c>
      <c r="M7" s="45">
        <f>K7/$Q7*100</f>
        <v>10.573735043967131</v>
      </c>
      <c r="N7" s="49" t="s">
        <v>23</v>
      </c>
      <c r="Q7" s="39">
        <f>SUM(Q9:Q11)</f>
        <v>13874</v>
      </c>
      <c r="S7" s="39">
        <f>SUM(S9:S11)</f>
        <v>1169845</v>
      </c>
    </row>
    <row r="8" spans="1:17" ht="6.75" customHeight="1">
      <c r="A8" s="12"/>
      <c r="B8" s="13"/>
      <c r="C8" s="17"/>
      <c r="D8" s="18"/>
      <c r="E8" s="18"/>
      <c r="F8" s="55"/>
      <c r="G8" s="17"/>
      <c r="H8" s="19"/>
      <c r="I8" s="56"/>
      <c r="J8" s="1"/>
      <c r="K8" s="17"/>
      <c r="L8" s="18"/>
      <c r="M8" s="18"/>
      <c r="N8" s="16"/>
      <c r="Q8" s="40"/>
    </row>
    <row r="9" spans="1:19" ht="18" customHeight="1">
      <c r="A9" s="12" t="s">
        <v>7</v>
      </c>
      <c r="B9" s="13" t="s">
        <v>4</v>
      </c>
      <c r="C9" s="35">
        <v>3406</v>
      </c>
      <c r="D9" s="29">
        <f>C9/S9*100000</f>
        <v>305.8060044281715</v>
      </c>
      <c r="E9" s="29">
        <f>C9/Q9*100</f>
        <v>25.990080122090802</v>
      </c>
      <c r="F9" s="57" t="s">
        <v>5</v>
      </c>
      <c r="G9" s="14">
        <v>1922</v>
      </c>
      <c r="H9" s="32">
        <f>G9/S9*100000</f>
        <v>172.56580754872155</v>
      </c>
      <c r="I9" s="58">
        <f>G9/$Q9*100</f>
        <v>14.666157954979015</v>
      </c>
      <c r="J9" s="13" t="s">
        <v>48</v>
      </c>
      <c r="K9" s="14">
        <v>1405</v>
      </c>
      <c r="L9" s="29">
        <f>K9/S9*100000</f>
        <v>126.14722143910187</v>
      </c>
      <c r="M9" s="29">
        <f>K9/$Q9*100</f>
        <v>10.721098817245327</v>
      </c>
      <c r="N9" s="16" t="s">
        <v>24</v>
      </c>
      <c r="Q9" s="39">
        <f>SUM(Q13:Q26)</f>
        <v>13105</v>
      </c>
      <c r="S9" s="38">
        <f>SUM(S13:S26)</f>
        <v>1113778</v>
      </c>
    </row>
    <row r="10" spans="1:17" ht="6.75" customHeight="1">
      <c r="A10" s="12"/>
      <c r="B10" s="13"/>
      <c r="C10" s="20"/>
      <c r="D10" s="21"/>
      <c r="E10" s="21"/>
      <c r="F10" s="57"/>
      <c r="G10" s="17"/>
      <c r="H10" s="19"/>
      <c r="I10" s="59"/>
      <c r="J10" s="13"/>
      <c r="K10" s="20"/>
      <c r="L10" s="18"/>
      <c r="M10" s="21"/>
      <c r="N10" s="16"/>
      <c r="Q10" s="40"/>
    </row>
    <row r="11" spans="1:19" ht="18" customHeight="1">
      <c r="A11" s="42" t="s">
        <v>43</v>
      </c>
      <c r="B11" s="43" t="s">
        <v>4</v>
      </c>
      <c r="C11" s="44">
        <v>186</v>
      </c>
      <c r="D11" s="45">
        <f>C11/S11*100000</f>
        <v>331.7459468136337</v>
      </c>
      <c r="E11" s="45">
        <f>C11/Q11*100</f>
        <v>24.187256176853055</v>
      </c>
      <c r="F11" s="60" t="s">
        <v>5</v>
      </c>
      <c r="G11" s="46">
        <v>114</v>
      </c>
      <c r="H11" s="47">
        <f>G11/S11*100000</f>
        <v>203.32816095029162</v>
      </c>
      <c r="I11" s="61">
        <f>G11/$Q11*100</f>
        <v>14.824447334200261</v>
      </c>
      <c r="J11" s="43" t="s">
        <v>60</v>
      </c>
      <c r="K11" s="48">
        <v>85</v>
      </c>
      <c r="L11" s="45">
        <f>K11/S11*100000</f>
        <v>151.60433053311218</v>
      </c>
      <c r="M11" s="45">
        <f>K11/$Q11*100</f>
        <v>11.053315994798439</v>
      </c>
      <c r="N11" s="49" t="s">
        <v>44</v>
      </c>
      <c r="Q11" s="39">
        <f>SUM(Q29:Q31)</f>
        <v>769</v>
      </c>
      <c r="S11" s="38">
        <f>SUM(S29:S31)</f>
        <v>56067</v>
      </c>
    </row>
    <row r="12" spans="1:17" ht="6.75" customHeight="1">
      <c r="A12" s="12"/>
      <c r="B12" s="13"/>
      <c r="C12" s="20"/>
      <c r="D12" s="18"/>
      <c r="E12" s="18"/>
      <c r="F12" s="55"/>
      <c r="G12" s="17"/>
      <c r="H12" s="19"/>
      <c r="I12" s="56"/>
      <c r="J12" s="1"/>
      <c r="K12" s="20"/>
      <c r="L12" s="18"/>
      <c r="M12" s="18"/>
      <c r="N12" s="16"/>
      <c r="Q12" s="40"/>
    </row>
    <row r="13" spans="1:19" ht="18" customHeight="1">
      <c r="A13" s="22" t="s">
        <v>8</v>
      </c>
      <c r="B13" s="1" t="s">
        <v>56</v>
      </c>
      <c r="C13" s="20">
        <v>1112</v>
      </c>
      <c r="D13" s="30">
        <f>C13/S13*100000</f>
        <v>234.0121509546728</v>
      </c>
      <c r="E13" s="29">
        <f>C13/Q13*100</f>
        <v>27.883650952858574</v>
      </c>
      <c r="F13" s="55" t="s">
        <v>5</v>
      </c>
      <c r="G13" s="17">
        <v>560</v>
      </c>
      <c r="H13" s="33">
        <f>G13/S13*100000</f>
        <v>117.84784580451146</v>
      </c>
      <c r="I13" s="58">
        <f aca="true" t="shared" si="0" ref="I13:I20">G13/$Q13*100</f>
        <v>14.042126379137413</v>
      </c>
      <c r="J13" s="1" t="s">
        <v>48</v>
      </c>
      <c r="K13" s="20">
        <v>414</v>
      </c>
      <c r="L13" s="30">
        <f>K13/S13*100000</f>
        <v>87.12322886262098</v>
      </c>
      <c r="M13" s="29">
        <f aca="true" t="shared" si="1" ref="M13:M19">K13/$Q13*100</f>
        <v>10.381143430290871</v>
      </c>
      <c r="N13" s="9" t="s">
        <v>25</v>
      </c>
      <c r="Q13" s="40">
        <v>3988</v>
      </c>
      <c r="S13" s="72">
        <v>475189</v>
      </c>
    </row>
    <row r="14" spans="1:19" ht="18" customHeight="1">
      <c r="A14" s="22" t="s">
        <v>9</v>
      </c>
      <c r="B14" s="1" t="s">
        <v>4</v>
      </c>
      <c r="C14" s="20">
        <v>415</v>
      </c>
      <c r="D14" s="30">
        <f aca="true" t="shared" si="2" ref="D14:D31">C14/S14*100000</f>
        <v>349.64151213635176</v>
      </c>
      <c r="E14" s="29">
        <f aca="true" t="shared" si="3" ref="E14:E19">C14/Q14*100</f>
        <v>27.465254798146923</v>
      </c>
      <c r="F14" s="55" t="s">
        <v>5</v>
      </c>
      <c r="G14" s="17">
        <v>197</v>
      </c>
      <c r="H14" s="33">
        <f aca="true" t="shared" si="4" ref="H14:H31">G14/S14*100000</f>
        <v>165.97440455629228</v>
      </c>
      <c r="I14" s="58">
        <f t="shared" si="0"/>
        <v>13.037723362011914</v>
      </c>
      <c r="J14" s="1" t="s">
        <v>48</v>
      </c>
      <c r="K14" s="20">
        <v>169</v>
      </c>
      <c r="L14" s="30">
        <f aca="true" t="shared" si="5" ref="L14:L31">K14/S14*100000</f>
        <v>142.384133857936</v>
      </c>
      <c r="M14" s="29">
        <f t="shared" si="1"/>
        <v>11.184645929847784</v>
      </c>
      <c r="N14" s="9" t="s">
        <v>26</v>
      </c>
      <c r="Q14" s="40">
        <v>1511</v>
      </c>
      <c r="S14" s="72">
        <v>118693</v>
      </c>
    </row>
    <row r="15" spans="1:19" ht="18" customHeight="1">
      <c r="A15" s="22" t="s">
        <v>10</v>
      </c>
      <c r="B15" s="1" t="s">
        <v>4</v>
      </c>
      <c r="C15" s="20">
        <v>228</v>
      </c>
      <c r="D15" s="30">
        <f t="shared" si="2"/>
        <v>272.11209108594204</v>
      </c>
      <c r="E15" s="29">
        <f t="shared" si="3"/>
        <v>22.89156626506024</v>
      </c>
      <c r="F15" s="55" t="s">
        <v>5</v>
      </c>
      <c r="G15" s="20">
        <v>185</v>
      </c>
      <c r="H15" s="33">
        <f t="shared" si="4"/>
        <v>220.79270548640037</v>
      </c>
      <c r="I15" s="58">
        <f t="shared" si="0"/>
        <v>18.574297188755022</v>
      </c>
      <c r="J15" s="1" t="s">
        <v>48</v>
      </c>
      <c r="K15" s="20">
        <v>99</v>
      </c>
      <c r="L15" s="30">
        <f t="shared" si="5"/>
        <v>118.15393428731694</v>
      </c>
      <c r="M15" s="29">
        <f t="shared" si="1"/>
        <v>9.939759036144578</v>
      </c>
      <c r="N15" s="9" t="s">
        <v>27</v>
      </c>
      <c r="Q15" s="40">
        <v>996</v>
      </c>
      <c r="S15" s="72">
        <v>83789</v>
      </c>
    </row>
    <row r="16" spans="1:19" ht="18" customHeight="1">
      <c r="A16" s="22" t="s">
        <v>11</v>
      </c>
      <c r="B16" s="1" t="s">
        <v>4</v>
      </c>
      <c r="C16" s="20">
        <v>276</v>
      </c>
      <c r="D16" s="30">
        <f t="shared" si="2"/>
        <v>403.3024037407759</v>
      </c>
      <c r="E16" s="29">
        <f t="shared" si="3"/>
        <v>28.90052356020942</v>
      </c>
      <c r="F16" s="55" t="s">
        <v>5</v>
      </c>
      <c r="G16" s="17">
        <v>139</v>
      </c>
      <c r="H16" s="33">
        <f t="shared" si="4"/>
        <v>203.11244246365166</v>
      </c>
      <c r="I16" s="58">
        <f t="shared" si="0"/>
        <v>14.554973821989527</v>
      </c>
      <c r="J16" s="1" t="s">
        <v>48</v>
      </c>
      <c r="K16" s="20">
        <v>96</v>
      </c>
      <c r="L16" s="30">
        <f t="shared" si="5"/>
        <v>140.27909695331337</v>
      </c>
      <c r="M16" s="29">
        <f t="shared" si="1"/>
        <v>10.052356020942408</v>
      </c>
      <c r="N16" s="9" t="s">
        <v>28</v>
      </c>
      <c r="Q16" s="40">
        <v>955</v>
      </c>
      <c r="S16" s="72">
        <v>68435</v>
      </c>
    </row>
    <row r="17" spans="1:19" ht="18" customHeight="1">
      <c r="A17" s="22" t="s">
        <v>12</v>
      </c>
      <c r="B17" s="1" t="s">
        <v>4</v>
      </c>
      <c r="C17" s="20">
        <v>265</v>
      </c>
      <c r="D17" s="30">
        <f t="shared" si="2"/>
        <v>357.9823305325156</v>
      </c>
      <c r="E17" s="29">
        <f t="shared" si="3"/>
        <v>25.678294573643413</v>
      </c>
      <c r="F17" s="55" t="s">
        <v>5</v>
      </c>
      <c r="G17" s="17">
        <v>129</v>
      </c>
      <c r="H17" s="33">
        <f t="shared" si="4"/>
        <v>174.26309674979063</v>
      </c>
      <c r="I17" s="58">
        <f t="shared" si="0"/>
        <v>12.5</v>
      </c>
      <c r="J17" s="1" t="s">
        <v>22</v>
      </c>
      <c r="K17" s="20">
        <v>94</v>
      </c>
      <c r="L17" s="30">
        <f t="shared" si="5"/>
        <v>126.98241158511875</v>
      </c>
      <c r="M17" s="29">
        <f t="shared" si="1"/>
        <v>9.108527131782946</v>
      </c>
      <c r="N17" s="9" t="s">
        <v>29</v>
      </c>
      <c r="Q17" s="40">
        <v>1032</v>
      </c>
      <c r="S17" s="72">
        <v>74026</v>
      </c>
    </row>
    <row r="18" spans="1:19" ht="18" customHeight="1">
      <c r="A18" s="22" t="s">
        <v>13</v>
      </c>
      <c r="B18" s="1" t="s">
        <v>4</v>
      </c>
      <c r="C18" s="20">
        <v>143</v>
      </c>
      <c r="D18" s="30">
        <f t="shared" si="2"/>
        <v>361.1658332070516</v>
      </c>
      <c r="E18" s="29">
        <f t="shared" si="3"/>
        <v>25.535714285714285</v>
      </c>
      <c r="F18" s="55" t="s">
        <v>5</v>
      </c>
      <c r="G18" s="17">
        <v>69</v>
      </c>
      <c r="H18" s="33">
        <f t="shared" si="4"/>
        <v>174.26882861039553</v>
      </c>
      <c r="I18" s="58">
        <f t="shared" si="0"/>
        <v>12.321428571428573</v>
      </c>
      <c r="J18" s="1" t="s">
        <v>22</v>
      </c>
      <c r="K18" s="20">
        <v>69</v>
      </c>
      <c r="L18" s="30">
        <f t="shared" si="5"/>
        <v>174.26882861039553</v>
      </c>
      <c r="M18" s="29">
        <f t="shared" si="1"/>
        <v>12.321428571428573</v>
      </c>
      <c r="N18" s="9" t="s">
        <v>30</v>
      </c>
      <c r="Q18" s="40">
        <v>560</v>
      </c>
      <c r="S18" s="72">
        <v>39594</v>
      </c>
    </row>
    <row r="19" spans="1:19" ht="18" customHeight="1">
      <c r="A19" s="22" t="s">
        <v>14</v>
      </c>
      <c r="B19" s="1" t="s">
        <v>56</v>
      </c>
      <c r="C19" s="20">
        <v>69</v>
      </c>
      <c r="D19" s="30">
        <f t="shared" si="2"/>
        <v>368.62912704348753</v>
      </c>
      <c r="E19" s="29">
        <f t="shared" si="3"/>
        <v>24.125874125874127</v>
      </c>
      <c r="F19" s="55" t="s">
        <v>5</v>
      </c>
      <c r="G19" s="17">
        <v>45</v>
      </c>
      <c r="H19" s="33">
        <f t="shared" si="4"/>
        <v>240.41030024575275</v>
      </c>
      <c r="I19" s="58">
        <f t="shared" si="0"/>
        <v>15.734265734265735</v>
      </c>
      <c r="J19" s="1" t="s">
        <v>22</v>
      </c>
      <c r="K19" s="20">
        <v>31</v>
      </c>
      <c r="L19" s="30">
        <f t="shared" si="5"/>
        <v>165.61598461374078</v>
      </c>
      <c r="M19" s="29">
        <f t="shared" si="1"/>
        <v>10.839160839160838</v>
      </c>
      <c r="N19" s="9" t="s">
        <v>31</v>
      </c>
      <c r="Q19" s="40">
        <v>286</v>
      </c>
      <c r="S19" s="72">
        <v>18718</v>
      </c>
    </row>
    <row r="20" spans="1:19" ht="18" customHeight="1">
      <c r="A20" s="22" t="s">
        <v>15</v>
      </c>
      <c r="B20" s="1" t="s">
        <v>4</v>
      </c>
      <c r="C20" s="20">
        <v>91</v>
      </c>
      <c r="D20" s="30">
        <f t="shared" si="2"/>
        <v>394.99956593454294</v>
      </c>
      <c r="E20" s="29">
        <f aca="true" t="shared" si="6" ref="E20:E26">C20/Q20*100</f>
        <v>20.22222222222222</v>
      </c>
      <c r="F20" s="55" t="s">
        <v>48</v>
      </c>
      <c r="G20" s="17">
        <v>101</v>
      </c>
      <c r="H20" s="33">
        <f t="shared" si="4"/>
        <v>438.40611164163556</v>
      </c>
      <c r="I20" s="58">
        <f t="shared" si="0"/>
        <v>22.444444444444443</v>
      </c>
      <c r="J20" s="1" t="s">
        <v>5</v>
      </c>
      <c r="K20" s="20">
        <v>60</v>
      </c>
      <c r="L20" s="30">
        <f t="shared" si="5"/>
        <v>260.43927424255577</v>
      </c>
      <c r="M20" s="29">
        <f aca="true" t="shared" si="7" ref="M20:M26">K20/$Q20*100</f>
        <v>13.333333333333334</v>
      </c>
      <c r="N20" s="9" t="s">
        <v>32</v>
      </c>
      <c r="Q20" s="40">
        <v>450</v>
      </c>
      <c r="S20" s="72">
        <v>23038</v>
      </c>
    </row>
    <row r="21" spans="1:19" ht="18" customHeight="1">
      <c r="A21" s="22" t="s">
        <v>16</v>
      </c>
      <c r="B21" s="1" t="s">
        <v>4</v>
      </c>
      <c r="C21" s="20">
        <v>96</v>
      </c>
      <c r="D21" s="30">
        <f t="shared" si="2"/>
        <v>418.44651730450704</v>
      </c>
      <c r="E21" s="29">
        <f t="shared" si="6"/>
        <v>23.762376237623762</v>
      </c>
      <c r="F21" s="55" t="s">
        <v>5</v>
      </c>
      <c r="G21" s="20">
        <v>76</v>
      </c>
      <c r="H21" s="33">
        <f t="shared" si="4"/>
        <v>331.27015953273474</v>
      </c>
      <c r="I21" s="58">
        <f aca="true" t="shared" si="8" ref="I21:I26">G21/$Q21*100</f>
        <v>18.81188118811881</v>
      </c>
      <c r="J21" s="1" t="s">
        <v>48</v>
      </c>
      <c r="K21" s="20">
        <v>56</v>
      </c>
      <c r="L21" s="30">
        <f t="shared" si="5"/>
        <v>244.09380176096244</v>
      </c>
      <c r="M21" s="29">
        <f t="shared" si="7"/>
        <v>13.861386138613863</v>
      </c>
      <c r="N21" s="9" t="s">
        <v>55</v>
      </c>
      <c r="Q21" s="40">
        <v>404</v>
      </c>
      <c r="S21" s="72">
        <v>22942</v>
      </c>
    </row>
    <row r="22" spans="1:19" ht="18" customHeight="1">
      <c r="A22" s="22" t="s">
        <v>17</v>
      </c>
      <c r="B22" s="1" t="s">
        <v>4</v>
      </c>
      <c r="C22" s="20">
        <v>97</v>
      </c>
      <c r="D22" s="30">
        <f t="shared" si="2"/>
        <v>318.9950013154433</v>
      </c>
      <c r="E22" s="29">
        <f t="shared" si="6"/>
        <v>21.365638766519822</v>
      </c>
      <c r="F22" s="55" t="s">
        <v>5</v>
      </c>
      <c r="G22" s="17">
        <v>78</v>
      </c>
      <c r="H22" s="33">
        <f t="shared" si="4"/>
        <v>256.5114443567482</v>
      </c>
      <c r="I22" s="58">
        <f t="shared" si="8"/>
        <v>17.180616740088105</v>
      </c>
      <c r="J22" s="1" t="s">
        <v>22</v>
      </c>
      <c r="K22" s="20">
        <v>52</v>
      </c>
      <c r="L22" s="30">
        <f t="shared" si="5"/>
        <v>171.0076295711655</v>
      </c>
      <c r="M22" s="29">
        <f t="shared" si="7"/>
        <v>11.45374449339207</v>
      </c>
      <c r="N22" s="9" t="s">
        <v>33</v>
      </c>
      <c r="Q22" s="40">
        <v>454</v>
      </c>
      <c r="S22" s="72">
        <v>30408</v>
      </c>
    </row>
    <row r="23" spans="1:19" ht="18" customHeight="1">
      <c r="A23" s="22" t="s">
        <v>18</v>
      </c>
      <c r="B23" s="1" t="s">
        <v>4</v>
      </c>
      <c r="C23" s="20">
        <v>211</v>
      </c>
      <c r="D23" s="30">
        <f t="shared" si="2"/>
        <v>369.46891032937015</v>
      </c>
      <c r="E23" s="29">
        <f t="shared" si="6"/>
        <v>24.592074592074592</v>
      </c>
      <c r="F23" s="55" t="s">
        <v>5</v>
      </c>
      <c r="G23" s="20">
        <v>122</v>
      </c>
      <c r="H23" s="33">
        <f t="shared" si="4"/>
        <v>213.62657374494387</v>
      </c>
      <c r="I23" s="58">
        <f t="shared" si="8"/>
        <v>14.219114219114218</v>
      </c>
      <c r="J23" s="1" t="s">
        <v>22</v>
      </c>
      <c r="K23" s="20">
        <v>117</v>
      </c>
      <c r="L23" s="30">
        <f t="shared" si="5"/>
        <v>204.87138629638062</v>
      </c>
      <c r="M23" s="29">
        <f t="shared" si="7"/>
        <v>13.636363636363635</v>
      </c>
      <c r="N23" s="9" t="s">
        <v>34</v>
      </c>
      <c r="Q23" s="40">
        <v>858</v>
      </c>
      <c r="S23" s="72">
        <v>57109</v>
      </c>
    </row>
    <row r="24" spans="1:19" ht="18" customHeight="1">
      <c r="A24" s="22" t="s">
        <v>49</v>
      </c>
      <c r="B24" s="1" t="s">
        <v>4</v>
      </c>
      <c r="C24" s="20">
        <v>170</v>
      </c>
      <c r="D24" s="30">
        <f t="shared" si="2"/>
        <v>450.12841899012363</v>
      </c>
      <c r="E24" s="29">
        <f t="shared" si="6"/>
        <v>25.525525525525527</v>
      </c>
      <c r="F24" s="55" t="s">
        <v>5</v>
      </c>
      <c r="G24" s="20">
        <v>111</v>
      </c>
      <c r="H24" s="33">
        <f t="shared" si="4"/>
        <v>293.9073794582572</v>
      </c>
      <c r="I24" s="58">
        <f t="shared" si="8"/>
        <v>16.666666666666664</v>
      </c>
      <c r="J24" s="1" t="s">
        <v>48</v>
      </c>
      <c r="K24" s="20">
        <v>75</v>
      </c>
      <c r="L24" s="30">
        <f t="shared" si="5"/>
        <v>198.58606720152514</v>
      </c>
      <c r="M24" s="29">
        <f t="shared" si="7"/>
        <v>11.26126126126126</v>
      </c>
      <c r="N24" s="9" t="s">
        <v>52</v>
      </c>
      <c r="Q24" s="41">
        <v>666</v>
      </c>
      <c r="S24" s="72">
        <v>37767</v>
      </c>
    </row>
    <row r="25" spans="1:19" ht="18" customHeight="1">
      <c r="A25" s="22" t="s">
        <v>50</v>
      </c>
      <c r="B25" s="1" t="s">
        <v>4</v>
      </c>
      <c r="C25" s="20">
        <v>107</v>
      </c>
      <c r="D25" s="30">
        <f t="shared" si="2"/>
        <v>314.52087007642564</v>
      </c>
      <c r="E25" s="29">
        <f t="shared" si="6"/>
        <v>25.295508274231675</v>
      </c>
      <c r="F25" s="55" t="s">
        <v>5</v>
      </c>
      <c r="G25" s="20">
        <v>70</v>
      </c>
      <c r="H25" s="33">
        <f t="shared" si="4"/>
        <v>205.761316872428</v>
      </c>
      <c r="I25" s="58">
        <f t="shared" si="8"/>
        <v>16.548463356973993</v>
      </c>
      <c r="J25" s="1" t="s">
        <v>22</v>
      </c>
      <c r="K25" s="20">
        <v>36</v>
      </c>
      <c r="L25" s="30">
        <f t="shared" si="5"/>
        <v>105.82010582010582</v>
      </c>
      <c r="M25" s="29">
        <f t="shared" si="7"/>
        <v>8.51063829787234</v>
      </c>
      <c r="N25" s="9" t="s">
        <v>53</v>
      </c>
      <c r="Q25" s="40">
        <v>423</v>
      </c>
      <c r="S25" s="72">
        <v>34020</v>
      </c>
    </row>
    <row r="26" spans="1:19" ht="18" customHeight="1">
      <c r="A26" s="65" t="s">
        <v>51</v>
      </c>
      <c r="B26" s="66" t="s">
        <v>4</v>
      </c>
      <c r="C26" s="67">
        <v>126</v>
      </c>
      <c r="D26" s="68">
        <f t="shared" si="2"/>
        <v>419.30116472545757</v>
      </c>
      <c r="E26" s="45">
        <f t="shared" si="6"/>
        <v>24.137931034482758</v>
      </c>
      <c r="F26" s="69" t="s">
        <v>5</v>
      </c>
      <c r="G26" s="67">
        <v>81</v>
      </c>
      <c r="H26" s="70">
        <f t="shared" si="4"/>
        <v>269.55074875207987</v>
      </c>
      <c r="I26" s="61">
        <f t="shared" si="8"/>
        <v>15.517241379310345</v>
      </c>
      <c r="J26" s="66" t="s">
        <v>48</v>
      </c>
      <c r="K26" s="67">
        <v>69</v>
      </c>
      <c r="L26" s="68">
        <f t="shared" si="5"/>
        <v>229.61730449251246</v>
      </c>
      <c r="M26" s="45">
        <f t="shared" si="7"/>
        <v>13.218390804597702</v>
      </c>
      <c r="N26" s="71" t="s">
        <v>54</v>
      </c>
      <c r="Q26" s="40">
        <v>522</v>
      </c>
      <c r="S26" s="72">
        <v>30050</v>
      </c>
    </row>
    <row r="27" spans="1:17" ht="18" customHeight="1">
      <c r="A27" s="22"/>
      <c r="B27" s="1"/>
      <c r="C27" s="20"/>
      <c r="D27" s="18"/>
      <c r="E27" s="15"/>
      <c r="F27" s="55"/>
      <c r="G27" s="20"/>
      <c r="H27" s="18"/>
      <c r="I27" s="62"/>
      <c r="J27" s="1"/>
      <c r="K27" s="20"/>
      <c r="L27" s="18"/>
      <c r="M27" s="23"/>
      <c r="N27" s="9"/>
      <c r="Q27" s="40"/>
    </row>
    <row r="28" spans="1:17" ht="6.75" customHeight="1">
      <c r="A28" s="22"/>
      <c r="B28" s="1"/>
      <c r="C28" s="20"/>
      <c r="D28" s="18"/>
      <c r="E28" s="15"/>
      <c r="F28" s="55"/>
      <c r="G28" s="17"/>
      <c r="H28" s="19"/>
      <c r="I28" s="62"/>
      <c r="J28" s="1"/>
      <c r="K28" s="20"/>
      <c r="L28" s="18"/>
      <c r="M28" s="23"/>
      <c r="N28" s="9"/>
      <c r="Q28" s="40"/>
    </row>
    <row r="29" spans="1:19" ht="18" customHeight="1">
      <c r="A29" s="22" t="s">
        <v>19</v>
      </c>
      <c r="B29" s="1" t="s">
        <v>4</v>
      </c>
      <c r="C29" s="20">
        <v>10</v>
      </c>
      <c r="D29" s="30">
        <f t="shared" si="2"/>
        <v>489.4762604013705</v>
      </c>
      <c r="E29" s="29">
        <f>C29/Q29*100</f>
        <v>32.25806451612903</v>
      </c>
      <c r="F29" s="55" t="s">
        <v>5</v>
      </c>
      <c r="G29" s="17">
        <v>1</v>
      </c>
      <c r="H29" s="33">
        <f t="shared" si="4"/>
        <v>48.94762604013706</v>
      </c>
      <c r="I29" s="58">
        <f>G29/$Q29*100</f>
        <v>3.225806451612903</v>
      </c>
      <c r="J29" s="1" t="s">
        <v>22</v>
      </c>
      <c r="K29" s="20">
        <v>1</v>
      </c>
      <c r="L29" s="30">
        <f t="shared" si="5"/>
        <v>48.94762604013706</v>
      </c>
      <c r="M29" s="29">
        <f>K29/$Q$29*100</f>
        <v>3.225806451612903</v>
      </c>
      <c r="N29" s="9" t="s">
        <v>35</v>
      </c>
      <c r="Q29" s="40">
        <v>31</v>
      </c>
      <c r="S29" s="37">
        <v>2043</v>
      </c>
    </row>
    <row r="30" spans="1:19" ht="18" customHeight="1">
      <c r="A30" s="22" t="s">
        <v>20</v>
      </c>
      <c r="B30" s="1" t="s">
        <v>4</v>
      </c>
      <c r="C30" s="20">
        <v>77</v>
      </c>
      <c r="D30" s="30">
        <f t="shared" si="2"/>
        <v>276.1044176706827</v>
      </c>
      <c r="E30" s="29">
        <f>C30/Q30*100</f>
        <v>24.838709677419356</v>
      </c>
      <c r="F30" s="55" t="s">
        <v>5</v>
      </c>
      <c r="G30" s="20">
        <v>45</v>
      </c>
      <c r="H30" s="33">
        <f t="shared" si="4"/>
        <v>161.35972461273667</v>
      </c>
      <c r="I30" s="58">
        <f>G30/$Q30*100</f>
        <v>14.516129032258066</v>
      </c>
      <c r="J30" s="1" t="s">
        <v>22</v>
      </c>
      <c r="K30" s="17">
        <v>35</v>
      </c>
      <c r="L30" s="30">
        <f t="shared" si="5"/>
        <v>125.50200803212851</v>
      </c>
      <c r="M30" s="29">
        <f>K30/$Q30*100</f>
        <v>11.29032258064516</v>
      </c>
      <c r="N30" s="9" t="s">
        <v>36</v>
      </c>
      <c r="Q30" s="40">
        <v>310</v>
      </c>
      <c r="S30" s="37">
        <v>27888</v>
      </c>
    </row>
    <row r="31" spans="1:19" ht="18" customHeight="1">
      <c r="A31" s="24" t="s">
        <v>21</v>
      </c>
      <c r="B31" s="25" t="s">
        <v>4</v>
      </c>
      <c r="C31" s="26">
        <v>99</v>
      </c>
      <c r="D31" s="31">
        <f t="shared" si="2"/>
        <v>378.7878787878788</v>
      </c>
      <c r="E31" s="36">
        <f>C31/Q31*100</f>
        <v>23.130841121495326</v>
      </c>
      <c r="F31" s="63" t="s">
        <v>60</v>
      </c>
      <c r="G31" s="27">
        <v>70</v>
      </c>
      <c r="H31" s="34">
        <f t="shared" si="4"/>
        <v>267.82981328435875</v>
      </c>
      <c r="I31" s="64">
        <f>G31/$Q31*100</f>
        <v>16.355140186915886</v>
      </c>
      <c r="J31" s="25" t="s">
        <v>5</v>
      </c>
      <c r="K31" s="26">
        <v>68</v>
      </c>
      <c r="L31" s="31">
        <f t="shared" si="5"/>
        <v>260.1775329048056</v>
      </c>
      <c r="M31" s="36">
        <f>K31/$Q31*100</f>
        <v>15.887850467289718</v>
      </c>
      <c r="N31" s="11" t="s">
        <v>37</v>
      </c>
      <c r="Q31" s="40">
        <v>428</v>
      </c>
      <c r="S31" s="37">
        <v>26136</v>
      </c>
    </row>
    <row r="32" ht="14.25" customHeight="1">
      <c r="A32" s="28" t="s">
        <v>46</v>
      </c>
    </row>
    <row r="33" ht="13.5">
      <c r="A33" s="28" t="s">
        <v>47</v>
      </c>
    </row>
    <row r="34" spans="7:11" ht="13.5">
      <c r="G34" s="4"/>
      <c r="K34" s="4"/>
    </row>
    <row r="37" ht="13.5">
      <c r="S37" s="37"/>
    </row>
  </sheetData>
  <sheetProtection/>
  <mergeCells count="17">
    <mergeCell ref="B4:E4"/>
    <mergeCell ref="G5:G6"/>
    <mergeCell ref="H5:H6"/>
    <mergeCell ref="M3:N3"/>
    <mergeCell ref="F4:I4"/>
    <mergeCell ref="B5:B6"/>
    <mergeCell ref="C5:C6"/>
    <mergeCell ref="B1:N1"/>
    <mergeCell ref="K5:K6"/>
    <mergeCell ref="L5:L6"/>
    <mergeCell ref="D5:D6"/>
    <mergeCell ref="I5:I6"/>
    <mergeCell ref="J4:M4"/>
    <mergeCell ref="J5:J6"/>
    <mergeCell ref="M5:M6"/>
    <mergeCell ref="E5:E6"/>
    <mergeCell ref="F5:F6"/>
  </mergeCells>
  <printOptions horizontalCentered="1" verticalCentered="1"/>
  <pageMargins left="0.8267716535433072" right="0.4330708661417323" top="0.8661417322834646" bottom="0.3937007874015748" header="0.5118110236220472" footer="0.6692913385826772"/>
  <pageSetup blackAndWhite="1"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2015-12-09T02:35:52Z</cp:lastPrinted>
  <dcterms:created xsi:type="dcterms:W3CDTF">2001-12-10T01:48:28Z</dcterms:created>
  <dcterms:modified xsi:type="dcterms:W3CDTF">2015-12-09T02:59:34Z</dcterms:modified>
  <cp:category/>
  <cp:version/>
  <cp:contentType/>
  <cp:contentStatus/>
</cp:coreProperties>
</file>