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C36" i="9"/>
  <c r="C35" i="9"/>
  <c r="CO34" i="9"/>
  <c r="CO35" i="9" s="1"/>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alcChain>
</file>

<file path=xl/sharedStrings.xml><?xml version="1.0" encoding="utf-8"?>
<sst xmlns="http://schemas.openxmlformats.org/spreadsheetml/2006/main" count="1032" uniqueCount="565">
  <si>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</si>
  <si>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</si>
  <si>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</si>
  <si>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</si>
  <si>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</si>
  <si>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</si>
  <si>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</si>
  <si>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</si>
  <si>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</si>
  <si>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</si>
  <si>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</si>
  <si>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</si>
  <si>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</si>
  <si>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</si>
  <si>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</si>
  <si>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</si>
  <si>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</si>
  <si>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</si>
  <si>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</si>
  <si>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</si>
  <si>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</si>
  <si>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</si>
  <si>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</si>
  <si>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</si>
  <si>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</si>
  <si>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</si>
  <si>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</si>
  <si>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</si>
  <si>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</si>
  <si>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</si>
  <si>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</si>
  <si>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</si>
  <si>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</si>
  <si>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</si>
  <si>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</si>
  <si>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</si>
  <si>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</si>
  <si>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</si>
  <si>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</si>
  <si>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</si>
  <si>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</si>
  <si>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</si>
  <si>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</si>
  <si>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</si>
  <si>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</si>
  <si>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</si>
  <si>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</si>
  <si>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</si>
  <si>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</si>
  <si>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</si>
  <si>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</si>
  <si>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</si>
  <si>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</si>
  <si>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</si>
  <si>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</si>
  <si>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</si>
  <si>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</si>
  <si>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</si>
  <si>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</si>
  <si>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</si>
  <si>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</si>
  <si>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</si>
  <si>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</si>
  <si>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</si>
  <si>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</si>
  <si>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</si>
  <si>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</si>
  <si>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</si>
  <si>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</si>
  <si>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</si>
  <si>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</si>
  <si>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</si>
  <si>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</si>
  <si>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</si>
  <si>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</si>
  <si>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</si>
  <si>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</si>
  <si>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</si>
  <si>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</si>
  <si>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</si>
  <si>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</si>
  <si>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</si>
  <si>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</si>
  <si>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</si>
  <si>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</si>
  <si>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</si>
  <si>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</si>
  <si>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</si>
  <si>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</si>
  <si>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</si>
  <si>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</si>
  <si>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</si>
  <si>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</si>
  <si>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</si>
  <si>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</si>
  <si>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</si>
  <si>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</si>
  <si>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</si>
  <si>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</si>
  <si>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</si>
  <si>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</si>
  <si>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</si>
  <si>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</si>
  <si>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</si>
  <si>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</si>
  <si>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</si>
  <si>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</si>
  <si>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</si>
  <si>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</si>
  <si>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</si>
  <si>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</si>
  <si>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</si>
  <si>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</si>
  <si>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</si>
  <si>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</si>
  <si>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</si>
  <si>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</si>
  <si>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</si>
  <si>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</si>
  <si>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</si>
  <si>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</si>
  <si>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</si>
  <si>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</si>
  <si>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</si>
  <si>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</si>
  <si>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</si>
  <si>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</si>
  <si>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</si>
  <si>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</si>
  <si>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</si>
  <si>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</si>
  <si>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</si>
  <si>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</si>
  <si>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</si>
  <si>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</si>
  <si>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</si>
  <si>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</si>
  <si>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</si>
  <si>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</si>
  <si>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</si>
  <si>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</si>
  <si>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</si>
  <si>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</si>
  <si>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</si>
  <si>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</si>
  <si>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</si>
  <si>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</si>
  <si>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</si>
  <si>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</si>
  <si>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</si>
  <si>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</si>
  <si>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</si>
  <si>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</si>
  <si>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</si>
  <si>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</si>
  <si>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</si>
  <si>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</si>
  <si>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</si>
  <si>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</si>
  <si>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</si>
  <si>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</si>
  <si>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</si>
  <si>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</si>
  <si>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</si>
  <si>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</si>
  <si>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</si>
  <si>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</si>
  <si>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</si>
  <si>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</si>
  <si>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</si>
  <si>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</si>
  <si>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</si>
  <si>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</si>
  <si>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</si>
  <si>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</si>
  <si>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</si>
  <si>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</si>
  <si>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</si>
  <si>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</si>
  <si>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</si>
  <si>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</si>
  <si>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</si>
  <si>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</si>
  <si>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</si>
  <si>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</si>
  <si>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</si>
  <si>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</si>
  <si>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</si>
  <si>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</si>
  <si>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</si>
  <si>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</si>
  <si>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</si>
  <si>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</si>
  <si>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</si>
  <si>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</si>
  <si>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大分県杵築市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</si>
  <si>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</si>
  <si>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</si>
  <si>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</si>
  <si>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</si>
  <si>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</si>
  <si>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</si>
  <si>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</si>
  <si>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</si>
  <si>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</si>
  <si>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</si>
  <si>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</si>
  <si>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</si>
  <si>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</si>
  <si>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</si>
  <si>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</si>
  <si>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</si>
  <si>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</si>
  <si>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</si>
  <si>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</si>
  <si>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</si>
  <si>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</si>
  <si>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</si>
  <si>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</si>
  <si>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</si>
  <si>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</si>
  <si>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</si>
  <si>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</si>
  <si>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</si>
  <si>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</si>
  <si>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</si>
  <si>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</si>
  <si>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</si>
  <si>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</si>
  <si>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</si>
  <si>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</si>
  <si>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</si>
  <si>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</si>
  <si>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</si>
  <si>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</si>
  <si>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</si>
  <si>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</si>
  <si>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</si>
  <si>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</si>
  <si>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</si>
  <si>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</si>
  <si>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</si>
  <si>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</si>
  <si>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</si>
  <si>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</si>
  <si>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</si>
  <si>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</si>
  <si>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</si>
  <si>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</si>
  <si>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</si>
  <si>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</si>
  <si>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</si>
  <si>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</si>
  <si>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</si>
  <si>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</si>
  <si>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</si>
  <si>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</si>
  <si>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</si>
  <si>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</si>
  <si>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</si>
  <si>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</si>
  <si>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</si>
  <si>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</si>
  <si>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</si>
  <si>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</si>
  <si>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</si>
  <si>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</si>
  <si>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</si>
  <si>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</si>
  <si>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</si>
  <si>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</si>
  <si>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</si>
  <si>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</si>
  <si>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</si>
  <si>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</si>
  <si>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</si>
  <si>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</si>
  <si>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</si>
  <si>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</si>
  <si>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</si>
  <si>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</si>
  <si>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</si>
  <si>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</si>
  <si>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</si>
  <si>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</si>
  <si>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</si>
  <si>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</si>
  <si>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</si>
  <si>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</si>
  <si>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</si>
  <si>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</si>
  <si>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</si>
  <si>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</si>
  <si>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</si>
  <si>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</si>
  <si>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</si>
  <si>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</si>
  <si>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</si>
  <si>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</si>
  <si>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</si>
  <si>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</si>
  <si>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</si>
  <si>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</si>
  <si>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</si>
  <si>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</si>
  <si>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</si>
  <si>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</si>
  <si>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</si>
  <si>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</si>
  <si>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</si>
  <si>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</si>
  <si>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</si>
  <si>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</si>
  <si>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</si>
  <si>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</si>
  <si>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</si>
  <si>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</si>
  <si>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</si>
  <si>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</si>
  <si>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</si>
  <si>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</si>
  <si>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</si>
  <si>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</si>
  <si>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</si>
  <si>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</si>
  <si>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</si>
  <si>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</si>
  <si>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</si>
  <si>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</si>
  <si>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</si>
  <si>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</si>
  <si>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</si>
  <si>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</si>
  <si>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</si>
  <si>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</si>
  <si>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</si>
  <si>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</si>
  <si>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</si>
  <si>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</si>
  <si>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</si>
  <si>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</si>
  <si>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</si>
  <si>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</si>
  <si>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</si>
  <si>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</si>
  <si>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</si>
  <si>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大分県杵築市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</si>
  <si>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</si>
  <si>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</si>
  <si>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</si>
  <si>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</si>
  <si>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</si>
  <si>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</si>
  <si>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</si>
  <si>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</si>
  <si>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</si>
  <si>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</si>
  <si>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</si>
  <si>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</si>
  <si>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</si>
  <si>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</si>
  <si>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</si>
  <si>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</si>
  <si>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</si>
  <si>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</si>
  <si>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</si>
  <si>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</si>
  <si>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</si>
  <si>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</si>
  <si>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</si>
  <si>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</si>
  <si>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</si>
  <si>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</si>
  <si>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</si>
  <si>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</si>
  <si>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</si>
  <si>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</si>
  <si>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</si>
  <si>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</si>
  <si>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</si>
  <si>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工業用水道事業会計</t>
    <phoneticPr fontId="5"/>
  </si>
  <si>
    <t>山香病院事業会計</t>
    <phoneticPr fontId="5"/>
  </si>
  <si>
    <t>簡易水道事業特別会計</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</si>
  <si>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</si>
  <si>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</si>
  <si>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</si>
  <si>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</si>
  <si>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</si>
  <si>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</si>
  <si>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</si>
  <si>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</si>
  <si>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</si>
  <si>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</si>
  <si>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</si>
  <si>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</si>
  <si>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</si>
  <si>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</si>
  <si>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</si>
  <si>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</si>
  <si>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</si>
  <si>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</si>
  <si>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</si>
  <si>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</si>
  <si>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</si>
  <si>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</si>
  <si>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</si>
  <si>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</si>
  <si>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</si>
  <si>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</si>
  <si>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</si>
  <si>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</si>
  <si>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</si>
  <si>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</si>
  <si>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</si>
  <si>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</si>
  <si>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</si>
  <si>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</si>
  <si>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</si>
  <si>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</si>
  <si>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</si>
  <si>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</si>
  <si>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</si>
  <si>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</si>
  <si>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</si>
  <si>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</si>
  <si>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</si>
  <si>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</si>
  <si>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</si>
  <si>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</si>
  <si>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</si>
  <si>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</si>
  <si>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</si>
  <si>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</si>
  <si>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</si>
  <si>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</si>
  <si>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</si>
  <si>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</si>
  <si>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</si>
  <si>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</si>
  <si>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</si>
  <si>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</si>
  <si>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</si>
  <si>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</si>
  <si>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</si>
  <si>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</si>
  <si>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</si>
  <si>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</si>
  <si>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</si>
  <si>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</si>
  <si>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</si>
  <si>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</si>
  <si>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</si>
  <si>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</si>
  <si>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</si>
  <si>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</si>
  <si>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</si>
  <si>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</si>
  <si>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</si>
  <si>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</si>
  <si>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</si>
  <si>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</si>
  <si>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</si>
  <si>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</si>
  <si>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</si>
  <si>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</si>
  <si>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</si>
  <si>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</si>
  <si>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</si>
  <si>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</si>
  <si>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</si>
  <si>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</si>
  <si>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</si>
  <si>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</si>
  <si>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</si>
  <si>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</si>
  <si>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</si>
  <si>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</si>
  <si>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</si>
  <si>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</si>
  <si>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</si>
  <si>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</si>
  <si>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</si>
  <si>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</si>
  <si>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</si>
  <si>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</si>
  <si>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</si>
  <si>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</si>
  <si>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</si>
  <si>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</si>
  <si>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</si>
  <si>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</si>
  <si>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</si>
  <si>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</si>
  <si>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</si>
  <si>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</si>
  <si>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</si>
  <si>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</si>
  <si>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</si>
  <si>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</si>
  <si>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</si>
  <si>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</si>
  <si>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</si>
  <si>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</si>
  <si>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</si>
  <si>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</si>
  <si>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</si>
  <si>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</si>
  <si>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</si>
  <si>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</si>
  <si>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</si>
  <si>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</si>
  <si>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</si>
  <si>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</si>
  <si>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</si>
  <si>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</si>
  <si>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</si>
  <si>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</si>
  <si>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</si>
  <si>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0.44</t>
  </si>
  <si>
    <t>山香病院事業会計</t>
  </si>
  <si>
    <t>一般会計</t>
  </si>
  <si>
    <t>水道事業会計</t>
  </si>
  <si>
    <t>介護保険特別会計</t>
  </si>
  <si>
    <t>国民健康保険特別会計</t>
  </si>
  <si>
    <t>工業用水道事業会計</t>
  </si>
  <si>
    <t>簡易水道事業特別会計</t>
  </si>
  <si>
    <t>後期高齢者医療特別会計</t>
  </si>
  <si>
    <t>その他会計（赤字）</t>
  </si>
  <si>
    <t>その他会計（黒字）</t>
  </si>
  <si>
    <t>一般会計</t>
    <phoneticPr fontId="5"/>
  </si>
  <si>
    <t>基金から842百万円繰入</t>
    <rPh sb="0" eb="2">
      <t>キキン</t>
    </rPh>
    <rPh sb="7" eb="9">
      <t>ヒャクマン</t>
    </rPh>
    <rPh sb="9" eb="10">
      <t>エン</t>
    </rPh>
    <rPh sb="10" eb="11">
      <t>ク</t>
    </rPh>
    <rPh sb="11" eb="12">
      <t>イ</t>
    </rPh>
    <phoneticPr fontId="2"/>
  </si>
  <si>
    <t>国民健康保険特別会計</t>
    <phoneticPr fontId="5"/>
  </si>
  <si>
    <t>‐</t>
  </si>
  <si>
    <t>基金から50百万円繰入</t>
    <rPh sb="0" eb="2">
      <t>キキン</t>
    </rPh>
    <rPh sb="6" eb="8">
      <t>ヒャクマン</t>
    </rPh>
    <rPh sb="8" eb="9">
      <t>エン</t>
    </rPh>
    <rPh sb="9" eb="10">
      <t>ク</t>
    </rPh>
    <rPh sb="10" eb="11">
      <t>イ</t>
    </rPh>
    <phoneticPr fontId="2"/>
  </si>
  <si>
    <t>介護保険特別会計</t>
    <phoneticPr fontId="5"/>
  </si>
  <si>
    <t>基金から14百万円繰入</t>
    <rPh sb="0" eb="2">
      <t>キキン</t>
    </rPh>
    <rPh sb="6" eb="8">
      <t>ヒャクマン</t>
    </rPh>
    <rPh sb="8" eb="9">
      <t>エン</t>
    </rPh>
    <rPh sb="9" eb="10">
      <t>ク</t>
    </rPh>
    <rPh sb="10" eb="11">
      <t>イ</t>
    </rPh>
    <phoneticPr fontId="2"/>
  </si>
  <si>
    <t>地域包括支援センター事業特別会計</t>
    <phoneticPr fontId="5"/>
  </si>
  <si>
    <t>-</t>
    <phoneticPr fontId="5"/>
  </si>
  <si>
    <t>後期高齢者医療特別会計</t>
    <phoneticPr fontId="5"/>
  </si>
  <si>
    <t>水道事業会計</t>
    <phoneticPr fontId="5"/>
  </si>
  <si>
    <t>山香病院事業会計</t>
    <phoneticPr fontId="5"/>
  </si>
  <si>
    <t>法非適用企業</t>
    <phoneticPr fontId="5"/>
  </si>
  <si>
    <t>公共下水道事業特別会計</t>
    <phoneticPr fontId="5"/>
  </si>
  <si>
    <t>特定環境保全公共下水道事業特別会計</t>
    <phoneticPr fontId="5"/>
  </si>
  <si>
    <t>杵築速見環境浄化組合</t>
    <rPh sb="0" eb="2">
      <t>キツキ</t>
    </rPh>
    <rPh sb="2" eb="4">
      <t>ハヤミ</t>
    </rPh>
    <rPh sb="4" eb="6">
      <t>カンキョウ</t>
    </rPh>
    <rPh sb="6" eb="8">
      <t>ジョウカ</t>
    </rPh>
    <rPh sb="8" eb="10">
      <t>クミアイ</t>
    </rPh>
    <phoneticPr fontId="5"/>
  </si>
  <si>
    <t>‐</t>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</si>
  <si>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</si>
  <si>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基金から1百万円繰入</t>
    <phoneticPr fontId="2"/>
  </si>
  <si>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</si>
  <si>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</si>
  <si>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基金から300百万円繰入</t>
    <phoneticPr fontId="2"/>
  </si>
  <si>
    <t>別杵速見地域広域市町村圏事務組合（介護認定審査会事業特別会計）</t>
    <phoneticPr fontId="5"/>
  </si>
  <si>
    <t>別杵速見地域広域市町村圏事務組合（普通会計）</t>
    <phoneticPr fontId="5"/>
  </si>
  <si>
    <t>基金から301百万円繰入</t>
    <rPh sb="0" eb="2">
      <t>キキン</t>
    </rPh>
    <rPh sb="7" eb="8">
      <t>ヒャク</t>
    </rPh>
    <rPh sb="8" eb="10">
      <t>マンエン</t>
    </rPh>
    <rPh sb="10" eb="11">
      <t>ク</t>
    </rPh>
    <rPh sb="11" eb="12">
      <t>イ</t>
    </rPh>
    <phoneticPr fontId="2"/>
  </si>
  <si>
    <t>杵築速見消防組合</t>
    <rPh sb="0" eb="2">
      <t>キツキ</t>
    </rPh>
    <rPh sb="2" eb="4">
      <t>ハヤミ</t>
    </rPh>
    <rPh sb="4" eb="6">
      <t>ショウボウ</t>
    </rPh>
    <rPh sb="6" eb="8">
      <t>クミアイ</t>
    </rPh>
    <phoneticPr fontId="5"/>
  </si>
  <si>
    <t>基金から79百万円繰入</t>
    <rPh sb="0" eb="2">
      <t>キキン</t>
    </rPh>
    <rPh sb="6" eb="7">
      <t>ヒャク</t>
    </rPh>
    <rPh sb="7" eb="9">
      <t>マンエン</t>
    </rPh>
    <rPh sb="9" eb="10">
      <t>ク</t>
    </rPh>
    <rPh sb="10" eb="11">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</si>
  <si>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</si>
  <si>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</si>
  <si>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</si>
  <si>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</si>
  <si>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基金から1,195百万円繰入</t>
    <rPh sb="0" eb="2">
      <t>キキン</t>
    </rPh>
    <rPh sb="9" eb="12">
      <t>ヒャクマンエン</t>
    </rPh>
    <rPh sb="12" eb="13">
      <t>ク</t>
    </rPh>
    <rPh sb="13" eb="14">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</si>
  <si>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</si>
  <si>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</si>
  <si>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一般財団法人　杵築市総合振興センター</t>
    <rPh sb="0" eb="2">
      <t>イッパン</t>
    </rPh>
    <rPh sb="2" eb="4">
      <t>ザイダン</t>
    </rPh>
    <rPh sb="4" eb="6">
      <t>ホウジン</t>
    </rPh>
    <rPh sb="7" eb="10">
      <t>キツキシ</t>
    </rPh>
    <rPh sb="10" eb="12">
      <t>ソウゴウ</t>
    </rPh>
    <rPh sb="12" eb="14">
      <t>シンコウ</t>
    </rPh>
    <phoneticPr fontId="5"/>
  </si>
  <si>
    <t>公益社団法人　杵築市地域活性化センター</t>
    <rPh sb="0" eb="2">
      <t>コウエキ</t>
    </rPh>
    <rPh sb="2" eb="4">
      <t>シャダン</t>
    </rPh>
    <rPh sb="4" eb="6">
      <t>ホウジン</t>
    </rPh>
    <rPh sb="7" eb="10">
      <t>キツキシ</t>
    </rPh>
    <rPh sb="10" eb="12">
      <t>チイキ</t>
    </rPh>
    <rPh sb="12" eb="15">
      <t>カッセイカ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</si>
</sst>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105734</c:v>
                </c:pt>
                <c:pt idx="1">
                  <c:v>113650</c:v>
                </c:pt>
                <c:pt idx="2">
                  <c:v>116949</c:v>
                </c:pt>
                <c:pt idx="3">
                  <c:v>97919</c:v>
                </c:pt>
                <c:pt idx="4">
                  <c:v>103698</c:v>
                </c:pt>
              </c:numCache>
            </c:numRef>
          </c:val>
          <c:smooth val="0"/>
        </c:ser>
        <c:dLbls>
          <c:showLegendKey val="0"/>
          <c:showVal val="0"/>
          <c:showCatName val="0"/>
          <c:showSerName val="0"/>
          <c:showPercent val="0"/>
          <c:showBubbleSize val="0"/>
        </c:dLbls>
        <c:marker val="1"/>
        <c:smooth val="0"/>
        <c:axId val="37576064"/>
        <c:axId val="37602816"/>
      </c:lineChart>
      <c:catAx>
        <c:axId val="37576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02816"/>
        <c:crosses val="autoZero"/>
        <c:auto val="1"/>
        <c:lblAlgn val="ctr"/>
        <c:lblOffset val="100"/>
        <c:tickLblSkip val="1"/>
        <c:tickMarkSkip val="1"/>
        <c:noMultiLvlLbl val="0"/>
      </c:catAx>
      <c:valAx>
        <c:axId val="37602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7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5.74</c:v>
                </c:pt>
                <c:pt idx="1">
                  <c:v>7.91</c:v>
                </c:pt>
                <c:pt idx="2">
                  <c:v>6.92</c:v>
                </c:pt>
                <c:pt idx="3">
                  <c:v>7.4</c:v>
                </c:pt>
                <c:pt idx="4">
                  <c:v>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22.86</c:v>
                </c:pt>
                <c:pt idx="1">
                  <c:v>28.33</c:v>
                </c:pt>
                <c:pt idx="2">
                  <c:v>31.26</c:v>
                </c:pt>
                <c:pt idx="3">
                  <c:v>35.549999999999997</c:v>
                </c:pt>
                <c:pt idx="4">
                  <c:v>37.17</c:v>
                </c:pt>
              </c:numCache>
            </c:numRef>
          </c:val>
        </c:ser>
        <c:dLbls>
          <c:showLegendKey val="0"/>
          <c:showVal val="0"/>
          <c:showCatName val="0"/>
          <c:showSerName val="0"/>
          <c:showPercent val="0"/>
          <c:showBubbleSize val="0"/>
        </c:dLbls>
        <c:gapWidth val="250"/>
        <c:overlap val="100"/>
        <c:axId val="38618624"/>
        <c:axId val="3862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5.77</c:v>
                </c:pt>
                <c:pt idx="1">
                  <c:v>7</c:v>
                </c:pt>
                <c:pt idx="2">
                  <c:v>1.3</c:v>
                </c:pt>
                <c:pt idx="3">
                  <c:v>4.46</c:v>
                </c:pt>
                <c:pt idx="4">
                  <c:v>-0.44</c:v>
                </c:pt>
              </c:numCache>
            </c:numRef>
          </c:val>
          <c:smooth val="0"/>
        </c:ser>
        <c:dLbls>
          <c:showLegendKey val="0"/>
          <c:showVal val="0"/>
          <c:showCatName val="0"/>
          <c:showSerName val="0"/>
          <c:showPercent val="0"/>
          <c:showBubbleSize val="0"/>
        </c:dLbls>
        <c:marker val="1"/>
        <c:smooth val="0"/>
        <c:axId val="38618624"/>
        <c:axId val="38620544"/>
      </c:lineChart>
      <c:catAx>
        <c:axId val="3861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20544"/>
        <c:crosses val="autoZero"/>
        <c:auto val="1"/>
        <c:lblAlgn val="ctr"/>
        <c:lblOffset val="100"/>
        <c:tickLblSkip val="1"/>
        <c:tickMarkSkip val="1"/>
        <c:noMultiLvlLbl val="0"/>
      </c:catAx>
      <c:valAx>
        <c:axId val="386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1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#N/A</c:v>
                </c:pt>
                <c:pt idx="3">
                  <c:v>0.21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0.23</c:v>
                </c:pt>
                <c:pt idx="4">
                  <c:v>#N/A</c:v>
                </c:pt>
                <c:pt idx="5">
                  <c:v>0.22</c:v>
                </c:pt>
                <c:pt idx="6">
                  <c:v>#N/A</c:v>
                </c:pt>
                <c:pt idx="7">
                  <c:v>0.19</c:v>
                </c:pt>
                <c:pt idx="8">
                  <c:v>#N/A</c:v>
                </c:pt>
                <c:pt idx="9">
                  <c:v>0.18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0.68</c:v>
                </c:pt>
                <c:pt idx="2">
                  <c:v>#N/A</c:v>
                </c:pt>
                <c:pt idx="3">
                  <c:v>0.65</c:v>
                </c:pt>
                <c:pt idx="4">
                  <c:v>#N/A</c:v>
                </c:pt>
                <c:pt idx="5">
                  <c:v>0.86</c:v>
                </c:pt>
                <c:pt idx="6">
                  <c:v>#N/A</c:v>
                </c:pt>
                <c:pt idx="7">
                  <c:v>0.03</c:v>
                </c:pt>
                <c:pt idx="8">
                  <c:v>#N/A</c:v>
                </c:pt>
                <c:pt idx="9">
                  <c:v>0.75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0.02</c:v>
                </c:pt>
                <c:pt idx="4">
                  <c:v>#N/A</c:v>
                </c:pt>
                <c:pt idx="5">
                  <c:v>0.27</c:v>
                </c:pt>
                <c:pt idx="6">
                  <c:v>#N/A</c:v>
                </c:pt>
                <c:pt idx="7">
                  <c:v>0.35</c:v>
                </c:pt>
                <c:pt idx="8">
                  <c:v>#N/A</c:v>
                </c:pt>
                <c:pt idx="9">
                  <c:v>0.87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2.04</c:v>
                </c:pt>
                <c:pt idx="2">
                  <c:v>#N/A</c:v>
                </c:pt>
                <c:pt idx="3">
                  <c:v>2.48</c:v>
                </c:pt>
                <c:pt idx="4">
                  <c:v>#N/A</c:v>
                </c:pt>
                <c:pt idx="5">
                  <c:v>2.61</c:v>
                </c:pt>
                <c:pt idx="6">
                  <c:v>#N/A</c:v>
                </c:pt>
                <c:pt idx="7">
                  <c:v>2.78</c:v>
                </c:pt>
                <c:pt idx="8">
                  <c:v>#N/A</c:v>
                </c:pt>
                <c:pt idx="9">
                  <c:v>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5.42</c:v>
                </c:pt>
                <c:pt idx="2">
                  <c:v>#N/A</c:v>
                </c:pt>
                <c:pt idx="3">
                  <c:v>7.7</c:v>
                </c:pt>
                <c:pt idx="4">
                  <c:v>#N/A</c:v>
                </c:pt>
                <c:pt idx="5">
                  <c:v>6.92</c:v>
                </c:pt>
                <c:pt idx="6">
                  <c:v>#N/A</c:v>
                </c:pt>
                <c:pt idx="7">
                  <c:v>7.4</c:v>
                </c:pt>
                <c:pt idx="8">
                  <c:v>#N/A</c:v>
                </c:pt>
                <c:pt idx="9">
                  <c:v>5.09</c:v>
                </c:pt>
              </c:numCache>
            </c:numRef>
          </c:val>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10.56</c:v>
                </c:pt>
                <c:pt idx="2">
                  <c:v>#N/A</c:v>
                </c:pt>
                <c:pt idx="3">
                  <c:v>12.48</c:v>
                </c:pt>
                <c:pt idx="4">
                  <c:v>#N/A</c:v>
                </c:pt>
                <c:pt idx="5">
                  <c:v>12.22</c:v>
                </c:pt>
                <c:pt idx="6">
                  <c:v>#N/A</c:v>
                </c:pt>
                <c:pt idx="7">
                  <c:v>10.28</c:v>
                </c:pt>
                <c:pt idx="8">
                  <c:v>#N/A</c:v>
                </c:pt>
                <c:pt idx="9">
                  <c:v>9.7799999999999994</c:v>
                </c:pt>
              </c:numCache>
            </c:numRef>
          </c:val>
        </c:ser>
        <c:dLbls>
          <c:showLegendKey val="0"/>
          <c:showVal val="0"/>
          <c:showCatName val="0"/>
          <c:showSerName val="0"/>
          <c:showPercent val="0"/>
          <c:showBubbleSize val="0"/>
        </c:dLbls>
        <c:gapWidth val="150"/>
        <c:overlap val="100"/>
        <c:axId val="38600064"/>
        <c:axId val="38741120"/>
      </c:barChart>
      <c:catAx>
        <c:axId val="386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41120"/>
        <c:crosses val="autoZero"/>
        <c:auto val="1"/>
        <c:lblAlgn val="ctr"/>
        <c:lblOffset val="100"/>
        <c:tickLblSkip val="1"/>
        <c:tickMarkSkip val="1"/>
        <c:noMultiLvlLbl val="0"/>
      </c:catAx>
      <c:valAx>
        <c:axId val="387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0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2040</c:v>
                </c:pt>
                <c:pt idx="5">
                  <c:v>2075</c:v>
                </c:pt>
                <c:pt idx="8">
                  <c:v>2059</c:v>
                </c:pt>
                <c:pt idx="11">
                  <c:v>2017</c:v>
                </c:pt>
                <c:pt idx="14">
                  <c:v>2093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80</c:v>
                </c:pt>
                <c:pt idx="3">
                  <c:v>45</c:v>
                </c:pt>
                <c:pt idx="6">
                  <c:v>9</c:v>
                </c:pt>
                <c:pt idx="9">
                  <c:v>7</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480</c:v>
                </c:pt>
                <c:pt idx="3">
                  <c:v>474</c:v>
                </c:pt>
                <c:pt idx="6">
                  <c:v>482</c:v>
                </c:pt>
                <c:pt idx="9">
                  <c:v>479</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2489</c:v>
                </c:pt>
                <c:pt idx="3">
                  <c:v>2551</c:v>
                </c:pt>
                <c:pt idx="6">
                  <c:v>2514</c:v>
                </c:pt>
                <c:pt idx="9">
                  <c:v>2405</c:v>
                </c:pt>
                <c:pt idx="12">
                  <c:v>2412</c:v>
                </c:pt>
              </c:numCache>
            </c:numRef>
          </c:val>
        </c:ser>
        <c:dLbls>
          <c:showLegendKey val="0"/>
          <c:showVal val="0"/>
          <c:showCatName val="0"/>
          <c:showSerName val="0"/>
          <c:showPercent val="0"/>
          <c:showBubbleSize val="0"/>
        </c:dLbls>
        <c:gapWidth val="100"/>
        <c:overlap val="100"/>
        <c:axId val="38898304"/>
        <c:axId val="3890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1009</c:v>
                </c:pt>
                <c:pt idx="2">
                  <c:v>#N/A</c:v>
                </c:pt>
                <c:pt idx="3">
                  <c:v>#N/A</c:v>
                </c:pt>
                <c:pt idx="4">
                  <c:v>995</c:v>
                </c:pt>
                <c:pt idx="5">
                  <c:v>#N/A</c:v>
                </c:pt>
                <c:pt idx="6">
                  <c:v>#N/A</c:v>
                </c:pt>
                <c:pt idx="7">
                  <c:v>948</c:v>
                </c:pt>
                <c:pt idx="8">
                  <c:v>#N/A</c:v>
                </c:pt>
                <c:pt idx="9">
                  <c:v>#N/A</c:v>
                </c:pt>
                <c:pt idx="10">
                  <c:v>875</c:v>
                </c:pt>
                <c:pt idx="11">
                  <c:v>#N/A</c:v>
                </c:pt>
                <c:pt idx="12">
                  <c:v>#N/A</c:v>
                </c:pt>
                <c:pt idx="13">
                  <c:v>790</c:v>
                </c:pt>
                <c:pt idx="14">
                  <c:v>#N/A</c:v>
                </c:pt>
              </c:numCache>
            </c:numRef>
          </c:val>
          <c:smooth val="0"/>
        </c:ser>
        <c:dLbls>
          <c:showLegendKey val="0"/>
          <c:showVal val="0"/>
          <c:showCatName val="0"/>
          <c:showSerName val="0"/>
          <c:showPercent val="0"/>
          <c:showBubbleSize val="0"/>
        </c:dLbls>
        <c:marker val="1"/>
        <c:smooth val="0"/>
        <c:axId val="38898304"/>
        <c:axId val="38908672"/>
      </c:lineChart>
      <c:catAx>
        <c:axId val="3889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08672"/>
        <c:crosses val="autoZero"/>
        <c:auto val="1"/>
        <c:lblAlgn val="ctr"/>
        <c:lblOffset val="100"/>
        <c:tickLblSkip val="1"/>
        <c:tickMarkSkip val="1"/>
        <c:noMultiLvlLbl val="0"/>
      </c:catAx>
      <c:valAx>
        <c:axId val="3890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20569</c:v>
                </c:pt>
                <c:pt idx="5">
                  <c:v>20991</c:v>
                </c:pt>
                <c:pt idx="8">
                  <c:v>21510</c:v>
                </c:pt>
                <c:pt idx="11">
                  <c:v>22145</c:v>
                </c:pt>
                <c:pt idx="14">
                  <c:v>22388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199</c:v>
                </c:pt>
                <c:pt idx="5">
                  <c:v>174</c:v>
                </c:pt>
                <c:pt idx="8">
                  <c:v>176</c:v>
                </c:pt>
                <c:pt idx="11">
                  <c:v>154</c:v>
                </c:pt>
                <c:pt idx="14">
                  <c:v>117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6521</c:v>
                </c:pt>
                <c:pt idx="5">
                  <c:v>7077</c:v>
                </c:pt>
                <c:pt idx="8">
                  <c:v>7588</c:v>
                </c:pt>
                <c:pt idx="11">
                  <c:v>7869</c:v>
                </c:pt>
                <c:pt idx="14">
                  <c:v>7871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352</c:v>
                </c:pt>
                <c:pt idx="3">
                  <c:v>469</c:v>
                </c:pt>
                <c:pt idx="6">
                  <c:v>388</c:v>
                </c:pt>
                <c:pt idx="9">
                  <c:v>36</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2866</c:v>
                </c:pt>
                <c:pt idx="3">
                  <c:v>2848</c:v>
                </c:pt>
                <c:pt idx="6">
                  <c:v>2787</c:v>
                </c:pt>
                <c:pt idx="9">
                  <c:v>2908</c:v>
                </c:pt>
                <c:pt idx="12">
                  <c:v>2784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99</c:v>
                </c:pt>
                <c:pt idx="3">
                  <c:v>141</c:v>
                </c:pt>
                <c:pt idx="6">
                  <c:v>337</c:v>
                </c:pt>
                <c:pt idx="9">
                  <c:v>552</c:v>
                </c:pt>
                <c:pt idx="12">
                  <c:v>685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7632</c:v>
                </c:pt>
                <c:pt idx="3">
                  <c:v>7460</c:v>
                </c:pt>
                <c:pt idx="6">
                  <c:v>7582</c:v>
                </c:pt>
                <c:pt idx="9">
                  <c:v>7670</c:v>
                </c:pt>
                <c:pt idx="12">
                  <c:v>7522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22060</c:v>
                </c:pt>
                <c:pt idx="3">
                  <c:v>22584</c:v>
                </c:pt>
                <c:pt idx="6">
                  <c:v>23007</c:v>
                </c:pt>
                <c:pt idx="9">
                  <c:v>23183</c:v>
                </c:pt>
                <c:pt idx="12">
                  <c:v>22985</c:v>
                </c:pt>
              </c:numCache>
            </c:numRef>
          </c:val>
        </c:ser>
        <c:dLbls>
          <c:showLegendKey val="0"/>
          <c:showVal val="0"/>
          <c:showCatName val="0"/>
          <c:showSerName val="0"/>
          <c:showPercent val="0"/>
          <c:showBubbleSize val="0"/>
        </c:dLbls>
        <c:gapWidth val="100"/>
        <c:overlap val="100"/>
        <c:axId val="38513280"/>
        <c:axId val="3851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5720</c:v>
                </c:pt>
                <c:pt idx="2">
                  <c:v>#N/A</c:v>
                </c:pt>
                <c:pt idx="3">
                  <c:v>#N/A</c:v>
                </c:pt>
                <c:pt idx="4">
                  <c:v>5259</c:v>
                </c:pt>
                <c:pt idx="5">
                  <c:v>#N/A</c:v>
                </c:pt>
                <c:pt idx="6">
                  <c:v>#N/A</c:v>
                </c:pt>
                <c:pt idx="7">
                  <c:v>4826</c:v>
                </c:pt>
                <c:pt idx="8">
                  <c:v>#N/A</c:v>
                </c:pt>
                <c:pt idx="9">
                  <c:v>#N/A</c:v>
                </c:pt>
                <c:pt idx="10">
                  <c:v>4180</c:v>
                </c:pt>
                <c:pt idx="11">
                  <c:v>#N/A</c:v>
                </c:pt>
                <c:pt idx="12">
                  <c:v>#N/A</c:v>
                </c:pt>
                <c:pt idx="13">
                  <c:v>3601</c:v>
                </c:pt>
                <c:pt idx="14">
                  <c:v>#N/A</c:v>
                </c:pt>
              </c:numCache>
            </c:numRef>
          </c:val>
          <c:smooth val="0"/>
        </c:ser>
        <c:dLbls>
          <c:showLegendKey val="0"/>
          <c:showVal val="0"/>
          <c:showCatName val="0"/>
          <c:showSerName val="0"/>
          <c:showPercent val="0"/>
          <c:showBubbleSize val="0"/>
        </c:dLbls>
        <c:marker val="1"/>
        <c:smooth val="0"/>
        <c:axId val="38513280"/>
        <c:axId val="38519552"/>
      </c:lineChart>
      <c:catAx>
        <c:axId val="385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19552"/>
        <c:crosses val="autoZero"/>
        <c:auto val="1"/>
        <c:lblAlgn val="ctr"/>
        <c:lblOffset val="100"/>
        <c:tickLblSkip val="1"/>
        <c:tickMarkSkip val="1"/>
        <c:noMultiLvlLbl val="0"/>
      </c:catAx>
      <c:valAx>
        <c:axId val="385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30,862
280.06
19,303,811
18,603,782
544,972
10,697,723
22,984,562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j-ea"/>
              <a:ea typeface="+mj-ea"/>
              <a:cs typeface="+mn-cs"/>
            </a:rPr>
            <a:t>　</a:t>
          </a:r>
          <a:r>
            <a:rPr kumimoji="1" lang="ja-JP" altLang="ja-JP" sz="1300">
              <a:solidFill>
                <a:schemeClr val="dk1"/>
              </a:solidFill>
              <a:latin typeface="+mj-ea"/>
              <a:ea typeface="+mj-ea"/>
              <a:cs typeface="+mn-cs"/>
            </a:rPr>
            <a:t>前年度と</a:t>
          </a:r>
          <a:r>
            <a:rPr kumimoji="1" lang="ja-JP" altLang="en-US" sz="1300">
              <a:solidFill>
                <a:schemeClr val="dk1"/>
              </a:solidFill>
              <a:latin typeface="+mj-ea"/>
              <a:ea typeface="+mj-ea"/>
              <a:cs typeface="+mn-cs"/>
            </a:rPr>
            <a:t>数値は</a:t>
          </a:r>
          <a:r>
            <a:rPr kumimoji="1" lang="ja-JP" altLang="ja-JP" sz="1300">
              <a:solidFill>
                <a:schemeClr val="dk1"/>
              </a:solidFill>
              <a:latin typeface="+mj-ea"/>
              <a:ea typeface="+mj-ea"/>
              <a:cs typeface="+mn-cs"/>
            </a:rPr>
            <a:t>横ばい</a:t>
          </a:r>
          <a:r>
            <a:rPr kumimoji="1" lang="ja-JP" altLang="en-US" sz="1300">
              <a:solidFill>
                <a:schemeClr val="dk1"/>
              </a:solidFill>
              <a:latin typeface="+mj-ea"/>
              <a:ea typeface="+mj-ea"/>
              <a:cs typeface="+mn-cs"/>
            </a:rPr>
            <a:t>になっている</a:t>
          </a:r>
          <a:r>
            <a:rPr kumimoji="1" lang="ja-JP" altLang="ja-JP" sz="1300">
              <a:solidFill>
                <a:schemeClr val="dk1"/>
              </a:solidFill>
              <a:latin typeface="+mj-ea"/>
              <a:ea typeface="+mj-ea"/>
              <a:cs typeface="+mn-cs"/>
            </a:rPr>
            <a:t>ものの、類似団体</a:t>
          </a:r>
          <a:r>
            <a:rPr kumimoji="1" lang="ja-JP" altLang="en-US" sz="1300">
              <a:solidFill>
                <a:schemeClr val="dk1"/>
              </a:solidFill>
              <a:latin typeface="+mj-ea"/>
              <a:ea typeface="+mj-ea"/>
              <a:cs typeface="+mn-cs"/>
            </a:rPr>
            <a:t>内</a:t>
          </a:r>
          <a:r>
            <a:rPr kumimoji="1" lang="ja-JP" altLang="ja-JP" sz="1300">
              <a:solidFill>
                <a:schemeClr val="dk1"/>
              </a:solidFill>
              <a:latin typeface="+mj-ea"/>
              <a:ea typeface="+mj-ea"/>
              <a:cs typeface="+mn-cs"/>
            </a:rPr>
            <a:t>平均</a:t>
          </a:r>
          <a:r>
            <a:rPr kumimoji="1" lang="ja-JP" altLang="en-US" sz="1300">
              <a:solidFill>
                <a:schemeClr val="dk1"/>
              </a:solidFill>
              <a:latin typeface="+mj-ea"/>
              <a:ea typeface="+mj-ea"/>
              <a:cs typeface="+mn-cs"/>
            </a:rPr>
            <a:t>値</a:t>
          </a:r>
          <a:r>
            <a:rPr kumimoji="1" lang="ja-JP" altLang="ja-JP" sz="1300">
              <a:solidFill>
                <a:schemeClr val="dk1"/>
              </a:solidFill>
              <a:latin typeface="+mj-ea"/>
              <a:ea typeface="+mj-ea"/>
              <a:cs typeface="+mn-cs"/>
            </a:rPr>
            <a:t>を</a:t>
          </a:r>
          <a:r>
            <a:rPr kumimoji="1" lang="en-US" altLang="ja-JP" sz="1300">
              <a:solidFill>
                <a:schemeClr val="dk1"/>
              </a:solidFill>
              <a:latin typeface="+mj-ea"/>
              <a:ea typeface="+mj-ea"/>
              <a:cs typeface="+mn-cs"/>
            </a:rPr>
            <a:t>0.12</a:t>
          </a:r>
          <a:r>
            <a:rPr kumimoji="1" lang="ja-JP" altLang="ja-JP" sz="1300">
              <a:solidFill>
                <a:schemeClr val="dk1"/>
              </a:solidFill>
              <a:latin typeface="+mj-ea"/>
              <a:ea typeface="+mj-ea"/>
              <a:cs typeface="+mn-cs"/>
            </a:rPr>
            <a:t>ポイント下回っている。</a:t>
          </a:r>
          <a:endParaRPr kumimoji="1" lang="en-US" altLang="ja-JP" sz="1300">
            <a:solidFill>
              <a:schemeClr val="dk1"/>
            </a:solidFill>
            <a:latin typeface="+mj-ea"/>
            <a:ea typeface="+mj-ea"/>
            <a:cs typeface="+mn-cs"/>
          </a:endParaRPr>
        </a:p>
        <a:p>
          <a:r>
            <a:rPr kumimoji="1" lang="ja-JP" altLang="en-US" sz="1300">
              <a:solidFill>
                <a:schemeClr val="dk1"/>
              </a:solidFill>
              <a:latin typeface="+mj-ea"/>
              <a:ea typeface="+mj-ea"/>
              <a:cs typeface="+mn-cs"/>
            </a:rPr>
            <a:t>　税収入は固定資産税が、企業の設備投資や太陽光発電設備の設置等により</a:t>
          </a:r>
          <a:r>
            <a:rPr kumimoji="1" lang="en-US" altLang="ja-JP" sz="1300">
              <a:solidFill>
                <a:schemeClr val="dk1"/>
              </a:solidFill>
              <a:latin typeface="+mj-ea"/>
              <a:ea typeface="+mj-ea"/>
              <a:cs typeface="+mn-cs"/>
            </a:rPr>
            <a:t>72,252</a:t>
          </a:r>
          <a:r>
            <a:rPr kumimoji="1" lang="ja-JP" altLang="en-US" sz="1300">
              <a:solidFill>
                <a:schemeClr val="dk1"/>
              </a:solidFill>
              <a:latin typeface="+mj-ea"/>
              <a:ea typeface="+mj-ea"/>
              <a:cs typeface="+mn-cs"/>
            </a:rPr>
            <a:t>千円の増となったが、市県民税が</a:t>
          </a:r>
          <a:r>
            <a:rPr kumimoji="1" lang="en-US" altLang="ja-JP" sz="1300">
              <a:solidFill>
                <a:schemeClr val="dk1"/>
              </a:solidFill>
              <a:latin typeface="+mj-ea"/>
              <a:ea typeface="+mj-ea"/>
              <a:cs typeface="+mn-cs"/>
            </a:rPr>
            <a:t>29,519</a:t>
          </a:r>
          <a:r>
            <a:rPr kumimoji="1" lang="ja-JP" altLang="en-US" sz="1300">
              <a:solidFill>
                <a:schemeClr val="dk1"/>
              </a:solidFill>
              <a:latin typeface="+mj-ea"/>
              <a:ea typeface="+mj-ea"/>
              <a:cs typeface="+mn-cs"/>
            </a:rPr>
            <a:t>千円の減、法人住民税が</a:t>
          </a:r>
          <a:r>
            <a:rPr kumimoji="1" lang="en-US" altLang="ja-JP" sz="1300">
              <a:solidFill>
                <a:schemeClr val="dk1"/>
              </a:solidFill>
              <a:latin typeface="+mj-ea"/>
              <a:ea typeface="+mj-ea"/>
              <a:cs typeface="+mn-cs"/>
            </a:rPr>
            <a:t>13,264</a:t>
          </a:r>
          <a:r>
            <a:rPr kumimoji="1" lang="ja-JP" altLang="en-US" sz="1300">
              <a:solidFill>
                <a:schemeClr val="dk1"/>
              </a:solidFill>
              <a:latin typeface="+mj-ea"/>
              <a:ea typeface="+mj-ea"/>
              <a:cs typeface="+mn-cs"/>
            </a:rPr>
            <a:t>千円の減となった。</a:t>
          </a:r>
          <a:endParaRPr kumimoji="1" lang="en-US" altLang="ja-JP" sz="1300">
            <a:solidFill>
              <a:schemeClr val="dk1"/>
            </a:solidFill>
            <a:latin typeface="+mj-ea"/>
            <a:ea typeface="+mj-ea"/>
            <a:cs typeface="+mn-cs"/>
          </a:endParaRPr>
        </a:p>
        <a:p>
          <a:r>
            <a:rPr kumimoji="1" lang="ja-JP" altLang="en-US" sz="1300">
              <a:solidFill>
                <a:schemeClr val="dk1"/>
              </a:solidFill>
              <a:latin typeface="+mj-ea"/>
              <a:ea typeface="+mj-ea"/>
              <a:cs typeface="+mn-cs"/>
            </a:rPr>
            <a:t>　</a:t>
          </a:r>
          <a:r>
            <a:rPr lang="ja-JP" altLang="ja-JP" sz="1300" baseline="0">
              <a:solidFill>
                <a:schemeClr val="dk1"/>
              </a:solidFill>
              <a:latin typeface="+mj-ea"/>
              <a:ea typeface="+mj-ea"/>
              <a:cs typeface="+mn-cs"/>
            </a:rPr>
            <a:t>本市の産業構造や地価の動向からすると大幅な増加は見込めないた</a:t>
          </a:r>
          <a:r>
            <a:rPr lang="ja-JP" altLang="en-US" sz="1300" baseline="0">
              <a:solidFill>
                <a:schemeClr val="dk1"/>
              </a:solidFill>
              <a:latin typeface="+mj-ea"/>
              <a:ea typeface="+mj-ea"/>
              <a:cs typeface="+mn-cs"/>
            </a:rPr>
            <a:t>め、徴収強化等による税収増加に努める。</a:t>
          </a:r>
          <a:endParaRPr kumimoji="1" lang="en-US" altLang="ja-JP" sz="1300">
            <a:solidFill>
              <a:schemeClr val="dk1"/>
            </a:solidFill>
            <a:latin typeface="+mj-ea"/>
            <a:ea typeface="+mj-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7" name="直線コネクタ 66"/>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0" name="直線コネクタ 69"/>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3" name="直線コネクタ 72"/>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8" name="円/楕円 87"/>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9" name="テキスト ボックス 88"/>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0" name="円/楕円 89"/>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1" name="テキスト ボックス 90"/>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89.1</a:t>
          </a:r>
          <a:r>
            <a:rPr kumimoji="1" lang="ja-JP" altLang="en-US" sz="1300">
              <a:latin typeface="ＭＳ Ｐゴシック"/>
            </a:rPr>
            <a:t>％から</a:t>
          </a:r>
          <a:r>
            <a:rPr kumimoji="1" lang="en-US" altLang="ja-JP" sz="1300">
              <a:latin typeface="ＭＳ Ｐゴシック"/>
            </a:rPr>
            <a:t>3.0</a:t>
          </a:r>
          <a:r>
            <a:rPr kumimoji="1" lang="ja-JP" altLang="en-US" sz="1300">
              <a:latin typeface="ＭＳ Ｐゴシック"/>
            </a:rPr>
            <a:t>ポイントの増となった。歳入経常一般財源は交付税が</a:t>
          </a:r>
          <a:r>
            <a:rPr kumimoji="1" lang="en-US" altLang="ja-JP" sz="1300">
              <a:latin typeface="ＭＳ Ｐゴシック"/>
            </a:rPr>
            <a:t>55,524</a:t>
          </a:r>
          <a:r>
            <a:rPr kumimoji="1" lang="ja-JP" altLang="en-US" sz="1300">
              <a:latin typeface="ＭＳ Ｐゴシック"/>
            </a:rPr>
            <a:t>千円の減などにより、</a:t>
          </a:r>
          <a:r>
            <a:rPr kumimoji="1" lang="en-US" altLang="ja-JP" sz="1300">
              <a:latin typeface="ＭＳ Ｐゴシック"/>
            </a:rPr>
            <a:t>27,508</a:t>
          </a:r>
          <a:r>
            <a:rPr kumimoji="1" lang="ja-JP" altLang="en-US" sz="1300">
              <a:latin typeface="ＭＳ Ｐゴシック"/>
            </a:rPr>
            <a:t>千円の減となった。歳出経常一般財源は</a:t>
          </a:r>
          <a:r>
            <a:rPr kumimoji="1" lang="en-US" altLang="ja-JP" sz="1300">
              <a:latin typeface="ＭＳ Ｐゴシック"/>
            </a:rPr>
            <a:t>294,757</a:t>
          </a:r>
          <a:r>
            <a:rPr kumimoji="1" lang="ja-JP" altLang="en-US" sz="1300">
              <a:latin typeface="ＭＳ Ｐゴシック"/>
            </a:rPr>
            <a:t>千円の大幅増となった。これは生活保護費の伸びがあったにもかかわらず国庫支出金が減額となったことなどから扶助費で</a:t>
          </a:r>
          <a:r>
            <a:rPr kumimoji="1" lang="en-US" altLang="ja-JP" sz="1300">
              <a:latin typeface="ＭＳ Ｐゴシック"/>
            </a:rPr>
            <a:t>154,591</a:t>
          </a:r>
          <a:r>
            <a:rPr kumimoji="1" lang="ja-JP" altLang="en-US" sz="1300">
              <a:latin typeface="ＭＳ Ｐゴシック"/>
            </a:rPr>
            <a:t>千円、学校</a:t>
          </a:r>
          <a:r>
            <a:rPr kumimoji="1" lang="en-US" altLang="ja-JP" sz="1300">
              <a:latin typeface="ＭＳ Ｐゴシック"/>
            </a:rPr>
            <a:t>ICT</a:t>
          </a:r>
          <a:r>
            <a:rPr kumimoji="1" lang="ja-JP" altLang="en-US" sz="1300">
              <a:latin typeface="ＭＳ Ｐゴシック"/>
            </a:rPr>
            <a:t>関連備品の充実などによる物件費で</a:t>
          </a:r>
          <a:r>
            <a:rPr kumimoji="1" lang="en-US" altLang="ja-JP" sz="1300">
              <a:latin typeface="ＭＳ Ｐゴシック"/>
            </a:rPr>
            <a:t>130,351</a:t>
          </a:r>
          <a:r>
            <a:rPr kumimoji="1" lang="ja-JP" altLang="en-US" sz="1300">
              <a:latin typeface="ＭＳ Ｐゴシック"/>
            </a:rPr>
            <a:t>千円が増額したことによるものである。</a:t>
          </a:r>
          <a:endParaRPr kumimoji="1" lang="en-US" altLang="ja-JP" sz="1300">
            <a:latin typeface="ＭＳ Ｐゴシック"/>
          </a:endParaRPr>
        </a:p>
        <a:p>
          <a:r>
            <a:rPr kumimoji="1" lang="ja-JP" altLang="en-US" sz="1300">
              <a:latin typeface="ＭＳ Ｐゴシック"/>
            </a:rPr>
            <a:t>　今後も社会保障経費の増大などによる厳しい財政運営を求められる中で行政ニーズに柔軟に対応できる行政基盤の構築が必要である。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110807</xdr:rowOff>
    </xdr:from>
    <xdr:to>
      <xdr:col>7</xdr:col>
      <xdr:colOff>152400</xdr:colOff>
      <xdr:row>63</xdr:row>
      <xdr:rowOff>120332</xdr:rowOff>
    </xdr:to>
    <xdr:cxnSp macro="">
      <xdr:nvCxnSpPr>
        <xdr:cNvPr id="126" name="直線コネクタ 125"/>
        <xdr:cNvCxnSpPr/>
      </xdr:nvCxnSpPr>
      <xdr:spPr>
        <a:xfrm>
          <a:off x="4114800" y="1074070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110807</xdr:rowOff>
    </xdr:to>
    <xdr:cxnSp macro="">
      <xdr:nvCxnSpPr>
        <xdr:cNvPr id="129" name="直線コネクタ 128"/>
        <xdr:cNvCxnSpPr/>
      </xdr:nvCxnSpPr>
      <xdr:spPr>
        <a:xfrm>
          <a:off x="3225800" y="1063815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101282</xdr:rowOff>
    </xdr:from>
    <xdr:to>
      <xdr:col>4</xdr:col>
      <xdr:colOff>482600</xdr:colOff>
      <xdr:row>62</xdr:row>
      <xdr:rowOff>8255</xdr:rowOff>
    </xdr:to>
    <xdr:cxnSp macro="">
      <xdr:nvCxnSpPr>
        <xdr:cNvPr id="132" name="直線コネクタ 131"/>
        <xdr:cNvCxnSpPr/>
      </xdr:nvCxnSpPr>
      <xdr:spPr>
        <a:xfrm>
          <a:off x="2336800" y="1055973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85725</xdr:rowOff>
    </xdr:from>
    <xdr:to>
      <xdr:col>3</xdr:col>
      <xdr:colOff>279400</xdr:colOff>
      <xdr:row>61</xdr:row>
      <xdr:rowOff>101282</xdr:rowOff>
    </xdr:to>
    <xdr:cxnSp macro="">
      <xdr:nvCxnSpPr>
        <xdr:cNvPr id="135" name="直線コネクタ 134"/>
        <xdr:cNvCxnSpPr/>
      </xdr:nvCxnSpPr>
      <xdr:spPr>
        <a:xfrm>
          <a:off x="1447800" y="1037272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69532</xdr:rowOff>
    </xdr:from>
    <xdr:to>
      <xdr:col>7</xdr:col>
      <xdr:colOff>203200</xdr:colOff>
      <xdr:row>63</xdr:row>
      <xdr:rowOff>171132</xdr:rowOff>
    </xdr:to>
    <xdr:sp macro="" textlink="">
      <xdr:nvSpPr>
        <xdr:cNvPr id="145" name="円/楕円 144"/>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41609</xdr:rowOff>
    </xdr:from>
    <xdr:ext cx="762000" cy="259045"/>
    <xdr:sp macro="" textlink="">
      <xdr:nvSpPr>
        <xdr:cNvPr id="146"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60007</xdr:rowOff>
    </xdr:from>
    <xdr:to>
      <xdr:col>6</xdr:col>
      <xdr:colOff>50800</xdr:colOff>
      <xdr:row>62</xdr:row>
      <xdr:rowOff>161607</xdr:rowOff>
    </xdr:to>
    <xdr:sp macro="" textlink="">
      <xdr:nvSpPr>
        <xdr:cNvPr id="147" name="円/楕円 146"/>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146384</xdr:rowOff>
    </xdr:from>
    <xdr:ext cx="736600" cy="259045"/>
    <xdr:sp macro="" textlink="">
      <xdr:nvSpPr>
        <xdr:cNvPr id="148" name="テキスト ボックス 147"/>
        <xdr:cNvSpPr txBox="1"/>
      </xdr:nvSpPr>
      <xdr:spPr>
        <a:xfrm>
          <a:off x="3733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128905</xdr:rowOff>
    </xdr:from>
    <xdr:to>
      <xdr:col>4</xdr:col>
      <xdr:colOff>533400</xdr:colOff>
      <xdr:row>62</xdr:row>
      <xdr:rowOff>59055</xdr:rowOff>
    </xdr:to>
    <xdr:sp macro="" textlink="">
      <xdr:nvSpPr>
        <xdr:cNvPr id="149" name="円/楕円 148"/>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69232</xdr:rowOff>
    </xdr:from>
    <xdr:ext cx="762000" cy="259045"/>
    <xdr:sp macro="" textlink="">
      <xdr:nvSpPr>
        <xdr:cNvPr id="150" name="テキスト ボックス 149"/>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50482</xdr:rowOff>
    </xdr:from>
    <xdr:to>
      <xdr:col>3</xdr:col>
      <xdr:colOff>330200</xdr:colOff>
      <xdr:row>61</xdr:row>
      <xdr:rowOff>152082</xdr:rowOff>
    </xdr:to>
    <xdr:sp macro="" textlink="">
      <xdr:nvSpPr>
        <xdr:cNvPr id="151" name="円/楕円 150"/>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162259</xdr:rowOff>
    </xdr:from>
    <xdr:ext cx="762000" cy="259045"/>
    <xdr:sp macro="" textlink="">
      <xdr:nvSpPr>
        <xdr:cNvPr id="152" name="テキスト ボックス 151"/>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34925</xdr:rowOff>
    </xdr:from>
    <xdr:to>
      <xdr:col>2</xdr:col>
      <xdr:colOff>127000</xdr:colOff>
      <xdr:row>60</xdr:row>
      <xdr:rowOff>136525</xdr:rowOff>
    </xdr:to>
    <xdr:sp macro="" textlink="">
      <xdr:nvSpPr>
        <xdr:cNvPr id="153" name="円/楕円 152"/>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146702</xdr:rowOff>
    </xdr:from>
    <xdr:ext cx="762000" cy="259045"/>
    <xdr:sp macro="" textlink="">
      <xdr:nvSpPr>
        <xdr:cNvPr id="154" name="テキスト ボックス 153"/>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29,275</a:t>
          </a:r>
          <a:r>
            <a:rPr kumimoji="1" lang="ja-JP" altLang="en-US" sz="1300">
              <a:latin typeface="ＭＳ Ｐゴシック"/>
            </a:rPr>
            <a:t>千円の減となったが、物件費では</a:t>
          </a:r>
          <a:r>
            <a:rPr kumimoji="1" lang="en-US" altLang="ja-JP" sz="1300">
              <a:latin typeface="ＭＳ Ｐゴシック"/>
            </a:rPr>
            <a:t>164,725</a:t>
          </a:r>
          <a:r>
            <a:rPr kumimoji="1" lang="ja-JP" altLang="en-US" sz="1300">
              <a:latin typeface="ＭＳ Ｐゴシック"/>
            </a:rPr>
            <a:t>千円の増となった。物件費の伸びは業務の外部委託、電気料金や燃油の高騰が影響しているほか、消費税率の変更によるものが大きな要因である。また、分母である人口の減少も要因のひとつとなっている。</a:t>
          </a:r>
          <a:endParaRPr kumimoji="1" lang="en-US" altLang="ja-JP" sz="1300">
            <a:latin typeface="ＭＳ Ｐゴシック"/>
          </a:endParaRPr>
        </a:p>
        <a:p>
          <a:r>
            <a:rPr kumimoji="1" lang="ja-JP" altLang="en-US" sz="1300">
              <a:latin typeface="ＭＳ Ｐゴシック"/>
            </a:rPr>
            <a:t>　今後も、業務効率化に伴う物件費の増加が見込まれるので、施設管理経費の見直し等を行うことにより、物件費の節減に努める。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122146</xdr:rowOff>
    </xdr:from>
    <xdr:to>
      <xdr:col>7</xdr:col>
      <xdr:colOff>152400</xdr:colOff>
      <xdr:row>81</xdr:row>
      <xdr:rowOff>158189</xdr:rowOff>
    </xdr:to>
    <xdr:cxnSp macro="">
      <xdr:nvCxnSpPr>
        <xdr:cNvPr id="189" name="直線コネクタ 188"/>
        <xdr:cNvCxnSpPr/>
      </xdr:nvCxnSpPr>
      <xdr:spPr>
        <a:xfrm>
          <a:off x="4114800" y="14009596"/>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117365</xdr:rowOff>
    </xdr:from>
    <xdr:to>
      <xdr:col>6</xdr:col>
      <xdr:colOff>0</xdr:colOff>
      <xdr:row>81</xdr:row>
      <xdr:rowOff>122146</xdr:rowOff>
    </xdr:to>
    <xdr:cxnSp macro="">
      <xdr:nvCxnSpPr>
        <xdr:cNvPr id="192" name="直線コネクタ 191"/>
        <xdr:cNvCxnSpPr/>
      </xdr:nvCxnSpPr>
      <xdr:spPr>
        <a:xfrm>
          <a:off x="3225800" y="14004815"/>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117365</xdr:rowOff>
    </xdr:from>
    <xdr:to>
      <xdr:col>4</xdr:col>
      <xdr:colOff>482600</xdr:colOff>
      <xdr:row>81</xdr:row>
      <xdr:rowOff>145159</xdr:rowOff>
    </xdr:to>
    <xdr:cxnSp macro="">
      <xdr:nvCxnSpPr>
        <xdr:cNvPr id="195" name="直線コネクタ 194"/>
        <xdr:cNvCxnSpPr/>
      </xdr:nvCxnSpPr>
      <xdr:spPr>
        <a:xfrm flipV="1">
          <a:off x="2336800" y="1400481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89985</xdr:rowOff>
    </xdr:from>
    <xdr:to>
      <xdr:col>3</xdr:col>
      <xdr:colOff>279400</xdr:colOff>
      <xdr:row>81</xdr:row>
      <xdr:rowOff>145159</xdr:rowOff>
    </xdr:to>
    <xdr:cxnSp macro="">
      <xdr:nvCxnSpPr>
        <xdr:cNvPr id="198" name="直線コネクタ 197"/>
        <xdr:cNvCxnSpPr/>
      </xdr:nvCxnSpPr>
      <xdr:spPr>
        <a:xfrm>
          <a:off x="1447800" y="13977435"/>
          <a:ext cx="8890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107389</xdr:rowOff>
    </xdr:from>
    <xdr:to>
      <xdr:col>7</xdr:col>
      <xdr:colOff>203200</xdr:colOff>
      <xdr:row>82</xdr:row>
      <xdr:rowOff>37539</xdr:rowOff>
    </xdr:to>
    <xdr:sp macro="" textlink="">
      <xdr:nvSpPr>
        <xdr:cNvPr id="208" name="円/楕円 207"/>
        <xdr:cNvSpPr/>
      </xdr:nvSpPr>
      <xdr:spPr>
        <a:xfrm>
          <a:off x="4902200" y="13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79466</xdr:rowOff>
    </xdr:from>
    <xdr:ext cx="762000" cy="259045"/>
    <xdr:sp macro="" textlink="">
      <xdr:nvSpPr>
        <xdr:cNvPr id="209" name="人件費・物件費等の状況該当値テキスト"/>
        <xdr:cNvSpPr txBox="1"/>
      </xdr:nvSpPr>
      <xdr:spPr>
        <a:xfrm>
          <a:off x="5041900" y="1396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160,913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71346</xdr:rowOff>
    </xdr:from>
    <xdr:to>
      <xdr:col>6</xdr:col>
      <xdr:colOff>50800</xdr:colOff>
      <xdr:row>82</xdr:row>
      <xdr:rowOff>1496</xdr:rowOff>
    </xdr:to>
    <xdr:sp macro="" textlink="">
      <xdr:nvSpPr>
        <xdr:cNvPr id="210" name="円/楕円 209"/>
        <xdr:cNvSpPr/>
      </xdr:nvSpPr>
      <xdr:spPr>
        <a:xfrm>
          <a:off x="4064000" y="139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157723</xdr:rowOff>
    </xdr:from>
    <xdr:ext cx="736600" cy="259045"/>
    <xdr:sp macro="" textlink="">
      <xdr:nvSpPr>
        <xdr:cNvPr id="211" name="テキスト ボックス 210"/>
        <xdr:cNvSpPr txBox="1"/>
      </xdr:nvSpPr>
      <xdr:spPr>
        <a:xfrm>
          <a:off x="3733800" y="140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66565</xdr:rowOff>
    </xdr:from>
    <xdr:to>
      <xdr:col>4</xdr:col>
      <xdr:colOff>533400</xdr:colOff>
      <xdr:row>81</xdr:row>
      <xdr:rowOff>168165</xdr:rowOff>
    </xdr:to>
    <xdr:sp macro="" textlink="">
      <xdr:nvSpPr>
        <xdr:cNvPr id="212" name="円/楕円 211"/>
        <xdr:cNvSpPr/>
      </xdr:nvSpPr>
      <xdr:spPr>
        <a:xfrm>
          <a:off x="3175000" y="139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152942</xdr:rowOff>
    </xdr:from>
    <xdr:ext cx="762000" cy="259045"/>
    <xdr:sp macro="" textlink="">
      <xdr:nvSpPr>
        <xdr:cNvPr id="213" name="テキスト ボックス 212"/>
        <xdr:cNvSpPr txBox="1"/>
      </xdr:nvSpPr>
      <xdr:spPr>
        <a:xfrm>
          <a:off x="2844800" y="140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94359</xdr:rowOff>
    </xdr:from>
    <xdr:to>
      <xdr:col>3</xdr:col>
      <xdr:colOff>330200</xdr:colOff>
      <xdr:row>82</xdr:row>
      <xdr:rowOff>24509</xdr:rowOff>
    </xdr:to>
    <xdr:sp macro="" textlink="">
      <xdr:nvSpPr>
        <xdr:cNvPr id="214" name="円/楕円 213"/>
        <xdr:cNvSpPr/>
      </xdr:nvSpPr>
      <xdr:spPr>
        <a:xfrm>
          <a:off x="2286000" y="139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9286</xdr:rowOff>
    </xdr:from>
    <xdr:ext cx="762000" cy="259045"/>
    <xdr:sp macro="" textlink="">
      <xdr:nvSpPr>
        <xdr:cNvPr id="215" name="テキスト ボックス 214"/>
        <xdr:cNvSpPr txBox="1"/>
      </xdr:nvSpPr>
      <xdr:spPr>
        <a:xfrm>
          <a:off x="1955800" y="1406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39185</xdr:rowOff>
    </xdr:from>
    <xdr:to>
      <xdr:col>2</xdr:col>
      <xdr:colOff>127000</xdr:colOff>
      <xdr:row>81</xdr:row>
      <xdr:rowOff>140785</xdr:rowOff>
    </xdr:to>
    <xdr:sp macro="" textlink="">
      <xdr:nvSpPr>
        <xdr:cNvPr id="216" name="円/楕円 215"/>
        <xdr:cNvSpPr/>
      </xdr:nvSpPr>
      <xdr:spPr>
        <a:xfrm>
          <a:off x="1397000" y="139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150962</xdr:rowOff>
    </xdr:from>
    <xdr:ext cx="762000" cy="259045"/>
    <xdr:sp macro="" textlink="">
      <xdr:nvSpPr>
        <xdr:cNvPr id="217" name="テキスト ボックス 216"/>
        <xdr:cNvSpPr txBox="1"/>
      </xdr:nvSpPr>
      <xdr:spPr>
        <a:xfrm>
          <a:off x="1066800" y="1369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en-US" sz="1300">
              <a:solidFill>
                <a:schemeClr val="dk1"/>
              </a:solidFill>
              <a:latin typeface="+mj-ea"/>
              <a:ea typeface="+mj-ea"/>
              <a:cs typeface="+mn-cs"/>
            </a:rPr>
            <a:t>平成</a:t>
          </a:r>
          <a:r>
            <a:rPr lang="en-US" altLang="ja-JP" sz="1300">
              <a:solidFill>
                <a:schemeClr val="dk1"/>
              </a:solidFill>
              <a:latin typeface="+mj-ea"/>
              <a:ea typeface="+mj-ea"/>
              <a:cs typeface="+mn-cs"/>
            </a:rPr>
            <a:t>25</a:t>
          </a:r>
          <a:r>
            <a:rPr lang="ja-JP" altLang="en-US" sz="1300">
              <a:solidFill>
                <a:schemeClr val="dk1"/>
              </a:solidFill>
              <a:latin typeface="+mj-ea"/>
              <a:ea typeface="+mj-ea"/>
              <a:cs typeface="+mn-cs"/>
            </a:rPr>
            <a:t>年度で</a:t>
          </a:r>
          <a:r>
            <a:rPr lang="ja-JP" altLang="ja-JP" sz="1300">
              <a:solidFill>
                <a:schemeClr val="dk1"/>
              </a:solidFill>
              <a:latin typeface="+mj-ea"/>
              <a:ea typeface="+mj-ea"/>
              <a:cs typeface="+mn-cs"/>
            </a:rPr>
            <a:t>ラスパイレス指数が</a:t>
          </a:r>
          <a:r>
            <a:rPr lang="en-US" altLang="ja-JP" sz="1300">
              <a:solidFill>
                <a:schemeClr val="dk1"/>
              </a:solidFill>
              <a:latin typeface="+mj-ea"/>
              <a:ea typeface="+mj-ea"/>
              <a:cs typeface="+mn-cs"/>
            </a:rPr>
            <a:t>98.8</a:t>
          </a:r>
          <a:r>
            <a:rPr lang="ja-JP" altLang="en-US" sz="1300">
              <a:solidFill>
                <a:schemeClr val="dk1"/>
              </a:solidFill>
              <a:latin typeface="+mj-ea"/>
              <a:ea typeface="+mj-ea"/>
              <a:cs typeface="+mn-cs"/>
            </a:rPr>
            <a:t>になっ</a:t>
          </a:r>
          <a:r>
            <a:rPr lang="ja-JP" altLang="ja-JP" sz="1300">
              <a:solidFill>
                <a:schemeClr val="dk1"/>
              </a:solidFill>
              <a:latin typeface="+mj-ea"/>
              <a:ea typeface="+mj-ea"/>
              <a:cs typeface="+mn-cs"/>
            </a:rPr>
            <a:t>たのは，平成</a:t>
          </a:r>
          <a:r>
            <a:rPr lang="en-US" altLang="ja-JP" sz="1300">
              <a:solidFill>
                <a:schemeClr val="dk1"/>
              </a:solidFill>
              <a:latin typeface="+mj-ea"/>
              <a:ea typeface="+mj-ea"/>
              <a:cs typeface="+mn-cs"/>
            </a:rPr>
            <a:t>24</a:t>
          </a:r>
          <a:r>
            <a:rPr lang="ja-JP" altLang="ja-JP" sz="1300">
              <a:solidFill>
                <a:schemeClr val="dk1"/>
              </a:solidFill>
              <a:latin typeface="+mj-ea"/>
              <a:ea typeface="+mj-ea"/>
              <a:cs typeface="+mn-cs"/>
            </a:rPr>
            <a:t>年度から実施されていた給与改定・臨時特例法による国家公務員の給与削減措置（平均</a:t>
          </a:r>
          <a:r>
            <a:rPr lang="en-US" altLang="ja-JP" sz="1300">
              <a:solidFill>
                <a:schemeClr val="dk1"/>
              </a:solidFill>
              <a:latin typeface="+mj-ea"/>
              <a:ea typeface="+mj-ea"/>
              <a:cs typeface="+mn-cs"/>
            </a:rPr>
            <a:t>7.8</a:t>
          </a:r>
          <a:r>
            <a:rPr lang="ja-JP" altLang="ja-JP" sz="1300">
              <a:solidFill>
                <a:schemeClr val="dk1"/>
              </a:solidFill>
              <a:latin typeface="+mj-ea"/>
              <a:ea typeface="+mj-ea"/>
              <a:cs typeface="+mn-cs"/>
            </a:rPr>
            <a:t>％の減額）が平成</a:t>
          </a:r>
          <a:r>
            <a:rPr lang="en-US" altLang="ja-JP" sz="1300">
              <a:solidFill>
                <a:schemeClr val="dk1"/>
              </a:solidFill>
              <a:latin typeface="+mj-ea"/>
              <a:ea typeface="+mj-ea"/>
              <a:cs typeface="+mn-cs"/>
            </a:rPr>
            <a:t>25</a:t>
          </a:r>
          <a:r>
            <a:rPr lang="ja-JP" altLang="ja-JP" sz="1300">
              <a:solidFill>
                <a:schemeClr val="dk1"/>
              </a:solidFill>
              <a:latin typeface="+mj-ea"/>
              <a:ea typeface="+mj-ea"/>
              <a:cs typeface="+mn-cs"/>
            </a:rPr>
            <a:t>年度末で終了し</a:t>
          </a:r>
          <a:r>
            <a:rPr lang="ja-JP" altLang="en-US" sz="1300">
              <a:solidFill>
                <a:schemeClr val="dk1"/>
              </a:solidFill>
              <a:latin typeface="+mj-ea"/>
              <a:ea typeface="+mj-ea"/>
              <a:cs typeface="+mn-cs"/>
            </a:rPr>
            <a:t>、当市が特例減額措置を実施していたこと</a:t>
          </a:r>
          <a:r>
            <a:rPr lang="ja-JP" altLang="ja-JP" sz="1300">
              <a:solidFill>
                <a:schemeClr val="dk1"/>
              </a:solidFill>
              <a:latin typeface="+mj-ea"/>
              <a:ea typeface="+mj-ea"/>
              <a:cs typeface="+mn-cs"/>
            </a:rPr>
            <a:t>が主な要因である。 </a:t>
          </a:r>
          <a:r>
            <a:rPr lang="ja-JP" altLang="en-US" sz="1300">
              <a:solidFill>
                <a:schemeClr val="dk1"/>
              </a:solidFill>
              <a:latin typeface="+mj-ea"/>
              <a:ea typeface="+mj-ea"/>
              <a:cs typeface="+mn-cs"/>
            </a:rPr>
            <a:t>平成</a:t>
          </a:r>
          <a:r>
            <a:rPr lang="en-US" altLang="ja-JP" sz="1300">
              <a:solidFill>
                <a:schemeClr val="dk1"/>
              </a:solidFill>
              <a:latin typeface="+mj-ea"/>
              <a:ea typeface="+mj-ea"/>
              <a:cs typeface="+mn-cs"/>
            </a:rPr>
            <a:t>26</a:t>
          </a:r>
          <a:r>
            <a:rPr lang="ja-JP" altLang="en-US" sz="1300">
              <a:solidFill>
                <a:schemeClr val="dk1"/>
              </a:solidFill>
              <a:latin typeface="+mj-ea"/>
              <a:ea typeface="+mj-ea"/>
              <a:cs typeface="+mn-cs"/>
            </a:rPr>
            <a:t>年度には当市の特例減額措置が終了したため、数値が上昇した。</a:t>
          </a:r>
          <a:endParaRPr lang="en-US" altLang="ja-JP" sz="1300">
            <a:solidFill>
              <a:schemeClr val="dk1"/>
            </a:solidFill>
            <a:latin typeface="+mj-ea"/>
            <a:ea typeface="+mj-ea"/>
            <a:cs typeface="+mn-cs"/>
          </a:endParaRPr>
        </a:p>
        <a:p>
          <a:r>
            <a:rPr lang="ja-JP" altLang="en-US" sz="1300">
              <a:solidFill>
                <a:schemeClr val="dk1"/>
              </a:solidFill>
              <a:latin typeface="+mj-ea"/>
              <a:ea typeface="+mj-ea"/>
              <a:cs typeface="+mn-cs"/>
            </a:rPr>
            <a:t>　今後も給与制度の見直し等により給与水準の適正化に努める</a:t>
          </a:r>
          <a:r>
            <a:rPr lang="ja-JP" altLang="en-US" sz="1300">
              <a:solidFill>
                <a:schemeClr val="dk1"/>
              </a:solidFill>
              <a:latin typeface="+mn-lt"/>
              <a:ea typeface="+mn-ea"/>
              <a:cs typeface="+mn-cs"/>
            </a:rPr>
            <a:t>。</a:t>
          </a:r>
          <a:endParaRPr lang="en-US"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160443</xdr:rowOff>
    </xdr:to>
    <xdr:cxnSp macro="">
      <xdr:nvCxnSpPr>
        <xdr:cNvPr id="251" name="直線コネクタ 250"/>
        <xdr:cNvCxnSpPr/>
      </xdr:nvCxnSpPr>
      <xdr:spPr>
        <a:xfrm>
          <a:off x="16179800" y="1450848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89</xdr:row>
      <xdr:rowOff>150284</xdr:rowOff>
    </xdr:to>
    <xdr:cxnSp macro="">
      <xdr:nvCxnSpPr>
        <xdr:cNvPr id="254" name="直線コネクタ 253"/>
        <xdr:cNvCxnSpPr/>
      </xdr:nvCxnSpPr>
      <xdr:spPr>
        <a:xfrm flipV="1">
          <a:off x="15290800" y="14508480"/>
          <a:ext cx="889000" cy="9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89</xdr:row>
      <xdr:rowOff>150284</xdr:rowOff>
    </xdr:to>
    <xdr:cxnSp macro="">
      <xdr:nvCxnSpPr>
        <xdr:cNvPr id="257" name="直線コネクタ 256"/>
        <xdr:cNvCxnSpPr/>
      </xdr:nvCxnSpPr>
      <xdr:spPr>
        <a:xfrm>
          <a:off x="14401800" y="153449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85937</xdr:rowOff>
    </xdr:to>
    <xdr:cxnSp macro="">
      <xdr:nvCxnSpPr>
        <xdr:cNvPr id="260" name="直線コネクタ 259"/>
        <xdr:cNvCxnSpPr/>
      </xdr:nvCxnSpPr>
      <xdr:spPr>
        <a:xfrm>
          <a:off x="13512800" y="147095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0" name="円/楕円 269"/>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1"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2" name="円/楕円 271"/>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3" name="テキスト ボックス 272"/>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4" name="円/楕円 273"/>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5" name="テキスト ボックス 274"/>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6" name="円/楕円 275"/>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77" name="テキスト ボックス 276"/>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78" name="円/楕円 277"/>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79" name="テキスト ボックス 278"/>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0.1</a:t>
          </a:r>
          <a:r>
            <a:rPr kumimoji="1" lang="ja-JP" altLang="en-US" sz="1300">
              <a:latin typeface="ＭＳ Ｐゴシック"/>
            </a:rPr>
            <a:t>ポイントの上昇、類似団体内平均値と比較して</a:t>
          </a:r>
          <a:r>
            <a:rPr kumimoji="1" lang="en-US" altLang="ja-JP" sz="1300">
              <a:latin typeface="ＭＳ Ｐゴシック"/>
            </a:rPr>
            <a:t>0.33</a:t>
          </a:r>
          <a:r>
            <a:rPr kumimoji="1" lang="ja-JP" altLang="en-US" sz="1300">
              <a:latin typeface="ＭＳ Ｐゴシック"/>
            </a:rPr>
            <a:t>ポイント高い状況となった。これは分母となる人口が減少したことによる。</a:t>
          </a:r>
          <a:endParaRPr kumimoji="1" lang="en-US" altLang="ja-JP" sz="1300">
            <a:latin typeface="ＭＳ Ｐゴシック"/>
          </a:endParaRPr>
        </a:p>
        <a:p>
          <a:r>
            <a:rPr kumimoji="1" lang="ja-JP" altLang="en-US" sz="1300">
              <a:latin typeface="ＭＳ Ｐゴシック"/>
            </a:rPr>
            <a:t>　行政ニーズを的確に応える体制を確保しながら、効率的な組織の実現をめざすことにより、職員数の適正化に努める。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83662</xdr:rowOff>
    </xdr:to>
    <xdr:cxnSp macro="">
      <xdr:nvCxnSpPr>
        <xdr:cNvPr id="318" name="直線コネクタ 317"/>
        <xdr:cNvCxnSpPr/>
      </xdr:nvCxnSpPr>
      <xdr:spPr>
        <a:xfrm>
          <a:off x="16179800" y="10698480"/>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19"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30877</xdr:rowOff>
    </xdr:from>
    <xdr:to>
      <xdr:col>23</xdr:col>
      <xdr:colOff>406400</xdr:colOff>
      <xdr:row>62</xdr:row>
      <xdr:rowOff>68580</xdr:rowOff>
    </xdr:to>
    <xdr:cxnSp macro="">
      <xdr:nvCxnSpPr>
        <xdr:cNvPr id="321" name="直線コネクタ 320"/>
        <xdr:cNvCxnSpPr/>
      </xdr:nvCxnSpPr>
      <xdr:spPr>
        <a:xfrm>
          <a:off x="15290800" y="10660777"/>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3" name="テキスト ボックス 322"/>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23337</xdr:rowOff>
    </xdr:from>
    <xdr:to>
      <xdr:col>22</xdr:col>
      <xdr:colOff>203200</xdr:colOff>
      <xdr:row>62</xdr:row>
      <xdr:rowOff>30877</xdr:rowOff>
    </xdr:to>
    <xdr:cxnSp macro="">
      <xdr:nvCxnSpPr>
        <xdr:cNvPr id="324" name="直線コネクタ 323"/>
        <xdr:cNvCxnSpPr/>
      </xdr:nvCxnSpPr>
      <xdr:spPr>
        <a:xfrm>
          <a:off x="14401800" y="10653237"/>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23337</xdr:rowOff>
    </xdr:from>
    <xdr:to>
      <xdr:col>21</xdr:col>
      <xdr:colOff>0</xdr:colOff>
      <xdr:row>62</xdr:row>
      <xdr:rowOff>42942</xdr:rowOff>
    </xdr:to>
    <xdr:cxnSp macro="">
      <xdr:nvCxnSpPr>
        <xdr:cNvPr id="327" name="直線コネクタ 326"/>
        <xdr:cNvCxnSpPr/>
      </xdr:nvCxnSpPr>
      <xdr:spPr>
        <a:xfrm flipV="1">
          <a:off x="13512800" y="10653237"/>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32862</xdr:rowOff>
    </xdr:from>
    <xdr:to>
      <xdr:col>24</xdr:col>
      <xdr:colOff>609600</xdr:colOff>
      <xdr:row>62</xdr:row>
      <xdr:rowOff>134462</xdr:rowOff>
    </xdr:to>
    <xdr:sp macro="" textlink="">
      <xdr:nvSpPr>
        <xdr:cNvPr id="337" name="円/楕円 336"/>
        <xdr:cNvSpPr/>
      </xdr:nvSpPr>
      <xdr:spPr>
        <a:xfrm>
          <a:off x="169672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4939</xdr:rowOff>
    </xdr:from>
    <xdr:ext cx="762000" cy="259045"/>
    <xdr:sp macro="" textlink="">
      <xdr:nvSpPr>
        <xdr:cNvPr id="338" name="定員管理の状況該当値テキスト"/>
        <xdr:cNvSpPr txBox="1"/>
      </xdr:nvSpPr>
      <xdr:spPr>
        <a:xfrm>
          <a:off x="17106900" y="106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9" name="円/楕円 338"/>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40" name="テキスト ボックス 339"/>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151527</xdr:rowOff>
    </xdr:from>
    <xdr:to>
      <xdr:col>22</xdr:col>
      <xdr:colOff>254000</xdr:colOff>
      <xdr:row>62</xdr:row>
      <xdr:rowOff>81677</xdr:rowOff>
    </xdr:to>
    <xdr:sp macro="" textlink="">
      <xdr:nvSpPr>
        <xdr:cNvPr id="341" name="円/楕円 340"/>
        <xdr:cNvSpPr/>
      </xdr:nvSpPr>
      <xdr:spPr>
        <a:xfrm>
          <a:off x="15240000" y="106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91854</xdr:rowOff>
    </xdr:from>
    <xdr:ext cx="762000" cy="259045"/>
    <xdr:sp macro="" textlink="">
      <xdr:nvSpPr>
        <xdr:cNvPr id="342" name="テキスト ボックス 341"/>
        <xdr:cNvSpPr txBox="1"/>
      </xdr:nvSpPr>
      <xdr:spPr>
        <a:xfrm>
          <a:off x="14909800" y="1037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143987</xdr:rowOff>
    </xdr:from>
    <xdr:to>
      <xdr:col>21</xdr:col>
      <xdr:colOff>50800</xdr:colOff>
      <xdr:row>62</xdr:row>
      <xdr:rowOff>74137</xdr:rowOff>
    </xdr:to>
    <xdr:sp macro="" textlink="">
      <xdr:nvSpPr>
        <xdr:cNvPr id="343" name="円/楕円 342"/>
        <xdr:cNvSpPr/>
      </xdr:nvSpPr>
      <xdr:spPr>
        <a:xfrm>
          <a:off x="14351000" y="10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84314</xdr:rowOff>
    </xdr:from>
    <xdr:ext cx="762000" cy="259045"/>
    <xdr:sp macro="" textlink="">
      <xdr:nvSpPr>
        <xdr:cNvPr id="344" name="テキスト ボックス 343"/>
        <xdr:cNvSpPr txBox="1"/>
      </xdr:nvSpPr>
      <xdr:spPr>
        <a:xfrm>
          <a:off x="14020800" y="103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163592</xdr:rowOff>
    </xdr:from>
    <xdr:to>
      <xdr:col>19</xdr:col>
      <xdr:colOff>533400</xdr:colOff>
      <xdr:row>62</xdr:row>
      <xdr:rowOff>93742</xdr:rowOff>
    </xdr:to>
    <xdr:sp macro="" textlink="">
      <xdr:nvSpPr>
        <xdr:cNvPr id="345" name="円/楕円 344"/>
        <xdr:cNvSpPr/>
      </xdr:nvSpPr>
      <xdr:spPr>
        <a:xfrm>
          <a:off x="13462000" y="106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103919</xdr:rowOff>
    </xdr:from>
    <xdr:ext cx="762000" cy="259045"/>
    <xdr:sp macro="" textlink="">
      <xdr:nvSpPr>
        <xdr:cNvPr id="346" name="テキスト ボックス 345"/>
        <xdr:cNvSpPr txBox="1"/>
      </xdr:nvSpPr>
      <xdr:spPr>
        <a:xfrm>
          <a:off x="13131800" y="103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ポイントの改善になった。</a:t>
          </a:r>
          <a:r>
            <a:rPr kumimoji="1" lang="ja-JP" altLang="en-US" sz="1300">
              <a:solidFill>
                <a:schemeClr val="dk1"/>
              </a:solidFill>
              <a:latin typeface="+mn-lt"/>
              <a:ea typeface="+mn-ea"/>
              <a:cs typeface="+mn-cs"/>
            </a:rPr>
            <a:t>公営企業債の償還財源に充てた一般財源が減少したことや</a:t>
          </a:r>
          <a:r>
            <a:rPr kumimoji="1" lang="en-US" altLang="ja-JP" sz="1300">
              <a:latin typeface="ＭＳ Ｐゴシック"/>
            </a:rPr>
            <a:t>H23</a:t>
          </a:r>
          <a:r>
            <a:rPr kumimoji="1" lang="ja-JP" altLang="en-US" sz="1300">
              <a:latin typeface="ＭＳ Ｐゴシック"/>
            </a:rPr>
            <a:t>の単年度実質公債費比率</a:t>
          </a:r>
          <a:r>
            <a:rPr kumimoji="1" lang="en-US" altLang="ja-JP" sz="1300">
              <a:latin typeface="ＭＳ Ｐゴシック"/>
            </a:rPr>
            <a:t>11.0%</a:t>
          </a:r>
          <a:r>
            <a:rPr kumimoji="1" lang="ja-JP" altLang="en-US" sz="1300">
              <a:latin typeface="ＭＳ Ｐゴシック"/>
            </a:rPr>
            <a:t>が</a:t>
          </a:r>
          <a:r>
            <a:rPr kumimoji="1" lang="en-US" altLang="ja-JP" sz="1300">
              <a:latin typeface="ＭＳ Ｐゴシック"/>
            </a:rPr>
            <a:t>3</a:t>
          </a:r>
          <a:r>
            <a:rPr kumimoji="1" lang="ja-JP" altLang="en-US" sz="1300">
              <a:latin typeface="ＭＳ Ｐゴシック"/>
            </a:rPr>
            <a:t>ヵ年平均から外れたことにより、</a:t>
          </a:r>
          <a:r>
            <a:rPr kumimoji="1" lang="en-US" altLang="ja-JP" sz="1300">
              <a:latin typeface="ＭＳ Ｐゴシック"/>
            </a:rPr>
            <a:t>9.9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今後も公債費負担の中長期的な平準化の観点から、事業の取捨選択により、地方債の発行額を抑え、実質公債費比率の上昇を抑える。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40</xdr:row>
      <xdr:rowOff>167217</xdr:rowOff>
    </xdr:to>
    <xdr:cxnSp macro="">
      <xdr:nvCxnSpPr>
        <xdr:cNvPr id="380" name="直線コネクタ 379"/>
        <xdr:cNvCxnSpPr/>
      </xdr:nvCxnSpPr>
      <xdr:spPr>
        <a:xfrm flipV="1">
          <a:off x="16179800" y="69769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11854</xdr:rowOff>
    </xdr:to>
    <xdr:cxnSp macro="">
      <xdr:nvCxnSpPr>
        <xdr:cNvPr id="383" name="直線コネクタ 382"/>
        <xdr:cNvCxnSpPr/>
      </xdr:nvCxnSpPr>
      <xdr:spPr>
        <a:xfrm flipV="1">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19896</xdr:rowOff>
    </xdr:to>
    <xdr:cxnSp macro="">
      <xdr:nvCxnSpPr>
        <xdr:cNvPr id="386" name="直線コネクタ 385"/>
        <xdr:cNvCxnSpPr/>
      </xdr:nvCxnSpPr>
      <xdr:spPr>
        <a:xfrm flipV="1">
          <a:off x="14401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35983</xdr:rowOff>
    </xdr:to>
    <xdr:cxnSp macro="">
      <xdr:nvCxnSpPr>
        <xdr:cNvPr id="389" name="直線コネクタ 388"/>
        <xdr:cNvCxnSpPr/>
      </xdr:nvCxnSpPr>
      <xdr:spPr>
        <a:xfrm flipV="1">
          <a:off x="13512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3" name="テキスト ボックス 39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399" name="円/楕円 398"/>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0"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1" name="円/楕円 400"/>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2" name="テキスト ボックス 401"/>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3" name="円/楕円 402"/>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4" name="テキスト ボックス 403"/>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5" name="円/楕円 404"/>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6" name="テキスト ボックス 405"/>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7" name="円/楕円 406"/>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8" name="テキスト ボックス 40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5.6</a:t>
          </a:r>
          <a:r>
            <a:rPr kumimoji="1" lang="ja-JP" altLang="en-US" sz="1300">
              <a:latin typeface="ＭＳ Ｐゴシック"/>
            </a:rPr>
            <a:t>ポイント改善した。これは新たな地方債の発行額が少なかったことによる地方債現在高の減少、年齢構成の変化により上位給の職員が前年度の算定時に比べて減少したことによる退職手当負担見込額の減、さらには杵築市土地開発公社の解散より第三セクターなどの負債負担見込額が減少したことによる。今後も事業実施の適正化を図り、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133519</xdr:rowOff>
    </xdr:from>
    <xdr:to>
      <xdr:col>24</xdr:col>
      <xdr:colOff>558800</xdr:colOff>
      <xdr:row>16</xdr:row>
      <xdr:rowOff>7112</xdr:rowOff>
    </xdr:to>
    <xdr:cxnSp macro="">
      <xdr:nvCxnSpPr>
        <xdr:cNvPr id="442" name="直線コネクタ 441"/>
        <xdr:cNvCxnSpPr/>
      </xdr:nvCxnSpPr>
      <xdr:spPr>
        <a:xfrm flipV="1">
          <a:off x="16179800" y="2705269"/>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7112</xdr:rowOff>
    </xdr:from>
    <xdr:to>
      <xdr:col>23</xdr:col>
      <xdr:colOff>406400</xdr:colOff>
      <xdr:row>16</xdr:row>
      <xdr:rowOff>63415</xdr:rowOff>
    </xdr:to>
    <xdr:cxnSp macro="">
      <xdr:nvCxnSpPr>
        <xdr:cNvPr id="445" name="直線コネクタ 444"/>
        <xdr:cNvCxnSpPr/>
      </xdr:nvCxnSpPr>
      <xdr:spPr>
        <a:xfrm flipV="1">
          <a:off x="15290800" y="27503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63415</xdr:rowOff>
    </xdr:from>
    <xdr:to>
      <xdr:col>22</xdr:col>
      <xdr:colOff>203200</xdr:colOff>
      <xdr:row>16</xdr:row>
      <xdr:rowOff>93176</xdr:rowOff>
    </xdr:to>
    <xdr:cxnSp macro="">
      <xdr:nvCxnSpPr>
        <xdr:cNvPr id="448" name="直線コネクタ 447"/>
        <xdr:cNvCxnSpPr/>
      </xdr:nvCxnSpPr>
      <xdr:spPr>
        <a:xfrm flipV="1">
          <a:off x="14401800" y="28066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0" name="テキスト ボックス 449"/>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93176</xdr:rowOff>
    </xdr:from>
    <xdr:to>
      <xdr:col>21</xdr:col>
      <xdr:colOff>0</xdr:colOff>
      <xdr:row>16</xdr:row>
      <xdr:rowOff>118110</xdr:rowOff>
    </xdr:to>
    <xdr:cxnSp macro="">
      <xdr:nvCxnSpPr>
        <xdr:cNvPr id="451" name="直線コネクタ 450"/>
        <xdr:cNvCxnSpPr/>
      </xdr:nvCxnSpPr>
      <xdr:spPr>
        <a:xfrm flipV="1">
          <a:off x="13512800" y="2836376"/>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82719</xdr:rowOff>
    </xdr:from>
    <xdr:to>
      <xdr:col>24</xdr:col>
      <xdr:colOff>609600</xdr:colOff>
      <xdr:row>16</xdr:row>
      <xdr:rowOff>12869</xdr:rowOff>
    </xdr:to>
    <xdr:sp macro="" textlink="">
      <xdr:nvSpPr>
        <xdr:cNvPr id="461" name="円/楕円 460"/>
        <xdr:cNvSpPr/>
      </xdr:nvSpPr>
      <xdr:spPr>
        <a:xfrm>
          <a:off x="169672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99246</xdr:rowOff>
    </xdr:from>
    <xdr:ext cx="762000" cy="259045"/>
    <xdr:sp macro="" textlink="">
      <xdr:nvSpPr>
        <xdr:cNvPr id="462" name="将来負担の状況該当値テキスト"/>
        <xdr:cNvSpPr txBox="1"/>
      </xdr:nvSpPr>
      <xdr:spPr>
        <a:xfrm>
          <a:off x="17106900" y="24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127762</xdr:rowOff>
    </xdr:from>
    <xdr:to>
      <xdr:col>23</xdr:col>
      <xdr:colOff>457200</xdr:colOff>
      <xdr:row>16</xdr:row>
      <xdr:rowOff>57912</xdr:rowOff>
    </xdr:to>
    <xdr:sp macro="" textlink="">
      <xdr:nvSpPr>
        <xdr:cNvPr id="463" name="円/楕円 462"/>
        <xdr:cNvSpPr/>
      </xdr:nvSpPr>
      <xdr:spPr>
        <a:xfrm>
          <a:off x="16129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68089</xdr:rowOff>
    </xdr:from>
    <xdr:ext cx="736600" cy="259045"/>
    <xdr:sp macro="" textlink="">
      <xdr:nvSpPr>
        <xdr:cNvPr id="464" name="テキスト ボックス 463"/>
        <xdr:cNvSpPr txBox="1"/>
      </xdr:nvSpPr>
      <xdr:spPr>
        <a:xfrm>
          <a:off x="15798800" y="246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12615</xdr:rowOff>
    </xdr:from>
    <xdr:to>
      <xdr:col>22</xdr:col>
      <xdr:colOff>254000</xdr:colOff>
      <xdr:row>16</xdr:row>
      <xdr:rowOff>114215</xdr:rowOff>
    </xdr:to>
    <xdr:sp macro="" textlink="">
      <xdr:nvSpPr>
        <xdr:cNvPr id="465" name="円/楕円 464"/>
        <xdr:cNvSpPr/>
      </xdr:nvSpPr>
      <xdr:spPr>
        <a:xfrm>
          <a:off x="15240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124392</xdr:rowOff>
    </xdr:from>
    <xdr:ext cx="762000" cy="259045"/>
    <xdr:sp macro="" textlink="">
      <xdr:nvSpPr>
        <xdr:cNvPr id="466" name="テキスト ボックス 465"/>
        <xdr:cNvSpPr txBox="1"/>
      </xdr:nvSpPr>
      <xdr:spPr>
        <a:xfrm>
          <a:off x="14909800" y="25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42376</xdr:rowOff>
    </xdr:from>
    <xdr:to>
      <xdr:col>21</xdr:col>
      <xdr:colOff>50800</xdr:colOff>
      <xdr:row>16</xdr:row>
      <xdr:rowOff>143976</xdr:rowOff>
    </xdr:to>
    <xdr:sp macro="" textlink="">
      <xdr:nvSpPr>
        <xdr:cNvPr id="467" name="円/楕円 466"/>
        <xdr:cNvSpPr/>
      </xdr:nvSpPr>
      <xdr:spPr>
        <a:xfrm>
          <a:off x="14351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154153</xdr:rowOff>
    </xdr:from>
    <xdr:ext cx="762000" cy="259045"/>
    <xdr:sp macro="" textlink="">
      <xdr:nvSpPr>
        <xdr:cNvPr id="468" name="テキスト ボックス 467"/>
        <xdr:cNvSpPr txBox="1"/>
      </xdr:nvSpPr>
      <xdr:spPr>
        <a:xfrm>
          <a:off x="14020800" y="255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67310</xdr:rowOff>
    </xdr:from>
    <xdr:to>
      <xdr:col>19</xdr:col>
      <xdr:colOff>533400</xdr:colOff>
      <xdr:row>16</xdr:row>
      <xdr:rowOff>168910</xdr:rowOff>
    </xdr:to>
    <xdr:sp macro="" textlink="">
      <xdr:nvSpPr>
        <xdr:cNvPr id="469" name="円/楕円 468"/>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7637</xdr:rowOff>
    </xdr:from>
    <xdr:ext cx="762000" cy="259045"/>
    <xdr:sp macro="" textlink="">
      <xdr:nvSpPr>
        <xdr:cNvPr id="470" name="テキスト ボックス 469"/>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30,862
280.06
19,303,811
18,603,782
544,972
10,697,723
22,984,562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ポイント増加し、類似団体内平均値との差は</a:t>
          </a:r>
          <a:r>
            <a:rPr kumimoji="1" lang="en-US" altLang="ja-JP" sz="1300">
              <a:latin typeface="ＭＳ Ｐゴシック"/>
            </a:rPr>
            <a:t>1.0</a:t>
          </a:r>
          <a:r>
            <a:rPr kumimoji="1" lang="ja-JP" altLang="en-US" sz="1300">
              <a:latin typeface="ＭＳ Ｐゴシック"/>
            </a:rPr>
            <a:t>ポイントに縮小した。人件費全体は</a:t>
          </a:r>
          <a:r>
            <a:rPr kumimoji="1" lang="en-US" altLang="ja-JP" sz="1300">
              <a:latin typeface="ＭＳ Ｐゴシック"/>
            </a:rPr>
            <a:t>29,275</a:t>
          </a:r>
          <a:r>
            <a:rPr kumimoji="1" lang="ja-JP" altLang="en-US" sz="1300">
              <a:latin typeface="ＭＳ Ｐゴシック"/>
            </a:rPr>
            <a:t>千円の減となっているが、そのうち退職手当が</a:t>
          </a:r>
          <a:r>
            <a:rPr kumimoji="1" lang="en-US" altLang="ja-JP" sz="1300">
              <a:latin typeface="ＭＳ Ｐゴシック"/>
            </a:rPr>
            <a:t>111,658</a:t>
          </a:r>
          <a:r>
            <a:rPr kumimoji="1" lang="ja-JP" altLang="en-US" sz="1300">
              <a:latin typeface="ＭＳ Ｐゴシック"/>
            </a:rPr>
            <a:t>千円の減となっている。</a:t>
          </a:r>
          <a:endParaRPr kumimoji="1" lang="en-US" altLang="ja-JP" sz="1300">
            <a:latin typeface="ＭＳ Ｐゴシック"/>
          </a:endParaRPr>
        </a:p>
        <a:p>
          <a:r>
            <a:rPr kumimoji="1" lang="ja-JP" altLang="en-US" sz="1300">
              <a:latin typeface="ＭＳ Ｐゴシック"/>
            </a:rPr>
            <a:t>　今後も事務事業の整理、職員の適正配置、給与制度の見直しに努め、人件費の削減を図る。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37</xdr:row>
      <xdr:rowOff>58964</xdr:rowOff>
    </xdr:to>
    <xdr:cxnSp macro="">
      <xdr:nvCxnSpPr>
        <xdr:cNvPr id="66" name="直線コネクタ 65"/>
        <xdr:cNvCxnSpPr/>
      </xdr:nvCxnSpPr>
      <xdr:spPr>
        <a:xfrm>
          <a:off x="3987800" y="6380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37193</xdr:rowOff>
    </xdr:to>
    <xdr:cxnSp macro="">
      <xdr:nvCxnSpPr>
        <xdr:cNvPr id="69" name="直線コネクタ 68"/>
        <xdr:cNvCxnSpPr/>
      </xdr:nvCxnSpPr>
      <xdr:spPr>
        <a:xfrm>
          <a:off x="3098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121557</xdr:rowOff>
    </xdr:from>
    <xdr:to>
      <xdr:col>4</xdr:col>
      <xdr:colOff>346075</xdr:colOff>
      <xdr:row>36</xdr:row>
      <xdr:rowOff>143328</xdr:rowOff>
    </xdr:to>
    <xdr:cxnSp macro="">
      <xdr:nvCxnSpPr>
        <xdr:cNvPr id="72" name="直線コネクタ 71"/>
        <xdr:cNvCxnSpPr/>
      </xdr:nvCxnSpPr>
      <xdr:spPr>
        <a:xfrm>
          <a:off x="2209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36</xdr:row>
      <xdr:rowOff>121557</xdr:rowOff>
    </xdr:to>
    <xdr:cxnSp macro="">
      <xdr:nvCxnSpPr>
        <xdr:cNvPr id="75" name="直線コネクタ 74"/>
        <xdr:cNvCxnSpPr/>
      </xdr:nvCxnSpPr>
      <xdr:spPr>
        <a:xfrm>
          <a:off x="1320800" y="60433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5" name="円/楕円 84"/>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24691</xdr:rowOff>
    </xdr:from>
    <xdr:ext cx="762000" cy="259045"/>
    <xdr:sp macro="" textlink="">
      <xdr:nvSpPr>
        <xdr:cNvPr id="86" name="人件費該当値テキスト"/>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7" name="円/楕円 86"/>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88" name="テキスト ボックス 87"/>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70757</xdr:rowOff>
    </xdr:from>
    <xdr:to>
      <xdr:col>3</xdr:col>
      <xdr:colOff>193675</xdr:colOff>
      <xdr:row>37</xdr:row>
      <xdr:rowOff>907</xdr:rowOff>
    </xdr:to>
    <xdr:sp macro="" textlink="">
      <xdr:nvSpPr>
        <xdr:cNvPr id="91" name="円/楕円 90"/>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11084</xdr:rowOff>
    </xdr:from>
    <xdr:ext cx="762000" cy="259045"/>
    <xdr:sp macro="" textlink="">
      <xdr:nvSpPr>
        <xdr:cNvPr id="92" name="テキスト ボックス 91"/>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3" name="円/楕円 92"/>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4" name="テキスト ボックス 93"/>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1.3</a:t>
          </a:r>
          <a:r>
            <a:rPr kumimoji="1" lang="ja-JP" altLang="en-US" sz="1300">
              <a:latin typeface="ＭＳ Ｐゴシック"/>
            </a:rPr>
            <a:t>ポイント増加している。</a:t>
          </a:r>
          <a:r>
            <a:rPr kumimoji="1" lang="ja-JP" altLang="ja-JP" sz="1300">
              <a:solidFill>
                <a:schemeClr val="dk1"/>
              </a:solidFill>
              <a:latin typeface="+mj-ea"/>
              <a:ea typeface="+mj-ea"/>
              <a:cs typeface="+mn-cs"/>
            </a:rPr>
            <a:t>物件費は</a:t>
          </a:r>
          <a:r>
            <a:rPr kumimoji="1" lang="en-US" altLang="ja-JP" sz="1300">
              <a:solidFill>
                <a:schemeClr val="dk1"/>
              </a:solidFill>
              <a:latin typeface="+mj-ea"/>
              <a:ea typeface="+mj-ea"/>
              <a:cs typeface="+mn-cs"/>
            </a:rPr>
            <a:t>164,725</a:t>
          </a:r>
          <a:r>
            <a:rPr kumimoji="1" lang="ja-JP" altLang="ja-JP" sz="1300">
              <a:solidFill>
                <a:schemeClr val="dk1"/>
              </a:solidFill>
              <a:latin typeface="+mj-ea"/>
              <a:ea typeface="+mj-ea"/>
              <a:cs typeface="+mn-cs"/>
            </a:rPr>
            <a:t>千円増加</a:t>
          </a:r>
          <a:r>
            <a:rPr kumimoji="1" lang="ja-JP" altLang="en-US" sz="1300">
              <a:solidFill>
                <a:schemeClr val="dk1"/>
              </a:solidFill>
              <a:latin typeface="+mj-ea"/>
              <a:ea typeface="+mj-ea"/>
              <a:cs typeface="+mn-cs"/>
            </a:rPr>
            <a:t>しており、</a:t>
          </a:r>
          <a:r>
            <a:rPr kumimoji="1" lang="ja-JP" altLang="en-US" sz="1300">
              <a:latin typeface="+mj-ea"/>
              <a:ea typeface="+mj-ea"/>
            </a:rPr>
            <a:t>類似団体内平均値と比</a:t>
          </a:r>
          <a:r>
            <a:rPr kumimoji="1" lang="ja-JP" altLang="en-US" sz="1300">
              <a:latin typeface="ＭＳ Ｐゴシック"/>
            </a:rPr>
            <a:t>較して、</a:t>
          </a:r>
          <a:r>
            <a:rPr kumimoji="1" lang="en-US" altLang="ja-JP" sz="1300">
              <a:latin typeface="ＭＳ Ｐゴシック"/>
            </a:rPr>
            <a:t>1.7</a:t>
          </a:r>
          <a:r>
            <a:rPr kumimoji="1" lang="ja-JP" altLang="en-US" sz="1300">
              <a:latin typeface="ＭＳ Ｐゴシック"/>
            </a:rPr>
            <a:t>ポイント上回っている。業務の外部委託や図書館図書整備等の事業実施に伴う増加によるものであるため、今後もこの傾向は続くものと思われる。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18</xdr:row>
      <xdr:rowOff>18143</xdr:rowOff>
    </xdr:to>
    <xdr:cxnSp macro="">
      <xdr:nvCxnSpPr>
        <xdr:cNvPr id="129" name="直線コネクタ 128"/>
        <xdr:cNvCxnSpPr/>
      </xdr:nvCxnSpPr>
      <xdr:spPr>
        <a:xfrm>
          <a:off x="15671800" y="2962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48079</xdr:rowOff>
    </xdr:to>
    <xdr:cxnSp macro="">
      <xdr:nvCxnSpPr>
        <xdr:cNvPr id="132" name="直線コネクタ 131"/>
        <xdr:cNvCxnSpPr/>
      </xdr:nvCxnSpPr>
      <xdr:spPr>
        <a:xfrm>
          <a:off x="14782800" y="2832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88900</xdr:rowOff>
    </xdr:to>
    <xdr:cxnSp macro="">
      <xdr:nvCxnSpPr>
        <xdr:cNvPr id="135" name="直線コネクタ 134"/>
        <xdr:cNvCxnSpPr/>
      </xdr:nvCxnSpPr>
      <xdr:spPr>
        <a:xfrm>
          <a:off x="13893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1814</xdr:rowOff>
    </xdr:to>
    <xdr:cxnSp macro="">
      <xdr:nvCxnSpPr>
        <xdr:cNvPr id="138" name="直線コネクタ 137"/>
        <xdr:cNvCxnSpPr/>
      </xdr:nvCxnSpPr>
      <xdr:spPr>
        <a:xfrm>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4" name="円/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5" name="テキスト ボックス 154"/>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6" name="円/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j-ea"/>
              <a:ea typeface="+mj-ea"/>
              <a:cs typeface="+mn-cs"/>
            </a:rPr>
            <a:t>扶助費は</a:t>
          </a:r>
          <a:r>
            <a:rPr kumimoji="1" lang="en-US" altLang="ja-JP" sz="1300">
              <a:solidFill>
                <a:schemeClr val="dk1"/>
              </a:solidFill>
              <a:latin typeface="+mj-ea"/>
              <a:ea typeface="+mj-ea"/>
              <a:cs typeface="+mn-cs"/>
            </a:rPr>
            <a:t>251,912</a:t>
          </a:r>
          <a:r>
            <a:rPr kumimoji="1" lang="ja-JP" altLang="ja-JP" sz="1300">
              <a:solidFill>
                <a:schemeClr val="dk1"/>
              </a:solidFill>
              <a:latin typeface="+mj-ea"/>
              <a:ea typeface="+mj-ea"/>
              <a:cs typeface="+mn-cs"/>
            </a:rPr>
            <a:t>千円の増</a:t>
          </a:r>
          <a:r>
            <a:rPr kumimoji="1" lang="ja-JP" altLang="en-US" sz="1300">
              <a:solidFill>
                <a:schemeClr val="dk1"/>
              </a:solidFill>
              <a:latin typeface="+mj-ea"/>
              <a:ea typeface="+mj-ea"/>
              <a:cs typeface="+mn-cs"/>
            </a:rPr>
            <a:t>で</a:t>
          </a:r>
          <a:r>
            <a:rPr kumimoji="1" lang="ja-JP" altLang="en-US" sz="1300">
              <a:latin typeface="+mj-ea"/>
              <a:ea typeface="+mj-ea"/>
            </a:rPr>
            <a:t>前年度</a:t>
          </a:r>
          <a:r>
            <a:rPr kumimoji="1" lang="ja-JP" altLang="en-US" sz="1300">
              <a:latin typeface="ＭＳ Ｐゴシック"/>
            </a:rPr>
            <a:t>より</a:t>
          </a:r>
          <a:r>
            <a:rPr kumimoji="1" lang="en-US" altLang="ja-JP" sz="1300">
              <a:latin typeface="ＭＳ Ｐゴシック"/>
            </a:rPr>
            <a:t>1.5</a:t>
          </a:r>
          <a:r>
            <a:rPr kumimoji="1" lang="ja-JP" altLang="en-US" sz="1300">
              <a:latin typeface="ＭＳ Ｐゴシック"/>
            </a:rPr>
            <a:t>ポイント増加している。増加の要因としては生活保護費の増加や臨時福祉給付金支給事業の実施等が挙げられる。</a:t>
          </a:r>
          <a:endParaRPr kumimoji="1" lang="en-US" altLang="ja-JP" sz="1300">
            <a:latin typeface="ＭＳ Ｐゴシック"/>
          </a:endParaRPr>
        </a:p>
        <a:p>
          <a:r>
            <a:rPr kumimoji="1" lang="ja-JP" altLang="en-US" sz="1300">
              <a:latin typeface="ＭＳ Ｐゴシック"/>
            </a:rPr>
            <a:t>　削減が難しい費目であるが、市町村独自の事業も含め、適切な施策を実施し、財政負担の軽減に努める。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56</xdr:row>
      <xdr:rowOff>61685</xdr:rowOff>
    </xdr:to>
    <xdr:cxnSp macro="">
      <xdr:nvCxnSpPr>
        <xdr:cNvPr id="192" name="直線コネクタ 191"/>
        <xdr:cNvCxnSpPr/>
      </xdr:nvCxnSpPr>
      <xdr:spPr>
        <a:xfrm>
          <a:off x="3987800" y="9417957"/>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5" name="直線コネクタ 194"/>
        <xdr:cNvCxnSpPr/>
      </xdr:nvCxnSpPr>
      <xdr:spPr>
        <a:xfrm flipV="1">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198" name="直線コネクタ 197"/>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86178</xdr:rowOff>
    </xdr:to>
    <xdr:cxnSp macro="">
      <xdr:nvCxnSpPr>
        <xdr:cNvPr id="201" name="直線コネクタ 200"/>
        <xdr:cNvCxnSpPr/>
      </xdr:nvCxnSpPr>
      <xdr:spPr>
        <a:xfrm flipV="1">
          <a:off x="1320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11" name="円/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12"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3" name="円/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7" name="円/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ポイント減少しているが、類似団体内平均値との差は</a:t>
          </a:r>
          <a:r>
            <a:rPr kumimoji="1" lang="en-US" altLang="ja-JP" sz="1300">
              <a:latin typeface="ＭＳ Ｐゴシック"/>
            </a:rPr>
            <a:t>1.4</a:t>
          </a:r>
          <a:r>
            <a:rPr kumimoji="1" lang="ja-JP" altLang="en-US" sz="1300">
              <a:latin typeface="ＭＳ Ｐゴシック"/>
            </a:rPr>
            <a:t>ポイントある。</a:t>
          </a:r>
          <a:r>
            <a:rPr lang="ja-JP" altLang="ja-JP" sz="1300">
              <a:solidFill>
                <a:schemeClr val="dk1"/>
              </a:solidFill>
              <a:latin typeface="+mn-lt"/>
              <a:ea typeface="+mn-ea"/>
              <a:cs typeface="+mn-cs"/>
            </a:rPr>
            <a:t>中でも繰出金の比率の高さが目立ち、特に国民健康保険事業の財政状態の悪化に伴い、赤字補てん的な繰出金が多額になっていることが大きな要因として</a:t>
          </a:r>
          <a:r>
            <a:rPr lang="ja-JP" altLang="en-US" sz="1300">
              <a:solidFill>
                <a:schemeClr val="dk1"/>
              </a:solidFill>
              <a:latin typeface="+mn-lt"/>
              <a:ea typeface="+mn-ea"/>
              <a:cs typeface="+mn-cs"/>
            </a:rPr>
            <a:t>挙げ</a:t>
          </a:r>
          <a:r>
            <a:rPr lang="ja-JP" altLang="ja-JP" sz="1300">
              <a:solidFill>
                <a:schemeClr val="dk1"/>
              </a:solidFill>
              <a:latin typeface="+mn-lt"/>
              <a:ea typeface="+mn-ea"/>
              <a:cs typeface="+mn-cs"/>
            </a:rPr>
            <a:t>られる。</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今後は、</a:t>
          </a:r>
          <a:r>
            <a:rPr lang="ja-JP" altLang="en-US" sz="1300">
              <a:solidFill>
                <a:schemeClr val="dk1"/>
              </a:solidFill>
              <a:latin typeface="+mn-lt"/>
              <a:ea typeface="+mn-ea"/>
              <a:cs typeface="+mn-cs"/>
            </a:rPr>
            <a:t>予防への取組みや保険税徴収率向上等により</a:t>
          </a:r>
          <a:r>
            <a:rPr lang="ja-JP" altLang="ja-JP" sz="1300">
              <a:solidFill>
                <a:schemeClr val="dk1"/>
              </a:solidFill>
              <a:latin typeface="+mn-lt"/>
              <a:ea typeface="+mn-ea"/>
              <a:cs typeface="+mn-cs"/>
            </a:rPr>
            <a:t>普通会計の負担額を減らしていくよう努める。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146050</xdr:rowOff>
    </xdr:to>
    <xdr:cxnSp macro="">
      <xdr:nvCxnSpPr>
        <xdr:cNvPr id="253" name="直線コネクタ 252"/>
        <xdr:cNvCxnSpPr/>
      </xdr:nvCxnSpPr>
      <xdr:spPr>
        <a:xfrm flipV="1">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146050</xdr:rowOff>
    </xdr:to>
    <xdr:cxnSp macro="">
      <xdr:nvCxnSpPr>
        <xdr:cNvPr id="256" name="直線コネクタ 255"/>
        <xdr:cNvCxnSpPr/>
      </xdr:nvCxnSpPr>
      <xdr:spPr>
        <a:xfrm>
          <a:off x="14782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69850</xdr:rowOff>
    </xdr:to>
    <xdr:cxnSp macro="">
      <xdr:nvCxnSpPr>
        <xdr:cNvPr id="259" name="直線コネクタ 258"/>
        <xdr:cNvCxnSpPr/>
      </xdr:nvCxnSpPr>
      <xdr:spPr>
        <a:xfrm>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46990</xdr:rowOff>
    </xdr:to>
    <xdr:cxnSp macro="">
      <xdr:nvCxnSpPr>
        <xdr:cNvPr id="262" name="直線コネクタ 261"/>
        <xdr:cNvCxnSpPr/>
      </xdr:nvCxnSpPr>
      <xdr:spPr>
        <a:xfrm>
          <a:off x="13004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2" name="円/楕円 27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3"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4" name="円/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8" name="円/楕円 27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9" name="テキスト ボックス 278"/>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80" name="円/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81" name="テキスト ボックス 28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j-ea"/>
              <a:ea typeface="+mj-ea"/>
              <a:cs typeface="+mn-cs"/>
            </a:rPr>
            <a:t>補助費等は前年度より</a:t>
          </a:r>
          <a:r>
            <a:rPr kumimoji="1" lang="en-US" altLang="ja-JP" sz="1300">
              <a:solidFill>
                <a:schemeClr val="dk1"/>
              </a:solidFill>
              <a:latin typeface="+mj-ea"/>
              <a:ea typeface="+mj-ea"/>
              <a:cs typeface="+mn-cs"/>
            </a:rPr>
            <a:t>7,914</a:t>
          </a:r>
          <a:r>
            <a:rPr kumimoji="1" lang="ja-JP" altLang="ja-JP" sz="1300">
              <a:solidFill>
                <a:schemeClr val="dk1"/>
              </a:solidFill>
              <a:latin typeface="+mj-ea"/>
              <a:ea typeface="+mj-ea"/>
              <a:cs typeface="+mn-cs"/>
            </a:rPr>
            <a:t>千円</a:t>
          </a:r>
          <a:r>
            <a:rPr kumimoji="1" lang="ja-JP" altLang="en-US" sz="1300">
              <a:solidFill>
                <a:schemeClr val="dk1"/>
              </a:solidFill>
              <a:latin typeface="+mj-ea"/>
              <a:ea typeface="+mj-ea"/>
              <a:cs typeface="+mn-cs"/>
            </a:rPr>
            <a:t>の減、</a:t>
          </a:r>
          <a:r>
            <a:rPr kumimoji="1" lang="en-US" altLang="ja-JP" sz="1300">
              <a:latin typeface="+mj-ea"/>
              <a:ea typeface="+mj-ea"/>
            </a:rPr>
            <a:t>0.1</a:t>
          </a:r>
          <a:r>
            <a:rPr kumimoji="1" lang="ja-JP" altLang="en-US" sz="1300">
              <a:latin typeface="+mj-ea"/>
              <a:ea typeface="+mj-ea"/>
            </a:rPr>
            <a:t>ポイント減少している。類似団体内平均値との比較でも</a:t>
          </a:r>
          <a:r>
            <a:rPr kumimoji="1" lang="en-US" altLang="ja-JP" sz="1300">
              <a:latin typeface="+mj-ea"/>
              <a:ea typeface="+mj-ea"/>
            </a:rPr>
            <a:t>2.3</a:t>
          </a:r>
          <a:r>
            <a:rPr kumimoji="1" lang="ja-JP" altLang="en-US" sz="1300">
              <a:latin typeface="+mj-ea"/>
              <a:ea typeface="+mj-ea"/>
            </a:rPr>
            <a:t>ポイント</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a:t>
          </a:r>
          <a:r>
            <a:rPr lang="ja-JP" altLang="ja-JP" sz="1300">
              <a:solidFill>
                <a:schemeClr val="dk1"/>
              </a:solidFill>
              <a:latin typeface="+mn-lt"/>
              <a:ea typeface="+mn-ea"/>
              <a:cs typeface="+mn-cs"/>
            </a:rPr>
            <a:t>一方で、まだ大分県平均</a:t>
          </a:r>
          <a:r>
            <a:rPr lang="ja-JP" altLang="en-US" sz="1300">
              <a:solidFill>
                <a:schemeClr val="dk1"/>
              </a:solidFill>
              <a:latin typeface="+mn-lt"/>
              <a:ea typeface="+mn-ea"/>
              <a:cs typeface="+mn-cs"/>
            </a:rPr>
            <a:t>より高いため</a:t>
          </a:r>
          <a:r>
            <a:rPr lang="ja-JP" altLang="ja-JP" sz="1300">
              <a:solidFill>
                <a:schemeClr val="dk1"/>
              </a:solidFill>
              <a:latin typeface="+mn-lt"/>
              <a:ea typeface="+mn-ea"/>
              <a:cs typeface="+mn-cs"/>
            </a:rPr>
            <a:t>改善の余地はあると考えられるので、</a:t>
          </a:r>
          <a:r>
            <a:rPr lang="ja-JP" altLang="en-US" sz="1300">
              <a:solidFill>
                <a:schemeClr val="dk1"/>
              </a:solidFill>
              <a:latin typeface="+mn-lt"/>
              <a:ea typeface="+mn-ea"/>
              <a:cs typeface="+mn-cs"/>
            </a:rPr>
            <a:t>市単独補助等の見直しを図っていく。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34</xdr:row>
      <xdr:rowOff>142240</xdr:rowOff>
    </xdr:to>
    <xdr:cxnSp macro="">
      <xdr:nvCxnSpPr>
        <xdr:cNvPr id="314" name="直線コネクタ 313"/>
        <xdr:cNvCxnSpPr/>
      </xdr:nvCxnSpPr>
      <xdr:spPr>
        <a:xfrm flipV="1">
          <a:off x="15671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157480</xdr:rowOff>
    </xdr:to>
    <xdr:cxnSp macro="">
      <xdr:nvCxnSpPr>
        <xdr:cNvPr id="317" name="直線コネクタ 316"/>
        <xdr:cNvCxnSpPr/>
      </xdr:nvCxnSpPr>
      <xdr:spPr>
        <a:xfrm flipV="1">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35</xdr:row>
      <xdr:rowOff>24130</xdr:rowOff>
    </xdr:to>
    <xdr:cxnSp macro="">
      <xdr:nvCxnSpPr>
        <xdr:cNvPr id="320" name="直線コネクタ 319"/>
        <xdr:cNvCxnSpPr/>
      </xdr:nvCxnSpPr>
      <xdr:spPr>
        <a:xfrm flipV="1">
          <a:off x="13893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62230</xdr:rowOff>
    </xdr:to>
    <xdr:cxnSp macro="">
      <xdr:nvCxnSpPr>
        <xdr:cNvPr id="323" name="直線コネクタ 322"/>
        <xdr:cNvCxnSpPr/>
      </xdr:nvCxnSpPr>
      <xdr:spPr>
        <a:xfrm flipV="1">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33" name="円/楕円 332"/>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100347</xdr:rowOff>
    </xdr:from>
    <xdr:ext cx="762000" cy="259045"/>
    <xdr:sp macro="" textlink="">
      <xdr:nvSpPr>
        <xdr:cNvPr id="334"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5" name="円/楕円 334"/>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6" name="テキスト ボックス 335"/>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7" name="円/楕円 336"/>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8" name="テキスト ボックス 337"/>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9" name="円/楕円 33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40" name="テキスト ボックス 33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41" name="円/楕円 340"/>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42" name="テキスト ボックス 341"/>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臨時財政対策債や合併特例債の発行が増え、前年度より</a:t>
          </a:r>
          <a:r>
            <a:rPr kumimoji="1" lang="en-US" altLang="ja-JP" sz="1300">
              <a:latin typeface="ＭＳ Ｐゴシック"/>
            </a:rPr>
            <a:t>0.2</a:t>
          </a:r>
          <a:r>
            <a:rPr kumimoji="1" lang="ja-JP" altLang="en-US" sz="1300">
              <a:latin typeface="ＭＳ Ｐゴシック"/>
            </a:rPr>
            <a:t>ポイント増加している。</a:t>
          </a:r>
          <a:endParaRPr kumimoji="1" lang="en-US" altLang="ja-JP" sz="1300">
            <a:latin typeface="ＭＳ Ｐゴシック"/>
          </a:endParaRPr>
        </a:p>
        <a:p>
          <a:pPr rtl="0" fontAlgn="base"/>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今後も</a:t>
          </a:r>
          <a:r>
            <a:rPr lang="ja-JP" altLang="en-US" sz="1300" b="0" i="0" baseline="0">
              <a:solidFill>
                <a:schemeClr val="dk1"/>
              </a:solidFill>
              <a:latin typeface="+mn-lt"/>
              <a:ea typeface="+mn-ea"/>
              <a:cs typeface="+mn-cs"/>
            </a:rPr>
            <a:t>中</a:t>
          </a:r>
          <a:r>
            <a:rPr lang="ja-JP" altLang="ja-JP" sz="1300" b="0" i="0" baseline="0">
              <a:solidFill>
                <a:schemeClr val="dk1"/>
              </a:solidFill>
              <a:latin typeface="+mn-lt"/>
              <a:ea typeface="+mn-ea"/>
              <a:cs typeface="+mn-cs"/>
            </a:rPr>
            <a:t>学校や図書館建設などの教育施設整備で多額の起債が</a:t>
          </a:r>
          <a:r>
            <a:rPr lang="ja-JP" altLang="en-US" sz="1300" b="0" i="0" baseline="0">
              <a:solidFill>
                <a:schemeClr val="dk1"/>
              </a:solidFill>
              <a:latin typeface="+mn-lt"/>
              <a:ea typeface="+mn-ea"/>
              <a:cs typeface="+mn-cs"/>
            </a:rPr>
            <a:t>予定されており、</a:t>
          </a:r>
          <a:r>
            <a:rPr lang="ja-JP" altLang="ja-JP" sz="1300" b="0" i="0" baseline="0">
              <a:solidFill>
                <a:schemeClr val="dk1"/>
              </a:solidFill>
              <a:latin typeface="+mn-lt"/>
              <a:ea typeface="+mn-ea"/>
              <a:cs typeface="+mn-cs"/>
            </a:rPr>
            <a:t>新規の起債対象事業については、実施時期や規模を十分に検討</a:t>
          </a:r>
          <a:r>
            <a:rPr lang="ja-JP" altLang="en-US" sz="1300" b="0" i="0" baseline="0">
              <a:solidFill>
                <a:schemeClr val="dk1"/>
              </a:solidFill>
              <a:latin typeface="+mn-lt"/>
              <a:ea typeface="+mn-ea"/>
              <a:cs typeface="+mn-cs"/>
            </a:rPr>
            <a:t>し、対応していく必要がある。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56135</xdr:rowOff>
    </xdr:to>
    <xdr:cxnSp macro="">
      <xdr:nvCxnSpPr>
        <xdr:cNvPr id="372" name="直線コネクタ 371"/>
        <xdr:cNvCxnSpPr/>
      </xdr:nvCxnSpPr>
      <xdr:spPr>
        <a:xfrm>
          <a:off x="3987800" y="135915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69850</xdr:rowOff>
    </xdr:to>
    <xdr:cxnSp macro="">
      <xdr:nvCxnSpPr>
        <xdr:cNvPr id="375" name="直線コネクタ 374"/>
        <xdr:cNvCxnSpPr/>
      </xdr:nvCxnSpPr>
      <xdr:spPr>
        <a:xfrm flipV="1">
          <a:off x="3098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69850</xdr:rowOff>
    </xdr:to>
    <xdr:cxnSp macro="">
      <xdr:nvCxnSpPr>
        <xdr:cNvPr id="378" name="直線コネクタ 377"/>
        <xdr:cNvCxnSpPr/>
      </xdr:nvCxnSpPr>
      <xdr:spPr>
        <a:xfrm>
          <a:off x="2209800" y="13605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60706</xdr:rowOff>
    </xdr:to>
    <xdr:cxnSp macro="">
      <xdr:nvCxnSpPr>
        <xdr:cNvPr id="381" name="直線コネクタ 380"/>
        <xdr:cNvCxnSpPr/>
      </xdr:nvCxnSpPr>
      <xdr:spPr>
        <a:xfrm>
          <a:off x="1320800" y="135595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91" name="円/楕円 390"/>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92"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3" name="円/楕円 392"/>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4" name="テキスト ボックス 393"/>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5" name="円/楕円 394"/>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6" name="テキスト ボックス 395"/>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7" name="円/楕円 396"/>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8" name="テキスト ボックス 397"/>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9" name="円/楕円 398"/>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400" name="テキスト ボックス 399"/>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2.8</a:t>
          </a:r>
          <a:r>
            <a:rPr kumimoji="1" lang="ja-JP" altLang="en-US" sz="1300">
              <a:latin typeface="ＭＳ Ｐゴシック"/>
            </a:rPr>
            <a:t>ポイント増加し、類似団体平均値を</a:t>
          </a:r>
          <a:r>
            <a:rPr kumimoji="1" lang="en-US" altLang="ja-JP" sz="1300">
              <a:latin typeface="ＭＳ Ｐゴシック"/>
            </a:rPr>
            <a:t>0.3</a:t>
          </a:r>
          <a:r>
            <a:rPr kumimoji="1" lang="ja-JP" altLang="en-US" sz="1300">
              <a:latin typeface="ＭＳ Ｐゴシック"/>
            </a:rPr>
            <a:t>ポイント上回ったが、これは扶助費・物件費が増加したことによるものである。しかしながら、扶助費は社会保障の観点等から今後も増加するものと思われ、物件費も図書館建設や業務の外部委託などのため増加することが見込まれる。</a:t>
          </a:r>
          <a:endParaRPr kumimoji="1" lang="en-US" altLang="ja-JP" sz="1300">
            <a:latin typeface="ＭＳ Ｐゴシック"/>
          </a:endParaRPr>
        </a:p>
        <a:p>
          <a:r>
            <a:rPr kumimoji="1" lang="ja-JP" altLang="en-US" sz="1300">
              <a:latin typeface="ＭＳ Ｐゴシック"/>
            </a:rPr>
            <a:t>　今後はさらなる分析を行い、人件費や補助費等に着目し、事務事業の総点検を進める必要がある。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66039</xdr:rowOff>
    </xdr:to>
    <xdr:cxnSp macro="">
      <xdr:nvCxnSpPr>
        <xdr:cNvPr id="433" name="直線コネクタ 432"/>
        <xdr:cNvCxnSpPr/>
      </xdr:nvCxnSpPr>
      <xdr:spPr>
        <a:xfrm>
          <a:off x="15671800" y="131610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130811</xdr:rowOff>
    </xdr:to>
    <xdr:cxnSp macro="">
      <xdr:nvCxnSpPr>
        <xdr:cNvPr id="436" name="直線コネクタ 435"/>
        <xdr:cNvCxnSpPr/>
      </xdr:nvCxnSpPr>
      <xdr:spPr>
        <a:xfrm>
          <a:off x="14782800" y="13077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46989</xdr:rowOff>
    </xdr:to>
    <xdr:cxnSp macro="">
      <xdr:nvCxnSpPr>
        <xdr:cNvPr id="439" name="直線コネクタ 438"/>
        <xdr:cNvCxnSpPr/>
      </xdr:nvCxnSpPr>
      <xdr:spPr>
        <a:xfrm>
          <a:off x="13893800" y="13035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76</xdr:row>
      <xdr:rowOff>5080</xdr:rowOff>
    </xdr:to>
    <xdr:cxnSp macro="">
      <xdr:nvCxnSpPr>
        <xdr:cNvPr id="442" name="直線コネクタ 441"/>
        <xdr:cNvCxnSpPr/>
      </xdr:nvCxnSpPr>
      <xdr:spPr>
        <a:xfrm>
          <a:off x="13004800" y="12955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52" name="円/楕円 451"/>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158766</xdr:rowOff>
    </xdr:from>
    <xdr:ext cx="762000" cy="259045"/>
    <xdr:sp macro="" textlink="">
      <xdr:nvSpPr>
        <xdr:cNvPr id="453"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54" name="円/楕円 453"/>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55" name="テキスト ボックス 454"/>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56" name="円/楕円 455"/>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57" name="テキスト ボックス 456"/>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8" name="円/楕円 457"/>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59" name="テキスト ボックス 458"/>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60" name="円/楕円 459"/>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61" name="テキスト ボックス 460"/>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大分県杵築市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6733</xdr:rowOff>
    </xdr:from>
    <xdr:to>
      <xdr:col>4</xdr:col>
      <xdr:colOff>1117600</xdr:colOff>
      <xdr:row>15</xdr:row>
      <xdr:rowOff>104673</xdr:rowOff>
    </xdr:to>
    <xdr:cxnSp macro="">
      <xdr:nvCxnSpPr>
        <xdr:cNvPr id="54" name="直線コネクタ 53"/>
        <xdr:cNvCxnSpPr/>
      </xdr:nvCxnSpPr>
      <xdr:spPr bwMode="auto">
        <a:xfrm flipV="1">
          <a:off x="5003800" y="2626108"/>
          <a:ext cx="647700" cy="9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104673</xdr:rowOff>
    </xdr:from>
    <xdr:to>
      <xdr:col>4</xdr:col>
      <xdr:colOff>469900</xdr:colOff>
      <xdr:row>15</xdr:row>
      <xdr:rowOff>135892</xdr:rowOff>
    </xdr:to>
    <xdr:cxnSp macro="">
      <xdr:nvCxnSpPr>
        <xdr:cNvPr id="57" name="直線コネクタ 56"/>
        <xdr:cNvCxnSpPr/>
      </xdr:nvCxnSpPr>
      <xdr:spPr bwMode="auto">
        <a:xfrm flipV="1">
          <a:off x="4305300" y="2724048"/>
          <a:ext cx="698500" cy="3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62311</xdr:rowOff>
    </xdr:from>
    <xdr:to>
      <xdr:col>3</xdr:col>
      <xdr:colOff>904875</xdr:colOff>
      <xdr:row>15</xdr:row>
      <xdr:rowOff>135892</xdr:rowOff>
    </xdr:to>
    <xdr:cxnSp macro="">
      <xdr:nvCxnSpPr>
        <xdr:cNvPr id="60" name="直線コネクタ 59"/>
        <xdr:cNvCxnSpPr/>
      </xdr:nvCxnSpPr>
      <xdr:spPr bwMode="auto">
        <a:xfrm>
          <a:off x="3606800" y="2681686"/>
          <a:ext cx="698500" cy="7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62311</xdr:rowOff>
    </xdr:from>
    <xdr:to>
      <xdr:col>3</xdr:col>
      <xdr:colOff>206375</xdr:colOff>
      <xdr:row>15</xdr:row>
      <xdr:rowOff>82842</xdr:rowOff>
    </xdr:to>
    <xdr:cxnSp macro="">
      <xdr:nvCxnSpPr>
        <xdr:cNvPr id="63" name="直線コネクタ 62"/>
        <xdr:cNvCxnSpPr/>
      </xdr:nvCxnSpPr>
      <xdr:spPr bwMode="auto">
        <a:xfrm flipV="1">
          <a:off x="2908300" y="2681686"/>
          <a:ext cx="698500" cy="2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127383</xdr:rowOff>
    </xdr:from>
    <xdr:to>
      <xdr:col>5</xdr:col>
      <xdr:colOff>34925</xdr:colOff>
      <xdr:row>15</xdr:row>
      <xdr:rowOff>57533</xdr:rowOff>
    </xdr:to>
    <xdr:sp macro="" textlink="">
      <xdr:nvSpPr>
        <xdr:cNvPr id="73" name="円/楕円 72"/>
        <xdr:cNvSpPr/>
      </xdr:nvSpPr>
      <xdr:spPr bwMode="auto">
        <a:xfrm>
          <a:off x="5600700" y="257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143910</xdr:rowOff>
    </xdr:from>
    <xdr:ext cx="762000" cy="259045"/>
    <xdr:sp macro="" textlink="">
      <xdr:nvSpPr>
        <xdr:cNvPr id="74" name="人口1人当たり決算額の推移該当値テキスト130"/>
        <xdr:cNvSpPr txBox="1"/>
      </xdr:nvSpPr>
      <xdr:spPr>
        <a:xfrm>
          <a:off x="5740400" y="24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53873</xdr:rowOff>
    </xdr:from>
    <xdr:to>
      <xdr:col>4</xdr:col>
      <xdr:colOff>520700</xdr:colOff>
      <xdr:row>15</xdr:row>
      <xdr:rowOff>155473</xdr:rowOff>
    </xdr:to>
    <xdr:sp macro="" textlink="">
      <xdr:nvSpPr>
        <xdr:cNvPr id="75" name="円/楕円 74"/>
        <xdr:cNvSpPr/>
      </xdr:nvSpPr>
      <xdr:spPr bwMode="auto">
        <a:xfrm>
          <a:off x="4953000" y="267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165650</xdr:rowOff>
    </xdr:from>
    <xdr:ext cx="736600" cy="259045"/>
    <xdr:sp macro="" textlink="">
      <xdr:nvSpPr>
        <xdr:cNvPr id="76" name="テキスト ボックス 75"/>
        <xdr:cNvSpPr txBox="1"/>
      </xdr:nvSpPr>
      <xdr:spPr>
        <a:xfrm>
          <a:off x="4622800" y="24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85092</xdr:rowOff>
    </xdr:from>
    <xdr:to>
      <xdr:col>3</xdr:col>
      <xdr:colOff>955675</xdr:colOff>
      <xdr:row>16</xdr:row>
      <xdr:rowOff>15242</xdr:rowOff>
    </xdr:to>
    <xdr:sp macro="" textlink="">
      <xdr:nvSpPr>
        <xdr:cNvPr id="77" name="円/楕円 76"/>
        <xdr:cNvSpPr/>
      </xdr:nvSpPr>
      <xdr:spPr bwMode="auto">
        <a:xfrm>
          <a:off x="4254500" y="27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25419</xdr:rowOff>
    </xdr:from>
    <xdr:ext cx="762000" cy="259045"/>
    <xdr:sp macro="" textlink="">
      <xdr:nvSpPr>
        <xdr:cNvPr id="78" name="テキスト ボックス 77"/>
        <xdr:cNvSpPr txBox="1"/>
      </xdr:nvSpPr>
      <xdr:spPr>
        <a:xfrm>
          <a:off x="3924300" y="247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11511</xdr:rowOff>
    </xdr:from>
    <xdr:to>
      <xdr:col>3</xdr:col>
      <xdr:colOff>257175</xdr:colOff>
      <xdr:row>15</xdr:row>
      <xdr:rowOff>113111</xdr:rowOff>
    </xdr:to>
    <xdr:sp macro="" textlink="">
      <xdr:nvSpPr>
        <xdr:cNvPr id="79" name="円/楕円 78"/>
        <xdr:cNvSpPr/>
      </xdr:nvSpPr>
      <xdr:spPr bwMode="auto">
        <a:xfrm>
          <a:off x="3556000" y="263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123288</xdr:rowOff>
    </xdr:from>
    <xdr:ext cx="762000" cy="259045"/>
    <xdr:sp macro="" textlink="">
      <xdr:nvSpPr>
        <xdr:cNvPr id="80" name="テキスト ボックス 79"/>
        <xdr:cNvSpPr txBox="1"/>
      </xdr:nvSpPr>
      <xdr:spPr>
        <a:xfrm>
          <a:off x="3225800" y="239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32042</xdr:rowOff>
    </xdr:from>
    <xdr:to>
      <xdr:col>2</xdr:col>
      <xdr:colOff>692150</xdr:colOff>
      <xdr:row>15</xdr:row>
      <xdr:rowOff>133642</xdr:rowOff>
    </xdr:to>
    <xdr:sp macro="" textlink="">
      <xdr:nvSpPr>
        <xdr:cNvPr id="81" name="円/楕円 80"/>
        <xdr:cNvSpPr/>
      </xdr:nvSpPr>
      <xdr:spPr bwMode="auto">
        <a:xfrm>
          <a:off x="2857500" y="26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143819</xdr:rowOff>
    </xdr:from>
    <xdr:ext cx="762000" cy="259045"/>
    <xdr:sp macro="" textlink="">
      <xdr:nvSpPr>
        <xdr:cNvPr id="82" name="テキスト ボックス 81"/>
        <xdr:cNvSpPr txBox="1"/>
      </xdr:nvSpPr>
      <xdr:spPr>
        <a:xfrm>
          <a:off x="2527300" y="24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83370</xdr:rowOff>
    </xdr:from>
    <xdr:to>
      <xdr:col>4</xdr:col>
      <xdr:colOff>1117600</xdr:colOff>
      <xdr:row>35</xdr:row>
      <xdr:rowOff>165895</xdr:rowOff>
    </xdr:to>
    <xdr:cxnSp macro="">
      <xdr:nvCxnSpPr>
        <xdr:cNvPr id="118" name="直線コネクタ 117"/>
        <xdr:cNvCxnSpPr/>
      </xdr:nvCxnSpPr>
      <xdr:spPr bwMode="auto">
        <a:xfrm>
          <a:off x="5003800" y="6693720"/>
          <a:ext cx="6477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150672</xdr:rowOff>
    </xdr:from>
    <xdr:ext cx="762000" cy="259045"/>
    <xdr:sp macro="" textlink="">
      <xdr:nvSpPr>
        <xdr:cNvPr id="119" name="人口1人当たり決算額の推移平均値テキスト445"/>
        <xdr:cNvSpPr txBox="1"/>
      </xdr:nvSpPr>
      <xdr:spPr>
        <a:xfrm>
          <a:off x="5740400" y="676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14692</xdr:rowOff>
    </xdr:from>
    <xdr:to>
      <xdr:col>4</xdr:col>
      <xdr:colOff>469900</xdr:colOff>
      <xdr:row>35</xdr:row>
      <xdr:rowOff>83370</xdr:rowOff>
    </xdr:to>
    <xdr:cxnSp macro="">
      <xdr:nvCxnSpPr>
        <xdr:cNvPr id="121" name="直線コネクタ 120"/>
        <xdr:cNvCxnSpPr/>
      </xdr:nvCxnSpPr>
      <xdr:spPr bwMode="auto">
        <a:xfrm>
          <a:off x="4305300" y="6625042"/>
          <a:ext cx="6985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319808</xdr:rowOff>
    </xdr:from>
    <xdr:to>
      <xdr:col>3</xdr:col>
      <xdr:colOff>904875</xdr:colOff>
      <xdr:row>35</xdr:row>
      <xdr:rowOff>14692</xdr:rowOff>
    </xdr:to>
    <xdr:cxnSp macro="">
      <xdr:nvCxnSpPr>
        <xdr:cNvPr id="124" name="直線コネクタ 123"/>
        <xdr:cNvCxnSpPr/>
      </xdr:nvCxnSpPr>
      <xdr:spPr bwMode="auto">
        <a:xfrm>
          <a:off x="3606800" y="6587258"/>
          <a:ext cx="6985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319808</xdr:rowOff>
    </xdr:from>
    <xdr:to>
      <xdr:col>3</xdr:col>
      <xdr:colOff>206375</xdr:colOff>
      <xdr:row>34</xdr:row>
      <xdr:rowOff>326568</xdr:rowOff>
    </xdr:to>
    <xdr:cxnSp macro="">
      <xdr:nvCxnSpPr>
        <xdr:cNvPr id="127" name="直線コネクタ 126"/>
        <xdr:cNvCxnSpPr/>
      </xdr:nvCxnSpPr>
      <xdr:spPr bwMode="auto">
        <a:xfrm flipV="1">
          <a:off x="2908300" y="6587258"/>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115095</xdr:rowOff>
    </xdr:from>
    <xdr:to>
      <xdr:col>5</xdr:col>
      <xdr:colOff>34925</xdr:colOff>
      <xdr:row>35</xdr:row>
      <xdr:rowOff>216695</xdr:rowOff>
    </xdr:to>
    <xdr:sp macro="" textlink="">
      <xdr:nvSpPr>
        <xdr:cNvPr id="137" name="円/楕円 136"/>
        <xdr:cNvSpPr/>
      </xdr:nvSpPr>
      <xdr:spPr bwMode="auto">
        <a:xfrm>
          <a:off x="5600700" y="672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303072</xdr:rowOff>
    </xdr:from>
    <xdr:ext cx="762000" cy="259045"/>
    <xdr:sp macro="" textlink="">
      <xdr:nvSpPr>
        <xdr:cNvPr id="138" name="人口1人当たり決算額の推移該当値テキスト445"/>
        <xdr:cNvSpPr txBox="1"/>
      </xdr:nvSpPr>
      <xdr:spPr>
        <a:xfrm>
          <a:off x="5740400" y="65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32570</xdr:rowOff>
    </xdr:from>
    <xdr:to>
      <xdr:col>4</xdr:col>
      <xdr:colOff>520700</xdr:colOff>
      <xdr:row>35</xdr:row>
      <xdr:rowOff>134170</xdr:rowOff>
    </xdr:to>
    <xdr:sp macro="" textlink="">
      <xdr:nvSpPr>
        <xdr:cNvPr id="139" name="円/楕円 138"/>
        <xdr:cNvSpPr/>
      </xdr:nvSpPr>
      <xdr:spPr bwMode="auto">
        <a:xfrm>
          <a:off x="4953000" y="66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144347</xdr:rowOff>
    </xdr:from>
    <xdr:ext cx="736600" cy="259045"/>
    <xdr:sp macro="" textlink="">
      <xdr:nvSpPr>
        <xdr:cNvPr id="140" name="テキスト ボックス 139"/>
        <xdr:cNvSpPr txBox="1"/>
      </xdr:nvSpPr>
      <xdr:spPr>
        <a:xfrm>
          <a:off x="4622800" y="64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306792</xdr:rowOff>
    </xdr:from>
    <xdr:to>
      <xdr:col>3</xdr:col>
      <xdr:colOff>955675</xdr:colOff>
      <xdr:row>35</xdr:row>
      <xdr:rowOff>65492</xdr:rowOff>
    </xdr:to>
    <xdr:sp macro="" textlink="">
      <xdr:nvSpPr>
        <xdr:cNvPr id="141" name="円/楕円 140"/>
        <xdr:cNvSpPr/>
      </xdr:nvSpPr>
      <xdr:spPr bwMode="auto">
        <a:xfrm>
          <a:off x="4254500" y="657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75669</xdr:rowOff>
    </xdr:from>
    <xdr:ext cx="762000" cy="259045"/>
    <xdr:sp macro="" textlink="">
      <xdr:nvSpPr>
        <xdr:cNvPr id="142" name="テキスト ボックス 141"/>
        <xdr:cNvSpPr txBox="1"/>
      </xdr:nvSpPr>
      <xdr:spPr>
        <a:xfrm>
          <a:off x="3924300" y="634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269008</xdr:rowOff>
    </xdr:from>
    <xdr:to>
      <xdr:col>3</xdr:col>
      <xdr:colOff>257175</xdr:colOff>
      <xdr:row>35</xdr:row>
      <xdr:rowOff>27708</xdr:rowOff>
    </xdr:to>
    <xdr:sp macro="" textlink="">
      <xdr:nvSpPr>
        <xdr:cNvPr id="143" name="円/楕円 142"/>
        <xdr:cNvSpPr/>
      </xdr:nvSpPr>
      <xdr:spPr bwMode="auto">
        <a:xfrm>
          <a:off x="3556000" y="653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12485</xdr:rowOff>
    </xdr:from>
    <xdr:ext cx="762000" cy="259045"/>
    <xdr:sp macro="" textlink="">
      <xdr:nvSpPr>
        <xdr:cNvPr id="144" name="テキスト ボックス 143"/>
        <xdr:cNvSpPr txBox="1"/>
      </xdr:nvSpPr>
      <xdr:spPr>
        <a:xfrm>
          <a:off x="3225800" y="66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275768</xdr:rowOff>
    </xdr:from>
    <xdr:to>
      <xdr:col>2</xdr:col>
      <xdr:colOff>692150</xdr:colOff>
      <xdr:row>35</xdr:row>
      <xdr:rowOff>34468</xdr:rowOff>
    </xdr:to>
    <xdr:sp macro="" textlink="">
      <xdr:nvSpPr>
        <xdr:cNvPr id="145" name="円/楕円 144"/>
        <xdr:cNvSpPr/>
      </xdr:nvSpPr>
      <xdr:spPr bwMode="auto">
        <a:xfrm>
          <a:off x="2857500" y="65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19245</xdr:rowOff>
    </xdr:from>
    <xdr:ext cx="762000" cy="259045"/>
    <xdr:sp macro="" textlink="">
      <xdr:nvSpPr>
        <xdr:cNvPr id="146" name="テキスト ボックス 145"/>
        <xdr:cNvSpPr txBox="1"/>
      </xdr:nvSpPr>
      <xdr:spPr>
        <a:xfrm>
          <a:off x="2527300" y="662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448,961</a:t>
          </a:r>
          <a:r>
            <a:rPr kumimoji="1" lang="ja-JP" altLang="en-US" sz="1400">
              <a:latin typeface="ＭＳ ゴシック" pitchFamily="49" charset="-128"/>
              <a:ea typeface="ＭＳ ゴシック" pitchFamily="49" charset="-128"/>
            </a:rPr>
            <a:t>千円の積み立てにより、標準財産規模比が</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544,972</a:t>
          </a:r>
          <a:r>
            <a:rPr kumimoji="1" lang="ja-JP" altLang="en-US" sz="1400">
              <a:latin typeface="ＭＳ ゴシック" pitchFamily="49" charset="-128"/>
              <a:ea typeface="ＭＳ ゴシック" pitchFamily="49" charset="-128"/>
            </a:rPr>
            <a:t>千円となっており、</a:t>
          </a:r>
          <a:r>
            <a:rPr kumimoji="1" lang="ja-JP" altLang="ja-JP" sz="1400">
              <a:solidFill>
                <a:schemeClr val="dk1"/>
              </a:solidFill>
              <a:latin typeface="ＭＳ ゴシック" pitchFamily="49" charset="-128"/>
              <a:ea typeface="ＭＳ ゴシック" pitchFamily="49" charset="-128"/>
              <a:cs typeface="+mn-cs"/>
            </a:rPr>
            <a:t>標準財産規模比</a:t>
          </a:r>
          <a:r>
            <a:rPr kumimoji="1" lang="ja-JP" altLang="en-US" sz="1400">
              <a:solidFill>
                <a:schemeClr val="dk1"/>
              </a:solidFill>
              <a:latin typeface="ＭＳ ゴシック" pitchFamily="49" charset="-128"/>
              <a:ea typeface="ＭＳ ゴシック" pitchFamily="49" charset="-128"/>
              <a:cs typeface="+mn-cs"/>
            </a:rPr>
            <a:t>が</a:t>
          </a:r>
          <a:r>
            <a:rPr kumimoji="1" lang="en-US" altLang="ja-JP" sz="1400">
              <a:solidFill>
                <a:schemeClr val="dk1"/>
              </a:solidFill>
              <a:latin typeface="ＭＳ ゴシック" pitchFamily="49" charset="-128"/>
              <a:ea typeface="ＭＳ ゴシック" pitchFamily="49" charset="-128"/>
              <a:cs typeface="+mn-cs"/>
            </a:rPr>
            <a:t>2.31</a:t>
          </a:r>
          <a:r>
            <a:rPr kumimoji="1" lang="ja-JP" altLang="ja-JP" sz="1400">
              <a:solidFill>
                <a:schemeClr val="dk1"/>
              </a:solidFill>
              <a:latin typeface="ＭＳ ゴシック" pitchFamily="49" charset="-128"/>
              <a:ea typeface="ＭＳ ゴシック" pitchFamily="49" charset="-128"/>
              <a:cs typeface="+mn-cs"/>
            </a:rPr>
            <a:t>ポイント</a:t>
          </a:r>
          <a:r>
            <a:rPr kumimoji="1" lang="ja-JP" altLang="en-US" sz="1400">
              <a:solidFill>
                <a:schemeClr val="dk1"/>
              </a:solidFill>
              <a:latin typeface="ＭＳ ゴシック" pitchFamily="49" charset="-128"/>
              <a:ea typeface="ＭＳ ゴシック" pitchFamily="49" charset="-128"/>
              <a:cs typeface="+mn-cs"/>
            </a:rPr>
            <a:t>減少</a:t>
          </a:r>
          <a:r>
            <a:rPr kumimoji="1" lang="ja-JP" altLang="ja-JP" sz="1400">
              <a:solidFill>
                <a:schemeClr val="dk1"/>
              </a:solidFill>
              <a:latin typeface="ＭＳ ゴシック" pitchFamily="49" charset="-128"/>
              <a:ea typeface="ＭＳ ゴシック" pitchFamily="49" charset="-128"/>
              <a:cs typeface="+mn-cs"/>
            </a:rPr>
            <a:t>した。</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実質単年度収支は、標準財政規模比で</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年度から</a:t>
          </a:r>
          <a:r>
            <a:rPr kumimoji="1" lang="en-US" altLang="ja-JP" sz="1400">
              <a:solidFill>
                <a:schemeClr val="dk1"/>
              </a:solidFill>
              <a:latin typeface="ＭＳ ゴシック" pitchFamily="49" charset="-128"/>
              <a:ea typeface="ＭＳ ゴシック" pitchFamily="49" charset="-128"/>
              <a:cs typeface="+mn-cs"/>
            </a:rPr>
            <a:t>4.9</a:t>
          </a:r>
          <a:r>
            <a:rPr kumimoji="1" lang="ja-JP" altLang="ja-JP" sz="1400">
              <a:solidFill>
                <a:schemeClr val="dk1"/>
              </a:solidFill>
              <a:latin typeface="ＭＳ ゴシック" pitchFamily="49" charset="-128"/>
              <a:ea typeface="ＭＳ ゴシック" pitchFamily="49" charset="-128"/>
              <a:cs typeface="+mn-cs"/>
            </a:rPr>
            <a:t>ポイントの</a:t>
          </a:r>
          <a:r>
            <a:rPr kumimoji="1" lang="ja-JP" altLang="en-US" sz="1400">
              <a:solidFill>
                <a:schemeClr val="dk1"/>
              </a:solidFill>
              <a:latin typeface="ＭＳ ゴシック" pitchFamily="49" charset="-128"/>
              <a:ea typeface="ＭＳ ゴシック" pitchFamily="49" charset="-128"/>
              <a:cs typeface="+mn-cs"/>
            </a:rPr>
            <a:t>減少</a:t>
          </a:r>
          <a:r>
            <a:rPr kumimoji="1" lang="ja-JP" altLang="ja-JP" sz="1400">
              <a:solidFill>
                <a:schemeClr val="dk1"/>
              </a:solidFill>
              <a:latin typeface="ＭＳ ゴシック" pitchFamily="49" charset="-128"/>
              <a:ea typeface="ＭＳ ゴシック" pitchFamily="49" charset="-128"/>
              <a:cs typeface="+mn-cs"/>
            </a:rPr>
            <a:t>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solidFill>
                <a:schemeClr val="dk1"/>
              </a:solidFill>
              <a:latin typeface="ＭＳ ゴシック" pitchFamily="49" charset="-128"/>
              <a:ea typeface="ＭＳ ゴシック" pitchFamily="49" charset="-128"/>
              <a:cs typeface="+mn-cs"/>
            </a:rPr>
            <a:t>22</a:t>
          </a:r>
          <a:r>
            <a:rPr kumimoji="1" lang="ja-JP" altLang="ja-JP" sz="1400">
              <a:solidFill>
                <a:schemeClr val="dk1"/>
              </a:solidFill>
              <a:latin typeface="ＭＳ ゴシック" pitchFamily="49" charset="-128"/>
              <a:ea typeface="ＭＳ ゴシック" pitchFamily="49" charset="-128"/>
              <a:cs typeface="+mn-cs"/>
            </a:rPr>
            <a:t>年度</a:t>
          </a:r>
          <a:r>
            <a:rPr kumimoji="1" lang="ja-JP" altLang="en-US" sz="1400">
              <a:solidFill>
                <a:schemeClr val="dk1"/>
              </a:solidFill>
              <a:latin typeface="ＭＳ ゴシック" pitchFamily="49" charset="-128"/>
              <a:ea typeface="ＭＳ ゴシック" pitchFamily="49" charset="-128"/>
              <a:cs typeface="+mn-cs"/>
            </a:rPr>
            <a:t>以降赤字額を出すこともなく、</a:t>
          </a:r>
          <a:r>
            <a:rPr kumimoji="1" lang="en-US" altLang="ja-JP" sz="1400">
              <a:solidFill>
                <a:schemeClr val="dk1"/>
              </a:solidFill>
              <a:latin typeface="ＭＳ ゴシック" pitchFamily="49" charset="-128"/>
              <a:ea typeface="ＭＳ ゴシック" pitchFamily="49" charset="-128"/>
              <a:cs typeface="+mn-cs"/>
            </a:rPr>
            <a:t>26</a:t>
          </a:r>
          <a:r>
            <a:rPr kumimoji="1" lang="ja-JP" altLang="ja-JP" sz="1400">
              <a:solidFill>
                <a:schemeClr val="dk1"/>
              </a:solidFill>
              <a:latin typeface="ＭＳ ゴシック" pitchFamily="49" charset="-128"/>
              <a:ea typeface="ＭＳ ゴシック" pitchFamily="49" charset="-128"/>
              <a:cs typeface="+mn-cs"/>
            </a:rPr>
            <a:t>年度</a:t>
          </a:r>
          <a:r>
            <a:rPr kumimoji="1" lang="ja-JP" altLang="en-US" sz="1400">
              <a:solidFill>
                <a:schemeClr val="dk1"/>
              </a:solidFill>
              <a:latin typeface="ＭＳ ゴシック" pitchFamily="49" charset="-128"/>
              <a:ea typeface="ＭＳ ゴシック" pitchFamily="49" charset="-128"/>
              <a:cs typeface="+mn-cs"/>
            </a:rPr>
            <a:t>も</a:t>
          </a:r>
          <a:r>
            <a:rPr kumimoji="1" lang="ja-JP" altLang="ja-JP" sz="1400">
              <a:solidFill>
                <a:schemeClr val="dk1"/>
              </a:solidFill>
              <a:latin typeface="ＭＳ ゴシック" pitchFamily="49" charset="-128"/>
              <a:ea typeface="ＭＳ ゴシック" pitchFamily="49" charset="-128"/>
              <a:cs typeface="+mn-cs"/>
            </a:rPr>
            <a:t>黒字を計上することができた。黒字額の大きなものは、山香病院事業会計（</a:t>
          </a:r>
          <a:r>
            <a:rPr kumimoji="1" lang="en-US" altLang="ja-JP" sz="1400">
              <a:solidFill>
                <a:schemeClr val="dk1"/>
              </a:solidFill>
              <a:latin typeface="ＭＳ ゴシック" pitchFamily="49" charset="-128"/>
              <a:ea typeface="ＭＳ ゴシック" pitchFamily="49" charset="-128"/>
              <a:cs typeface="+mn-cs"/>
            </a:rPr>
            <a:t>1,047,178</a:t>
          </a:r>
          <a:r>
            <a:rPr kumimoji="1" lang="ja-JP" altLang="ja-JP" sz="1400">
              <a:solidFill>
                <a:schemeClr val="dk1"/>
              </a:solidFill>
              <a:latin typeface="ＭＳ ゴシック" pitchFamily="49" charset="-128"/>
              <a:ea typeface="ＭＳ ゴシック" pitchFamily="49" charset="-128"/>
              <a:cs typeface="+mn-cs"/>
            </a:rPr>
            <a:t>千円・前年度比</a:t>
          </a:r>
          <a:r>
            <a:rPr kumimoji="1" lang="ja-JP" altLang="en-US"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65,985</a:t>
          </a:r>
          <a:r>
            <a:rPr kumimoji="1" lang="ja-JP" altLang="ja-JP" sz="1400">
              <a:solidFill>
                <a:schemeClr val="dk1"/>
              </a:solidFill>
              <a:latin typeface="ＭＳ ゴシック" pitchFamily="49" charset="-128"/>
              <a:ea typeface="ＭＳ ゴシック" pitchFamily="49" charset="-128"/>
              <a:cs typeface="+mn-cs"/>
            </a:rPr>
            <a:t>千円）、次いで一般会計（</a:t>
          </a:r>
          <a:r>
            <a:rPr kumimoji="1" lang="en-US" altLang="ja-JP" sz="1400">
              <a:solidFill>
                <a:schemeClr val="dk1"/>
              </a:solidFill>
              <a:latin typeface="ＭＳ ゴシック" pitchFamily="49" charset="-128"/>
              <a:ea typeface="ＭＳ ゴシック" pitchFamily="49" charset="-128"/>
              <a:cs typeface="+mn-cs"/>
            </a:rPr>
            <a:t>544,972</a:t>
          </a:r>
          <a:r>
            <a:rPr kumimoji="1" lang="ja-JP" altLang="ja-JP" sz="1400">
              <a:solidFill>
                <a:schemeClr val="dk1"/>
              </a:solidFill>
              <a:latin typeface="ＭＳ ゴシック" pitchFamily="49" charset="-128"/>
              <a:ea typeface="ＭＳ ゴシック" pitchFamily="49" charset="-128"/>
              <a:cs typeface="+mn-cs"/>
            </a:rPr>
            <a:t>千円・前年度比</a:t>
          </a:r>
          <a:r>
            <a:rPr kumimoji="1" lang="ja-JP" altLang="en-US"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255,918</a:t>
          </a:r>
          <a:r>
            <a:rPr kumimoji="1" lang="ja-JP" altLang="ja-JP" sz="1400">
              <a:solidFill>
                <a:schemeClr val="dk1"/>
              </a:solidFill>
              <a:latin typeface="ＭＳ ゴシック" pitchFamily="49" charset="-128"/>
              <a:ea typeface="ＭＳ ゴシック" pitchFamily="49" charset="-128"/>
              <a:cs typeface="+mn-cs"/>
            </a:rPr>
            <a:t>千円）となっている。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連結実質赤字比率は、</a:t>
          </a:r>
          <a:r>
            <a:rPr kumimoji="1" lang="ja-JP" altLang="en-US"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19.92</a:t>
          </a:r>
          <a:r>
            <a:rPr kumimoji="1" lang="ja-JP" altLang="en-US" sz="1400">
              <a:solidFill>
                <a:schemeClr val="dk1"/>
              </a:solidFill>
              <a:latin typeface="ＭＳ ゴシック" pitchFamily="49" charset="-128"/>
              <a:ea typeface="ＭＳ ゴシック" pitchFamily="49" charset="-128"/>
              <a:cs typeface="+mn-cs"/>
            </a:rPr>
            <a:t>％となり</a:t>
          </a:r>
          <a:r>
            <a:rPr kumimoji="1" lang="ja-JP" altLang="ja-JP" sz="1400">
              <a:solidFill>
                <a:schemeClr val="dk1"/>
              </a:solidFill>
              <a:latin typeface="ＭＳ ゴシック" pitchFamily="49" charset="-128"/>
              <a:ea typeface="ＭＳ ゴシック" pitchFamily="49" charset="-128"/>
              <a:cs typeface="+mn-cs"/>
            </a:rPr>
            <a:t>当面のところ</a:t>
          </a:r>
          <a:r>
            <a:rPr kumimoji="1" lang="ja-JP" altLang="en-US"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健全に財政運営できる</a:t>
          </a:r>
          <a:r>
            <a:rPr kumimoji="1" lang="ja-JP" altLang="en-US" sz="1400">
              <a:solidFill>
                <a:schemeClr val="dk1"/>
              </a:solidFill>
              <a:latin typeface="ＭＳ ゴシック" pitchFamily="49" charset="-128"/>
              <a:ea typeface="ＭＳ ゴシック" pitchFamily="49" charset="-128"/>
              <a:cs typeface="+mn-cs"/>
            </a:rPr>
            <a:t>」と判断できる。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今後、普通交付税を含め一般財源の確保が厳しい状況となる見込みであり、その場合には財政調整基金をはじめとする各種基金の活用による財政運営が求められるため、注視していく必要がある。</a:t>
          </a:r>
          <a:endParaRPr kumimoji="1" lang="en-US" altLang="ja-JP" sz="14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ポイントの減となった。これは病院事業会計等において、過去の起債の償還終了等により、公営企業債の元利償還金に対する繰入金が前年度より</a:t>
          </a:r>
          <a:r>
            <a:rPr kumimoji="1" lang="en-US" altLang="ja-JP" sz="1400">
              <a:latin typeface="ＭＳ ゴシック" pitchFamily="49" charset="-128"/>
              <a:ea typeface="ＭＳ ゴシック" pitchFamily="49" charset="-128"/>
            </a:rPr>
            <a:t>20,697</a:t>
          </a:r>
          <a:r>
            <a:rPr kumimoji="1" lang="ja-JP" altLang="en-US" sz="1400">
              <a:latin typeface="ＭＳ ゴシック" pitchFamily="49" charset="-128"/>
              <a:ea typeface="ＭＳ ゴシック" pitchFamily="49" charset="-128"/>
            </a:rPr>
            <a:t>千円の減となったことが大きな要因となった。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今後は、大型事業により地方債現在高は増加すると予測されるため、交付税算入のある有利な起債の活用や新規発行の抑制により、実質公債費比率の上昇につながらないよう対応していきたい。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％と早期健全化基準の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a:t>
          </a:r>
          <a:r>
            <a:rPr kumimoji="1" lang="en-US" altLang="ja-JP" sz="1400">
              <a:latin typeface="ＭＳ ゴシック" pitchFamily="49" charset="-128"/>
              <a:ea typeface="ＭＳ ゴシック" pitchFamily="49" charset="-128"/>
            </a:rPr>
            <a:t>33,977,002</a:t>
          </a:r>
          <a:r>
            <a:rPr kumimoji="1" lang="ja-JP" altLang="en-US" sz="1400">
              <a:latin typeface="ＭＳ ゴシック" pitchFamily="49" charset="-128"/>
              <a:ea typeface="ＭＳ ゴシック" pitchFamily="49" charset="-128"/>
            </a:rPr>
            <a:t>千円となり、前年度より減少している。要因としては、地方債現在高の減少、公営企業債等繰入見込額の減少、退職手当見込額の減少、第三セクター等の負債負担見込額の減少等である。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a:t>
          </a:r>
          <a:r>
            <a:rPr kumimoji="1" lang="en-US" altLang="ja-JP" sz="1400">
              <a:latin typeface="ＭＳ ゴシック" pitchFamily="49" charset="-128"/>
              <a:ea typeface="ＭＳ ゴシック" pitchFamily="49" charset="-128"/>
            </a:rPr>
            <a:t>30,376,447</a:t>
          </a:r>
          <a:r>
            <a:rPr kumimoji="1" lang="ja-JP" altLang="en-US" sz="1400">
              <a:latin typeface="ＭＳ ゴシック" pitchFamily="49" charset="-128"/>
              <a:ea typeface="ＭＳ ゴシック" pitchFamily="49" charset="-128"/>
            </a:rPr>
            <a:t>千円となり、基準財政需要額算入見込額や充当可能基金が増加したことなどから増加している。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以上のことから、将来負担比率は良好な数値となっているが、今後も基金の積増し及び将来世代への負担軽減が図れるよう財政運営に努める。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19303811</v>
      </c>
      <c r="BO4" s="349"/>
      <c r="BP4" s="349"/>
      <c r="BQ4" s="349"/>
      <c r="BR4" s="349"/>
      <c r="BS4" s="349"/>
      <c r="BT4" s="349"/>
      <c r="BU4" s="350"/>
      <c r="BV4" s="348">
        <v>19424734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18603782</v>
      </c>
      <c r="BO5" s="386"/>
      <c r="BP5" s="386"/>
      <c r="BQ5" s="386"/>
      <c r="BR5" s="386"/>
      <c r="BS5" s="386"/>
      <c r="BT5" s="386"/>
      <c r="BU5" s="387"/>
      <c r="BV5" s="385">
        <v>18504433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700029</v>
      </c>
      <c r="BO6" s="386"/>
      <c r="BP6" s="386"/>
      <c r="BQ6" s="386"/>
      <c r="BR6" s="386"/>
      <c r="BS6" s="386"/>
      <c r="BT6" s="386"/>
      <c r="BU6" s="387"/>
      <c r="BV6" s="385">
        <v>920301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155057</v>
      </c>
      <c r="BO7" s="386"/>
      <c r="BP7" s="386"/>
      <c r="BQ7" s="386"/>
      <c r="BR7" s="386"/>
      <c r="BS7" s="386"/>
      <c r="BT7" s="386"/>
      <c r="BU7" s="387"/>
      <c r="BV7" s="385">
        <v>119411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10697723</v>
      </c>
      <c r="CU7" s="386"/>
      <c r="CV7" s="386"/>
      <c r="CW7" s="386"/>
      <c r="CX7" s="386"/>
      <c r="CY7" s="386"/>
      <c r="CZ7" s="386"/>
      <c r="DA7" s="387"/>
      <c r="DB7" s="385">
        <v>10819078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544972</v>
      </c>
      <c r="BO8" s="386"/>
      <c r="BP8" s="386"/>
      <c r="BQ8" s="386"/>
      <c r="BR8" s="386"/>
      <c r="BS8" s="386"/>
      <c r="BT8" s="386"/>
      <c r="BU8" s="387"/>
      <c r="BV8" s="385">
        <v>800890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32083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-255918</v>
      </c>
      <c r="BO9" s="386"/>
      <c r="BP9" s="386"/>
      <c r="BQ9" s="386"/>
      <c r="BR9" s="386"/>
      <c r="BS9" s="386"/>
      <c r="BT9" s="386"/>
      <c r="BU9" s="387"/>
      <c r="BV9" s="385">
        <v>45883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18.899999999999999</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33567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448961</v>
      </c>
      <c r="BO10" s="386"/>
      <c r="BP10" s="386"/>
      <c r="BQ10" s="386"/>
      <c r="BR10" s="386"/>
      <c r="BS10" s="386"/>
      <c r="BT10" s="386"/>
      <c r="BU10" s="387"/>
      <c r="BV10" s="385">
        <v>436383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79131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30966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318984</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30862</v>
      </c>
      <c r="S13" s="467"/>
      <c r="T13" s="467"/>
      <c r="U13" s="467"/>
      <c r="V13" s="468"/>
      <c r="W13" s="401" t="s">
        <v>124</v>
      </c>
      <c r="X13" s="402"/>
      <c r="Y13" s="402"/>
      <c r="Z13" s="402"/>
      <c r="AA13" s="402"/>
      <c r="AB13" s="392"/>
      <c r="AC13" s="436">
        <v>2577</v>
      </c>
      <c r="AD13" s="437"/>
      <c r="AE13" s="437"/>
      <c r="AF13" s="437"/>
      <c r="AG13" s="476"/>
      <c r="AH13" s="436">
        <v>3285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-46810</v>
      </c>
      <c r="BO13" s="386"/>
      <c r="BP13" s="386"/>
      <c r="BQ13" s="386"/>
      <c r="BR13" s="386"/>
      <c r="BS13" s="386"/>
      <c r="BT13" s="386"/>
      <c r="BU13" s="387"/>
      <c r="BV13" s="385">
        <v>482266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31182</v>
      </c>
      <c r="S14" s="467"/>
      <c r="T14" s="467"/>
      <c r="U14" s="467"/>
      <c r="V14" s="468"/>
      <c r="W14" s="375"/>
      <c r="X14" s="376"/>
      <c r="Y14" s="376"/>
      <c r="Z14" s="376"/>
      <c r="AA14" s="376"/>
      <c r="AB14" s="365"/>
      <c r="AC14" s="469">
        <v>18</v>
      </c>
      <c r="AD14" s="470"/>
      <c r="AE14" s="470"/>
      <c r="AF14" s="470"/>
      <c r="AG14" s="471"/>
      <c r="AH14" s="469">
        <v>20.6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41.6</v>
      </c>
      <c r="CU14" s="481"/>
      <c r="CV14" s="481"/>
      <c r="CW14" s="481"/>
      <c r="CX14" s="481"/>
      <c r="CY14" s="481"/>
      <c r="CZ14" s="481"/>
      <c r="DA14" s="482"/>
      <c r="DB14" s="480">
        <v>47.2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31074</v>
      </c>
      <c r="S15" s="467"/>
      <c r="T15" s="467"/>
      <c r="U15" s="467"/>
      <c r="V15" s="468"/>
      <c r="W15" s="401" t="s">
        <v>131</v>
      </c>
      <c r="X15" s="402"/>
      <c r="Y15" s="402"/>
      <c r="Z15" s="402"/>
      <c r="AA15" s="402"/>
      <c r="AB15" s="392"/>
      <c r="AC15" s="436">
        <v>4291</v>
      </c>
      <c r="AD15" s="437"/>
      <c r="AE15" s="437"/>
      <c r="AF15" s="437"/>
      <c r="AG15" s="476"/>
      <c r="AH15" s="436">
        <v>4207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2815107</v>
      </c>
      <c r="BO15" s="349"/>
      <c r="BP15" s="349"/>
      <c r="BQ15" s="349"/>
      <c r="BR15" s="349"/>
      <c r="BS15" s="349"/>
      <c r="BT15" s="349"/>
      <c r="BU15" s="350"/>
      <c r="BV15" s="348">
        <v>2817874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v>
      </c>
      <c r="AD16" s="470"/>
      <c r="AE16" s="470"/>
      <c r="AF16" s="470"/>
      <c r="AG16" s="471"/>
      <c r="AH16" s="469">
        <v>26.4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8353702</v>
      </c>
      <c r="BO16" s="386"/>
      <c r="BP16" s="386"/>
      <c r="BQ16" s="386"/>
      <c r="BR16" s="386"/>
      <c r="BS16" s="386"/>
      <c r="BT16" s="386"/>
      <c r="BU16" s="387"/>
      <c r="BV16" s="385">
        <v>8284723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7437</v>
      </c>
      <c r="AD17" s="437"/>
      <c r="AE17" s="437"/>
      <c r="AF17" s="437"/>
      <c r="AG17" s="476"/>
      <c r="AH17" s="436">
        <v>8383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3566728</v>
      </c>
      <c r="BO17" s="386"/>
      <c r="BP17" s="386"/>
      <c r="BQ17" s="386"/>
      <c r="BR17" s="386"/>
      <c r="BS17" s="386"/>
      <c r="BT17" s="386"/>
      <c r="BU17" s="387"/>
      <c r="BV17" s="385">
        <v>3596179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280.06</v>
      </c>
      <c r="M18" s="498"/>
      <c r="N18" s="498"/>
      <c r="O18" s="498"/>
      <c r="P18" s="498"/>
      <c r="Q18" s="498"/>
      <c r="R18" s="499"/>
      <c r="S18" s="499"/>
      <c r="T18" s="499"/>
      <c r="U18" s="499"/>
      <c r="V18" s="500"/>
      <c r="W18" s="403"/>
      <c r="X18" s="404"/>
      <c r="Y18" s="404"/>
      <c r="Z18" s="404"/>
      <c r="AA18" s="404"/>
      <c r="AB18" s="395"/>
      <c r="AC18" s="501">
        <v>52</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9864499</v>
      </c>
      <c r="BO18" s="386"/>
      <c r="BP18" s="386"/>
      <c r="BQ18" s="386"/>
      <c r="BR18" s="386"/>
      <c r="BS18" s="386"/>
      <c r="BT18" s="386"/>
      <c r="BU18" s="387"/>
      <c r="BV18" s="385">
        <v>9569742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13007134</v>
      </c>
      <c r="BO19" s="386"/>
      <c r="BP19" s="386"/>
      <c r="BQ19" s="386"/>
      <c r="BR19" s="386"/>
      <c r="BS19" s="386"/>
      <c r="BT19" s="386"/>
      <c r="BU19" s="387"/>
      <c r="BV19" s="385">
        <v>12845735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12181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22984562</v>
      </c>
      <c r="BO23" s="386"/>
      <c r="BP23" s="386"/>
      <c r="BQ23" s="386"/>
      <c r="BR23" s="386"/>
      <c r="BS23" s="386"/>
      <c r="BT23" s="386"/>
      <c r="BU23" s="387"/>
      <c r="BV23" s="385">
        <v>23182683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8200</v>
      </c>
      <c r="R24" s="437"/>
      <c r="S24" s="437"/>
      <c r="T24" s="437"/>
      <c r="U24" s="437"/>
      <c r="V24" s="476"/>
      <c r="W24" s="531"/>
      <c r="X24" s="519"/>
      <c r="Y24" s="520"/>
      <c r="Z24" s="435" t="s">
        <v>154</v>
      </c>
      <c r="AA24" s="415"/>
      <c r="AB24" s="415"/>
      <c r="AC24" s="415"/>
      <c r="AD24" s="415"/>
      <c r="AE24" s="415"/>
      <c r="AF24" s="415"/>
      <c r="AG24" s="416"/>
      <c r="AH24" s="436">
        <v>278</v>
      </c>
      <c r="AI24" s="437"/>
      <c r="AJ24" s="437"/>
      <c r="AK24" s="437"/>
      <c r="AL24" s="476"/>
      <c r="AM24" s="436">
        <v>939084</v>
      </c>
      <c r="AN24" s="437"/>
      <c r="AO24" s="437"/>
      <c r="AP24" s="437"/>
      <c r="AQ24" s="437"/>
      <c r="AR24" s="476"/>
      <c r="AS24" s="436">
        <v>3378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14442210</v>
      </c>
      <c r="BO24" s="386"/>
      <c r="BP24" s="386"/>
      <c r="BQ24" s="386"/>
      <c r="BR24" s="386"/>
      <c r="BS24" s="386"/>
      <c r="BT24" s="386"/>
      <c r="BU24" s="387"/>
      <c r="BV24" s="385">
        <v>14668355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1141648</v>
      </c>
      <c r="BO25" s="349"/>
      <c r="BP25" s="349"/>
      <c r="BQ25" s="349"/>
      <c r="BR25" s="349"/>
      <c r="BS25" s="349"/>
      <c r="BT25" s="349"/>
      <c r="BU25" s="350"/>
      <c r="BV25" s="348">
        <v>688571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5800</v>
      </c>
      <c r="R26" s="437"/>
      <c r="S26" s="437"/>
      <c r="T26" s="437"/>
      <c r="U26" s="437"/>
      <c r="V26" s="476"/>
      <c r="W26" s="531"/>
      <c r="X26" s="519"/>
      <c r="Y26" s="520"/>
      <c r="Z26" s="435" t="s">
        <v>160</v>
      </c>
      <c r="AA26" s="541"/>
      <c r="AB26" s="541"/>
      <c r="AC26" s="541"/>
      <c r="AD26" s="541"/>
      <c r="AE26" s="541"/>
      <c r="AF26" s="541"/>
      <c r="AG26" s="542"/>
      <c r="AH26" s="436">
        <v>7</v>
      </c>
      <c r="AI26" s="437"/>
      <c r="AJ26" s="437"/>
      <c r="AK26" s="437"/>
      <c r="AL26" s="476"/>
      <c r="AM26" s="436">
        <v>23156</v>
      </c>
      <c r="AN26" s="437"/>
      <c r="AO26" s="437"/>
      <c r="AP26" s="437"/>
      <c r="AQ26" s="437"/>
      <c r="AR26" s="476"/>
      <c r="AS26" s="436">
        <v>3308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4100</v>
      </c>
      <c r="R27" s="437"/>
      <c r="S27" s="437"/>
      <c r="T27" s="437"/>
      <c r="U27" s="437"/>
      <c r="V27" s="476"/>
      <c r="W27" s="531"/>
      <c r="X27" s="519"/>
      <c r="Y27" s="520"/>
      <c r="Z27" s="435" t="s">
        <v>163</v>
      </c>
      <c r="AA27" s="415"/>
      <c r="AB27" s="415"/>
      <c r="AC27" s="415"/>
      <c r="AD27" s="415"/>
      <c r="AE27" s="415"/>
      <c r="AF27" s="415"/>
      <c r="AG27" s="416"/>
      <c r="AH27" s="436">
        <v>15</v>
      </c>
      <c r="AI27" s="437"/>
      <c r="AJ27" s="437"/>
      <c r="AK27" s="437"/>
      <c r="AL27" s="476"/>
      <c r="AM27" s="436">
        <v>50973</v>
      </c>
      <c r="AN27" s="437"/>
      <c r="AO27" s="437"/>
      <c r="AP27" s="437"/>
      <c r="AQ27" s="437"/>
      <c r="AR27" s="476"/>
      <c r="AS27" s="436">
        <v>3398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560343</v>
      </c>
      <c r="BO27" s="555"/>
      <c r="BP27" s="555"/>
      <c r="BQ27" s="555"/>
      <c r="BR27" s="555"/>
      <c r="BS27" s="555"/>
      <c r="BT27" s="555"/>
      <c r="BU27" s="556"/>
      <c r="BV27" s="554">
        <v>528391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3976333</v>
      </c>
      <c r="BO28" s="349"/>
      <c r="BP28" s="349"/>
      <c r="BQ28" s="349"/>
      <c r="BR28" s="349"/>
      <c r="BS28" s="349"/>
      <c r="BT28" s="349"/>
      <c r="BU28" s="350"/>
      <c r="BV28" s="348">
        <v>3846356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3400</v>
      </c>
      <c r="R29" s="437"/>
      <c r="S29" s="437"/>
      <c r="T29" s="437"/>
      <c r="U29" s="437"/>
      <c r="V29" s="476"/>
      <c r="W29" s="532"/>
      <c r="X29" s="533"/>
      <c r="Y29" s="534"/>
      <c r="Z29" s="435" t="s">
        <v>170</v>
      </c>
      <c r="AA29" s="415"/>
      <c r="AB29" s="415"/>
      <c r="AC29" s="415"/>
      <c r="AD29" s="415"/>
      <c r="AE29" s="415"/>
      <c r="AF29" s="415"/>
      <c r="AG29" s="416"/>
      <c r="AH29" s="436">
        <v>293</v>
      </c>
      <c r="AI29" s="437"/>
      <c r="AJ29" s="437"/>
      <c r="AK29" s="437"/>
      <c r="AL29" s="476"/>
      <c r="AM29" s="436">
        <v>990057</v>
      </c>
      <c r="AN29" s="437"/>
      <c r="AO29" s="437"/>
      <c r="AP29" s="437"/>
      <c r="AQ29" s="437"/>
      <c r="AR29" s="476"/>
      <c r="AS29" s="436">
        <v>3379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1498368</v>
      </c>
      <c r="BO29" s="386"/>
      <c r="BP29" s="386"/>
      <c r="BQ29" s="386"/>
      <c r="BR29" s="386"/>
      <c r="BS29" s="386"/>
      <c r="BT29" s="386"/>
      <c r="BU29" s="387"/>
      <c r="BV29" s="385">
        <v>1572695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4329841</v>
      </c>
      <c r="BO30" s="555"/>
      <c r="BP30" s="555"/>
      <c r="BQ30" s="555"/>
      <c r="BR30" s="555"/>
      <c r="BS30" s="555"/>
      <c r="BT30" s="555"/>
      <c r="BU30" s="556"/>
      <c r="BV30" s="554">
        <v>4589059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杵築速見環境浄化組合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一般財団法人　杵築市総合振興センター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別杵速見地域広域市町村圏事務組合（一般会計）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公益社団法人　杵築市地域活性化センター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地域包括支援センター事業特別会計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山香病院事業会計</v>
      </c>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IF('各会計、関係団体の財政状況及び健全化判断比率'!B37="","",'各会計、関係団体の財政状況及び健全化判断比率'!B37)</f>
        <v>公共下水道事業特別会計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別杵速見地域広域市町村圏事務組合（秋草葬斎場事業特別会計）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IF('各会計、関係団体の財政状況及び健全化判断比率'!B38="","",'各会計、関係団体の財政状況及び健全化判断比率'!B38)</f>
        <v>特定環境保全公共下水道事業特別会計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別杵速見地域広域市町村圏事務組合（藤ヶ谷清掃センター事業特別会計）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別杵速見地域広域市町村圏事務組合（介護認定審査会事業特別会計）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別杵速見地域広域市町村圏事務組合（普通会計）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杵築速見消防組合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大分県市町村会館管理組合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大分県後期高齢者医療広域連合（普通会計）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大分県後期高齢者医療広域連合（後期高齢者医療事業特別会計）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2" t="s">
        <v>24</v>
      </c>
      <c r="C41" s="1173"/>
      <c r="D41" s="81"/>
      <c r="E41" s="1178" t="s">
        <v>25</v>
      </c>
      <c r="F41" s="1178"/>
      <c r="G41" s="1178"/>
      <c r="H41" s="1179"/>
      <c r="I41" s="82">
        <v>22060</v>
      </c>
      <c r="J41" s="83">
        <v>22584</v>
      </c>
      <c r="K41" s="83">
        <v>23007</v>
      </c>
      <c r="L41" s="83">
        <v>23183</v>
      </c>
      <c r="M41" s="84">
        <v>22985</v>
      </c>
    </row>
    <row r="42" spans="2:13" ht="27.75" customHeight="1">
      <c r="B42" s="1174"/>
      <c r="C42" s="1175"/>
      <c r="D42" s="85"/>
      <c r="E42" s="1180" t="s">
        <v>26</v>
      </c>
      <c r="F42" s="1180"/>
      <c r="G42" s="1180"/>
      <c r="H42" s="1181"/>
      <c r="I42" s="86" t="s">
        <v>475</v>
      </c>
      <c r="J42" s="87" t="s">
        <v>475</v>
      </c>
      <c r="K42" s="87" t="s">
        <v>475</v>
      </c>
      <c r="L42" s="87" t="s">
        <v>475</v>
      </c>
      <c r="M42" s="88" t="s">
        <v>475</v>
      </c>
    </row>
    <row r="43" spans="2:13" ht="27.75" customHeight="1">
      <c r="B43" s="1174"/>
      <c r="C43" s="1175"/>
      <c r="D43" s="85"/>
      <c r="E43" s="1180" t="s">
        <v>27</v>
      </c>
      <c r="F43" s="1180"/>
      <c r="G43" s="1180"/>
      <c r="H43" s="1181"/>
      <c r="I43" s="86">
        <v>7632</v>
      </c>
      <c r="J43" s="87">
        <v>7460</v>
      </c>
      <c r="K43" s="87">
        <v>7582</v>
      </c>
      <c r="L43" s="87">
        <v>7670</v>
      </c>
      <c r="M43" s="88">
        <v>7522</v>
      </c>
    </row>
    <row r="44" spans="2:13" ht="27.75" customHeight="1">
      <c r="B44" s="1174"/>
      <c r="C44" s="1175"/>
      <c r="D44" s="85"/>
      <c r="E44" s="1180" t="s">
        <v>28</v>
      </c>
      <c r="F44" s="1180"/>
      <c r="G44" s="1180"/>
      <c r="H44" s="1181"/>
      <c r="I44" s="86">
        <v>99</v>
      </c>
      <c r="J44" s="87">
        <v>141</v>
      </c>
      <c r="K44" s="87">
        <v>337</v>
      </c>
      <c r="L44" s="87">
        <v>552</v>
      </c>
      <c r="M44" s="88">
        <v>685</v>
      </c>
    </row>
    <row r="45" spans="2:13" ht="27.75" customHeight="1">
      <c r="B45" s="1174"/>
      <c r="C45" s="1175"/>
      <c r="D45" s="85"/>
      <c r="E45" s="1180" t="s">
        <v>29</v>
      </c>
      <c r="F45" s="1180"/>
      <c r="G45" s="1180"/>
      <c r="H45" s="1181"/>
      <c r="I45" s="86">
        <v>2866</v>
      </c>
      <c r="J45" s="87">
        <v>2848</v>
      </c>
      <c r="K45" s="87">
        <v>2787</v>
      </c>
      <c r="L45" s="87">
        <v>2908</v>
      </c>
      <c r="M45" s="88">
        <v>2784</v>
      </c>
    </row>
    <row r="46" spans="2:13" ht="27.75" customHeight="1">
      <c r="B46" s="1174"/>
      <c r="C46" s="1175"/>
      <c r="D46" s="85"/>
      <c r="E46" s="1180" t="s">
        <v>30</v>
      </c>
      <c r="F46" s="1180"/>
      <c r="G46" s="1180"/>
      <c r="H46" s="1181"/>
      <c r="I46" s="86">
        <v>352</v>
      </c>
      <c r="J46" s="87">
        <v>469</v>
      </c>
      <c r="K46" s="87">
        <v>388</v>
      </c>
      <c r="L46" s="87">
        <v>36</v>
      </c>
      <c r="M46" s="88">
        <v>1</v>
      </c>
    </row>
    <row r="47" spans="2:13" ht="27.75" customHeight="1">
      <c r="B47" s="1174"/>
      <c r="C47" s="1175"/>
      <c r="D47" s="85"/>
      <c r="E47" s="1180" t="s">
        <v>31</v>
      </c>
      <c r="F47" s="1180"/>
      <c r="G47" s="1180"/>
      <c r="H47" s="1181"/>
      <c r="I47" s="86" t="s">
        <v>475</v>
      </c>
      <c r="J47" s="87" t="s">
        <v>475</v>
      </c>
      <c r="K47" s="87" t="s">
        <v>475</v>
      </c>
      <c r="L47" s="87" t="s">
        <v>475</v>
      </c>
      <c r="M47" s="88" t="s">
        <v>475</v>
      </c>
    </row>
    <row r="48" spans="2:13" ht="27.75" customHeight="1">
      <c r="B48" s="1176"/>
      <c r="C48" s="1177"/>
      <c r="D48" s="85"/>
      <c r="E48" s="1180" t="s">
        <v>32</v>
      </c>
      <c r="F48" s="1180"/>
      <c r="G48" s="1180"/>
      <c r="H48" s="1181"/>
      <c r="I48" s="86" t="s">
        <v>475</v>
      </c>
      <c r="J48" s="87" t="s">
        <v>475</v>
      </c>
      <c r="K48" s="87" t="s">
        <v>475</v>
      </c>
      <c r="L48" s="87" t="s">
        <v>475</v>
      </c>
      <c r="M48" s="88" t="s">
        <v>475</v>
      </c>
    </row>
    <row r="49" spans="2:13" ht="27.75" customHeight="1">
      <c r="B49" s="1182" t="s">
        <v>33</v>
      </c>
      <c r="C49" s="1183"/>
      <c r="D49" s="89"/>
      <c r="E49" s="1180" t="s">
        <v>34</v>
      </c>
      <c r="F49" s="1180"/>
      <c r="G49" s="1180"/>
      <c r="H49" s="1181"/>
      <c r="I49" s="86">
        <v>6521</v>
      </c>
      <c r="J49" s="87">
        <v>7077</v>
      </c>
      <c r="K49" s="87">
        <v>7588</v>
      </c>
      <c r="L49" s="87">
        <v>7869</v>
      </c>
      <c r="M49" s="88">
        <v>7871</v>
      </c>
    </row>
    <row r="50" spans="2:13" ht="27.75" customHeight="1">
      <c r="B50" s="1174"/>
      <c r="C50" s="1175"/>
      <c r="D50" s="85"/>
      <c r="E50" s="1180" t="s">
        <v>35</v>
      </c>
      <c r="F50" s="1180"/>
      <c r="G50" s="1180"/>
      <c r="H50" s="1181"/>
      <c r="I50" s="86">
        <v>199</v>
      </c>
      <c r="J50" s="87">
        <v>174</v>
      </c>
      <c r="K50" s="87">
        <v>176</v>
      </c>
      <c r="L50" s="87">
        <v>154</v>
      </c>
      <c r="M50" s="88">
        <v>117</v>
      </c>
    </row>
    <row r="51" spans="2:13" ht="27.75" customHeight="1">
      <c r="B51" s="1176"/>
      <c r="C51" s="1177"/>
      <c r="D51" s="85"/>
      <c r="E51" s="1180" t="s">
        <v>36</v>
      </c>
      <c r="F51" s="1180"/>
      <c r="G51" s="1180"/>
      <c r="H51" s="1181"/>
      <c r="I51" s="86">
        <v>20569</v>
      </c>
      <c r="J51" s="87">
        <v>20991</v>
      </c>
      <c r="K51" s="87">
        <v>21510</v>
      </c>
      <c r="L51" s="87">
        <v>22145</v>
      </c>
      <c r="M51" s="88">
        <v>22388</v>
      </c>
    </row>
    <row r="52" spans="2:13" ht="27.75" customHeight="1" thickBot="1">
      <c r="B52" s="1184" t="s">
        <v>37</v>
      </c>
      <c r="C52" s="1185"/>
      <c r="D52" s="90"/>
      <c r="E52" s="1186" t="s">
        <v>38</v>
      </c>
      <c r="F52" s="1186"/>
      <c r="G52" s="1186"/>
      <c r="H52" s="1187"/>
      <c r="I52" s="91">
        <v>5720</v>
      </c>
      <c r="J52" s="92">
        <v>5259</v>
      </c>
      <c r="K52" s="92">
        <v>4826</v>
      </c>
      <c r="L52" s="92">
        <v>4180</v>
      </c>
      <c r="M52" s="93">
        <v>3601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105734</v>
      </c>
      <c r="E3" s="116"/>
      <c r="F3" s="117">
        <v>86381</v>
      </c>
      <c r="G3" s="118"/>
      <c r="H3" s="119"/>
    </row>
    <row r="4" spans="1:8">
      <c r="A4" s="120"/>
      <c r="B4" s="121"/>
      <c r="C4" s="122"/>
      <c r="D4" s="123">
        <v>57466</v>
      </c>
      <c r="E4" s="124"/>
      <c r="F4" s="125">
        <v>41242</v>
      </c>
      <c r="G4" s="126"/>
      <c r="H4" s="127"/>
    </row>
    <row r="5" spans="1:8">
      <c r="A5" s="108" t="s">
        <v>507</v>
      </c>
      <c r="B5" s="113"/>
      <c r="C5" s="114"/>
      <c r="D5" s="115">
        <v>113650</v>
      </c>
      <c r="E5" s="116"/>
      <c r="F5" s="117">
        <v>67088</v>
      </c>
      <c r="G5" s="118"/>
      <c r="H5" s="119"/>
    </row>
    <row r="6" spans="1:8">
      <c r="A6" s="120"/>
      <c r="B6" s="121"/>
      <c r="C6" s="122"/>
      <c r="D6" s="123">
        <v>65820</v>
      </c>
      <c r="E6" s="124"/>
      <c r="F6" s="125">
        <v>37146</v>
      </c>
      <c r="G6" s="126"/>
      <c r="H6" s="127"/>
    </row>
    <row r="7" spans="1:8">
      <c r="A7" s="108" t="s">
        <v>508</v>
      </c>
      <c r="B7" s="113"/>
      <c r="C7" s="114"/>
      <c r="D7" s="115">
        <v>116949</v>
      </c>
      <c r="E7" s="116"/>
      <c r="F7" s="117">
        <v>70489</v>
      </c>
      <c r="G7" s="118"/>
      <c r="H7" s="119"/>
    </row>
    <row r="8" spans="1:8">
      <c r="A8" s="120"/>
      <c r="B8" s="121"/>
      <c r="C8" s="122"/>
      <c r="D8" s="123">
        <v>55123</v>
      </c>
      <c r="E8" s="124"/>
      <c r="F8" s="125">
        <v>37817</v>
      </c>
      <c r="G8" s="126"/>
      <c r="H8" s="127"/>
    </row>
    <row r="9" spans="1:8">
      <c r="A9" s="108" t="s">
        <v>509</v>
      </c>
      <c r="B9" s="113"/>
      <c r="C9" s="114"/>
      <c r="D9" s="115">
        <v>97919</v>
      </c>
      <c r="E9" s="116"/>
      <c r="F9" s="117">
        <v>84389</v>
      </c>
      <c r="G9" s="118"/>
      <c r="H9" s="119"/>
    </row>
    <row r="10" spans="1:8">
      <c r="A10" s="120"/>
      <c r="B10" s="121"/>
      <c r="C10" s="122"/>
      <c r="D10" s="123">
        <v>55326</v>
      </c>
      <c r="E10" s="124"/>
      <c r="F10" s="125">
        <v>44339</v>
      </c>
      <c r="G10" s="126"/>
      <c r="H10" s="127"/>
    </row>
    <row r="11" spans="1:8">
      <c r="A11" s="108" t="s">
        <v>510</v>
      </c>
      <c r="B11" s="113"/>
      <c r="C11" s="114"/>
      <c r="D11" s="115">
        <v>103698</v>
      </c>
      <c r="E11" s="116"/>
      <c r="F11" s="117">
        <v>83623</v>
      </c>
      <c r="G11" s="118"/>
      <c r="H11" s="119"/>
    </row>
    <row r="12" spans="1:8">
      <c r="A12" s="120"/>
      <c r="B12" s="121"/>
      <c r="C12" s="128"/>
      <c r="D12" s="123">
        <v>52979</v>
      </c>
      <c r="E12" s="124"/>
      <c r="F12" s="125">
        <v>48787</v>
      </c>
      <c r="G12" s="126"/>
      <c r="H12" s="127"/>
    </row>
    <row r="13" spans="1:8">
      <c r="A13" s="108"/>
      <c r="B13" s="113"/>
      <c r="C13" s="129"/>
      <c r="D13" s="130">
        <v>107590</v>
      </c>
      <c r="E13" s="131"/>
      <c r="F13" s="132">
        <v>78394</v>
      </c>
      <c r="G13" s="133"/>
      <c r="H13" s="119"/>
    </row>
    <row r="14" spans="1:8">
      <c r="A14" s="120"/>
      <c r="B14" s="121"/>
      <c r="C14" s="122"/>
      <c r="D14" s="123">
        <v>57343</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5.74</v>
      </c>
      <c r="C19" s="134">
        <f>ROUND(VALUE(SUBSTITUTE(実質収支比率等に係る経年分析!G$48,"▲","-")),2)</f>
        <v>7.91</v>
      </c>
      <c r="D19" s="134">
        <f>ROUND(VALUE(SUBSTITUTE(実質収支比率等に係る経年分析!H$48,"▲","-")),2)</f>
        <v>6.92</v>
      </c>
      <c r="E19" s="134">
        <f>ROUND(VALUE(SUBSTITUTE(実質収支比率等に係る経年分析!I$48,"▲","-")),2)</f>
        <v>7.4</v>
      </c>
      <c r="F19" s="134">
        <f>ROUND(VALUE(SUBSTITUTE(実質収支比率等に係る経年分析!J$48,"▲","-")),2)</f>
        <v>5.09</v>
      </c>
    </row>
    <row r="20" spans="1:11">
      <c r="A20" s="134" t="s">
        <v>43</v>
      </c>
      <c r="B20" s="134">
        <f>ROUND(VALUE(SUBSTITUTE(実質収支比率等に係る経年分析!F$47,"▲","-")),2)</f>
        <v>22.86</v>
      </c>
      <c r="C20" s="134">
        <f>ROUND(VALUE(SUBSTITUTE(実質収支比率等に係る経年分析!G$47,"▲","-")),2)</f>
        <v>28.33</v>
      </c>
      <c r="D20" s="134">
        <f>ROUND(VALUE(SUBSTITUTE(実質収支比率等に係る経年分析!H$47,"▲","-")),2)</f>
        <v>31.26</v>
      </c>
      <c r="E20" s="134">
        <f>ROUND(VALUE(SUBSTITUTE(実質収支比率等に係る経年分析!I$47,"▲","-")),2)</f>
        <v>35.549999999999997</v>
      </c>
      <c r="F20" s="134">
        <f>ROUND(VALUE(SUBSTITUTE(実質収支比率等に係る経年分析!J$47,"▲","-")),2)</f>
        <v>37.17</v>
      </c>
    </row>
    <row r="21" spans="1:11">
      <c r="A21" s="134" t="s">
        <v>44</v>
      </c>
      <c r="B21" s="134">
        <f>IF(ISNUMBER(VALUE(SUBSTITUTE(実質収支比率等に係る経年分析!F$49,"▲","-"))),ROUND(VALUE(SUBSTITUTE(実質収支比率等に係る経年分析!F$49,"▲","-")),2),NA())</f>
        <v>5.77</v>
      </c>
      <c r="C21" s="134">
        <f>IF(ISNUMBER(VALUE(SUBSTITUTE(実質収支比率等に係る経年分析!G$49,"▲","-"))),ROUND(VALUE(SUBSTITUTE(実質収支比率等に係る経年分析!G$49,"▲","-")),2),NA())</f>
        <v>7</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山香病院事業会計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9.7799999999999994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2040</v>
      </c>
      <c r="E42" s="136"/>
      <c r="F42" s="136"/>
      <c r="G42" s="136">
        <f>'実質公債費比率（分子）の構造'!L$52</f>
        <v>2075</v>
      </c>
      <c r="H42" s="136"/>
      <c r="I42" s="136"/>
      <c r="J42" s="136">
        <f>'実質公債費比率（分子）の構造'!M$52</f>
        <v>2059</v>
      </c>
      <c r="K42" s="136"/>
      <c r="L42" s="136"/>
      <c r="M42" s="136">
        <f>'実質公債費比率（分子）の構造'!N$52</f>
        <v>2017</v>
      </c>
      <c r="N42" s="136"/>
      <c r="O42" s="136"/>
      <c r="P42" s="136">
        <f>'実質公債費比率（分子）の構造'!O$52</f>
        <v>2093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80</v>
      </c>
      <c r="C45" s="136"/>
      <c r="D45" s="136"/>
      <c r="E45" s="136">
        <f>'実質公債費比率（分子）の構造'!L$49</f>
        <v>45</v>
      </c>
      <c r="F45" s="136"/>
      <c r="G45" s="136"/>
      <c r="H45" s="136">
        <f>'実質公債費比率（分子）の構造'!M$49</f>
        <v>9</v>
      </c>
      <c r="I45" s="136"/>
      <c r="J45" s="136"/>
      <c r="K45" s="136">
        <f>'実質公債費比率（分子）の構造'!N$49</f>
        <v>7</v>
      </c>
      <c r="L45" s="136"/>
      <c r="M45" s="136"/>
      <c r="N45" s="136">
        <f>'実質公債費比率（分子）の構造'!O$49</f>
        <v>12</v>
      </c>
      <c r="O45" s="136"/>
      <c r="P45" s="136"/>
    </row>
    <row r="46" spans="1:16">
      <c r="A46" s="136" t="s">
        <v>55</v>
      </c>
      <c r="B46" s="136">
        <f>'実質公債費比率（分子）の構造'!K$48</f>
        <v>480</v>
      </c>
      <c r="C46" s="136"/>
      <c r="D46" s="136"/>
      <c r="E46" s="136">
        <f>'実質公債費比率（分子）の構造'!L$48</f>
        <v>474</v>
      </c>
      <c r="F46" s="136"/>
      <c r="G46" s="136"/>
      <c r="H46" s="136">
        <f>'実質公債費比率（分子）の構造'!M$48</f>
        <v>482</v>
      </c>
      <c r="I46" s="136"/>
      <c r="J46" s="136"/>
      <c r="K46" s="136">
        <f>'実質公債費比率（分子）の構造'!N$48</f>
        <v>479</v>
      </c>
      <c r="L46" s="136"/>
      <c r="M46" s="136"/>
      <c r="N46" s="136">
        <f>'実質公債費比率（分子）の構造'!O$48</f>
        <v>458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2489</v>
      </c>
      <c r="C49" s="136"/>
      <c r="D49" s="136"/>
      <c r="E49" s="136">
        <f>'実質公債費比率（分子）の構造'!L$45</f>
        <v>2551</v>
      </c>
      <c r="F49" s="136"/>
      <c r="G49" s="136"/>
      <c r="H49" s="136">
        <f>'実質公債費比率（分子）の構造'!M$45</f>
        <v>2514</v>
      </c>
      <c r="I49" s="136"/>
      <c r="J49" s="136"/>
      <c r="K49" s="136">
        <f>'実質公債費比率（分子）の構造'!N$45</f>
        <v>2405</v>
      </c>
      <c r="L49" s="136"/>
      <c r="M49" s="136"/>
      <c r="N49" s="136">
        <f>'実質公債費比率（分子）の構造'!O$45</f>
        <v>2412</v>
      </c>
      <c r="O49" s="136"/>
      <c r="P49" s="136"/>
    </row>
    <row r="50" spans="1:16">
      <c r="A50" s="136" t="s">
        <v>59</v>
      </c>
      <c r="B50" s="136" t="e">
        <f>NA()</f>
        <v>#N/A</v>
      </c>
      <c r="C50" s="136">
        <f>IF(ISNUMBER('実質公債費比率（分子）の構造'!K$53),'実質公債費比率（分子）の構造'!K$53,NA())</f>
        <v>1009</v>
      </c>
      <c r="D50" s="136" t="e">
        <f>NA()</f>
        <v>#N/A</v>
      </c>
      <c r="E50" s="136" t="e">
        <f>NA()</f>
        <v>#N/A</v>
      </c>
      <c r="F50" s="136">
        <f>IF(ISNUMBER('実質公債費比率（分子）の構造'!L$53),'実質公債費比率（分子）の構造'!L$53,NA())</f>
        <v>995</v>
      </c>
      <c r="G50" s="136" t="e">
        <f>NA()</f>
        <v>#N/A</v>
      </c>
      <c r="H50" s="136" t="e">
        <f>NA()</f>
        <v>#N/A</v>
      </c>
      <c r="I50" s="136">
        <f>IF(ISNUMBER('実質公債費比率（分子）の構造'!M$53),'実質公債費比率（分子）の構造'!M$53,NA())</f>
        <v>948</v>
      </c>
      <c r="J50" s="136" t="e">
        <f>NA()</f>
        <v>#N/A</v>
      </c>
      <c r="K50" s="136" t="e">
        <f>NA()</f>
        <v>#N/A</v>
      </c>
      <c r="L50" s="136">
        <f>IF(ISNUMBER('実質公債費比率（分子）の構造'!N$53),'実質公債費比率（分子）の構造'!N$53,NA())</f>
        <v>875</v>
      </c>
      <c r="M50" s="136" t="e">
        <f>NA()</f>
        <v>#N/A</v>
      </c>
      <c r="N50" s="136" t="e">
        <f>NA()</f>
        <v>#N/A</v>
      </c>
      <c r="O50" s="136">
        <f>IF(ISNUMBER('実質公債費比率（分子）の構造'!O$53),'実質公債費比率（分子）の構造'!O$53,NA())</f>
        <v>790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20569</v>
      </c>
      <c r="E56" s="135"/>
      <c r="F56" s="135"/>
      <c r="G56" s="135">
        <f>'将来負担比率（分子）の構造'!J$51</f>
        <v>20991</v>
      </c>
      <c r="H56" s="135"/>
      <c r="I56" s="135"/>
      <c r="J56" s="135">
        <f>'将来負担比率（分子）の構造'!K$51</f>
        <v>21510</v>
      </c>
      <c r="K56" s="135"/>
      <c r="L56" s="135"/>
      <c r="M56" s="135">
        <f>'将来負担比率（分子）の構造'!L$51</f>
        <v>22145</v>
      </c>
      <c r="N56" s="135"/>
      <c r="O56" s="135"/>
      <c r="P56" s="135">
        <f>'将来負担比率（分子）の構造'!M$51</f>
        <v>22388</v>
      </c>
    </row>
    <row r="57" spans="1:16">
      <c r="A57" s="135" t="s">
        <v>35</v>
      </c>
      <c r="B57" s="135"/>
      <c r="C57" s="135"/>
      <c r="D57" s="135">
        <f>'将来負担比率（分子）の構造'!I$50</f>
        <v>199</v>
      </c>
      <c r="E57" s="135"/>
      <c r="F57" s="135"/>
      <c r="G57" s="135">
        <f>'将来負担比率（分子）の構造'!J$50</f>
        <v>174</v>
      </c>
      <c r="H57" s="135"/>
      <c r="I57" s="135"/>
      <c r="J57" s="135">
        <f>'将来負担比率（分子）の構造'!K$50</f>
        <v>176</v>
      </c>
      <c r="K57" s="135"/>
      <c r="L57" s="135"/>
      <c r="M57" s="135">
        <f>'将来負担比率（分子）の構造'!L$50</f>
        <v>154</v>
      </c>
      <c r="N57" s="135"/>
      <c r="O57" s="135"/>
      <c r="P57" s="135">
        <f>'将来負担比率（分子）の構造'!M$50</f>
        <v>117</v>
      </c>
    </row>
    <row r="58" spans="1:16">
      <c r="A58" s="135" t="s">
        <v>34</v>
      </c>
      <c r="B58" s="135"/>
      <c r="C58" s="135"/>
      <c r="D58" s="135">
        <f>'将来負担比率（分子）の構造'!I$49</f>
        <v>6521</v>
      </c>
      <c r="E58" s="135"/>
      <c r="F58" s="135"/>
      <c r="G58" s="135">
        <f>'将来負担比率（分子）の構造'!J$49</f>
        <v>7077</v>
      </c>
      <c r="H58" s="135"/>
      <c r="I58" s="135"/>
      <c r="J58" s="135">
        <f>'将来負担比率（分子）の構造'!K$49</f>
        <v>7588</v>
      </c>
      <c r="K58" s="135"/>
      <c r="L58" s="135"/>
      <c r="M58" s="135">
        <f>'将来負担比率（分子）の構造'!L$49</f>
        <v>7869</v>
      </c>
      <c r="N58" s="135"/>
      <c r="O58" s="135"/>
      <c r="P58" s="135">
        <f>'将来負担比率（分子）の構造'!M$49</f>
        <v>7871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352</v>
      </c>
      <c r="C61" s="135"/>
      <c r="D61" s="135"/>
      <c r="E61" s="135">
        <f>'将来負担比率（分子）の構造'!J$46</f>
        <v>469</v>
      </c>
      <c r="F61" s="135"/>
      <c r="G61" s="135"/>
      <c r="H61" s="135">
        <f>'将来負担比率（分子）の構造'!K$46</f>
        <v>388</v>
      </c>
      <c r="I61" s="135"/>
      <c r="J61" s="135"/>
      <c r="K61" s="135">
        <f>'将来負担比率（分子）の構造'!L$46</f>
        <v>36</v>
      </c>
      <c r="L61" s="135"/>
      <c r="M61" s="135"/>
      <c r="N61" s="135">
        <f>'将来負担比率（分子）の構造'!M$46</f>
        <v>1</v>
      </c>
      <c r="O61" s="135"/>
      <c r="P61" s="135"/>
    </row>
    <row r="62" spans="1:16">
      <c r="A62" s="135" t="s">
        <v>29</v>
      </c>
      <c r="B62" s="135">
        <f>'将来負担比率（分子）の構造'!I$45</f>
        <v>2866</v>
      </c>
      <c r="C62" s="135"/>
      <c r="D62" s="135"/>
      <c r="E62" s="135">
        <f>'将来負担比率（分子）の構造'!J$45</f>
        <v>2848</v>
      </c>
      <c r="F62" s="135"/>
      <c r="G62" s="135"/>
      <c r="H62" s="135">
        <f>'将来負担比率（分子）の構造'!K$45</f>
        <v>2787</v>
      </c>
      <c r="I62" s="135"/>
      <c r="J62" s="135"/>
      <c r="K62" s="135">
        <f>'将来負担比率（分子）の構造'!L$45</f>
        <v>2908</v>
      </c>
      <c r="L62" s="135"/>
      <c r="M62" s="135"/>
      <c r="N62" s="135">
        <f>'将来負担比率（分子）の構造'!M$45</f>
        <v>2784</v>
      </c>
      <c r="O62" s="135"/>
      <c r="P62" s="135"/>
    </row>
    <row r="63" spans="1:16">
      <c r="A63" s="135" t="s">
        <v>28</v>
      </c>
      <c r="B63" s="135">
        <f>'将来負担比率（分子）の構造'!I$44</f>
        <v>99</v>
      </c>
      <c r="C63" s="135"/>
      <c r="D63" s="135"/>
      <c r="E63" s="135">
        <f>'将来負担比率（分子）の構造'!J$44</f>
        <v>141</v>
      </c>
      <c r="F63" s="135"/>
      <c r="G63" s="135"/>
      <c r="H63" s="135">
        <f>'将来負担比率（分子）の構造'!K$44</f>
        <v>337</v>
      </c>
      <c r="I63" s="135"/>
      <c r="J63" s="135"/>
      <c r="K63" s="135">
        <f>'将来負担比率（分子）の構造'!L$44</f>
        <v>552</v>
      </c>
      <c r="L63" s="135"/>
      <c r="M63" s="135"/>
      <c r="N63" s="135">
        <f>'将来負担比率（分子）の構造'!M$44</f>
        <v>685</v>
      </c>
      <c r="O63" s="135"/>
      <c r="P63" s="135"/>
    </row>
    <row r="64" spans="1:16">
      <c r="A64" s="135" t="s">
        <v>27</v>
      </c>
      <c r="B64" s="135">
        <f>'将来負担比率（分子）の構造'!I$43</f>
        <v>7632</v>
      </c>
      <c r="C64" s="135"/>
      <c r="D64" s="135"/>
      <c r="E64" s="135">
        <f>'将来負担比率（分子）の構造'!J$43</f>
        <v>7460</v>
      </c>
      <c r="F64" s="135"/>
      <c r="G64" s="135"/>
      <c r="H64" s="135">
        <f>'将来負担比率（分子）の構造'!K$43</f>
        <v>7582</v>
      </c>
      <c r="I64" s="135"/>
      <c r="J64" s="135"/>
      <c r="K64" s="135">
        <f>'将来負担比率（分子）の構造'!L$43</f>
        <v>7670</v>
      </c>
      <c r="L64" s="135"/>
      <c r="M64" s="135"/>
      <c r="N64" s="135">
        <f>'将来負担比率（分子）の構造'!M$43</f>
        <v>7522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22060</v>
      </c>
      <c r="C66" s="135"/>
      <c r="D66" s="135"/>
      <c r="E66" s="135">
        <f>'将来負担比率（分子）の構造'!J$41</f>
        <v>22584</v>
      </c>
      <c r="F66" s="135"/>
      <c r="G66" s="135"/>
      <c r="H66" s="135">
        <f>'将来負担比率（分子）の構造'!K$41</f>
        <v>23007</v>
      </c>
      <c r="I66" s="135"/>
      <c r="J66" s="135"/>
      <c r="K66" s="135">
        <f>'将来負担比率（分子）の構造'!L$41</f>
        <v>23183</v>
      </c>
      <c r="L66" s="135"/>
      <c r="M66" s="135"/>
      <c r="N66" s="135">
        <f>'将来負担比率（分子）の構造'!M$41</f>
        <v>22985</v>
      </c>
      <c r="O66" s="135"/>
      <c r="P66" s="135"/>
    </row>
    <row r="67" spans="1:16">
      <c r="A67" s="135" t="s">
        <v>63</v>
      </c>
      <c r="B67" s="135" t="e">
        <f>NA()</f>
        <v>#N/A</v>
      </c>
      <c r="C67" s="135">
        <f>IF(ISNUMBER('将来負担比率（分子）の構造'!I$52), IF('将来負担比率（分子）の構造'!I$52 &lt; 0, 0, '将来負担比率（分子）の構造'!I$52), NA())</f>
        <v>5720</v>
      </c>
      <c r="D67" s="135" t="e">
        <f>NA()</f>
        <v>#N/A</v>
      </c>
      <c r="E67" s="135" t="e">
        <f>NA()</f>
        <v>#N/A</v>
      </c>
      <c r="F67" s="135">
        <f>IF(ISNUMBER('将来負担比率（分子）の構造'!J$52), IF('将来負担比率（分子）の構造'!J$52 &lt; 0, 0, '将来負担比率（分子）の構造'!J$52), NA())</f>
        <v>5259</v>
      </c>
      <c r="G67" s="135" t="e">
        <f>NA()</f>
        <v>#N/A</v>
      </c>
      <c r="H67" s="135" t="e">
        <f>NA()</f>
        <v>#N/A</v>
      </c>
      <c r="I67" s="135">
        <f>IF(ISNUMBER('将来負担比率（分子）の構造'!K$52), IF('将来負担比率（分子）の構造'!K$52 &lt; 0, 0, '将来負担比率（分子）の構造'!K$52), NA())</f>
        <v>4826</v>
      </c>
      <c r="J67" s="135" t="e">
        <f>NA()</f>
        <v>#N/A</v>
      </c>
      <c r="K67" s="135" t="e">
        <f>NA()</f>
        <v>#N/A</v>
      </c>
      <c r="L67" s="135">
        <f>IF(ISNUMBER('将来負担比率（分子）の構造'!L$52), IF('将来負担比率（分子）の構造'!L$52 &lt; 0, 0, '将来負担比率（分子）の構造'!L$52), NA())</f>
        <v>4180</v>
      </c>
      <c r="M67" s="135" t="e">
        <f>NA()</f>
        <v>#N/A</v>
      </c>
      <c r="N67" s="135" t="e">
        <f>NA()</f>
        <v>#N/A</v>
      </c>
      <c r="O67" s="135">
        <f>IF(ISNUMBER('将来負担比率（分子）の構造'!M$52), IF('将来負担比率（分子）の構造'!M$52 &lt; 0, 0, '将来負担比率（分子）の構造'!M$52), NA())</f>
        <v>3601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2908411</v>
      </c>
      <c r="S5" s="583"/>
      <c r="T5" s="583"/>
      <c r="U5" s="583"/>
      <c r="V5" s="583"/>
      <c r="W5" s="583"/>
      <c r="X5" s="583"/>
      <c r="Y5" s="584"/>
      <c r="Z5" s="585">
        <v>15.1</v>
      </c>
      <c r="AA5" s="585"/>
      <c r="AB5" s="585"/>
      <c r="AC5" s="585"/>
      <c r="AD5" s="586">
        <v>2908411</v>
      </c>
      <c r="AE5" s="586"/>
      <c r="AF5" s="586"/>
      <c r="AG5" s="586"/>
      <c r="AH5" s="586"/>
      <c r="AI5" s="586"/>
      <c r="AJ5" s="586"/>
      <c r="AK5" s="586"/>
      <c r="AL5" s="587">
        <v>28.9</v>
      </c>
      <c r="AM5" s="588"/>
      <c r="AN5" s="588"/>
      <c r="AO5" s="589"/>
      <c r="AP5" s="579" t="s">
        <v>208</v>
      </c>
      <c r="AQ5" s="580"/>
      <c r="AR5" s="580"/>
      <c r="AS5" s="580"/>
      <c r="AT5" s="580"/>
      <c r="AU5" s="580"/>
      <c r="AV5" s="580"/>
      <c r="AW5" s="580"/>
      <c r="AX5" s="580"/>
      <c r="AY5" s="580"/>
      <c r="AZ5" s="580"/>
      <c r="BA5" s="580"/>
      <c r="BB5" s="580"/>
      <c r="BC5" s="580"/>
      <c r="BD5" s="580"/>
      <c r="BE5" s="580"/>
      <c r="BF5" s="581"/>
      <c r="BG5" s="593">
        <v>2907188</v>
      </c>
      <c r="BH5" s="594"/>
      <c r="BI5" s="594"/>
      <c r="BJ5" s="594"/>
      <c r="BK5" s="594"/>
      <c r="BL5" s="594"/>
      <c r="BM5" s="594"/>
      <c r="BN5" s="595"/>
      <c r="BO5" s="596">
        <v>100</v>
      </c>
      <c r="BP5" s="596"/>
      <c r="BQ5" s="596"/>
      <c r="BR5" s="596"/>
      <c r="BS5" s="597">
        <v>18590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214273</v>
      </c>
      <c r="S6" s="594"/>
      <c r="T6" s="594"/>
      <c r="U6" s="594"/>
      <c r="V6" s="594"/>
      <c r="W6" s="594"/>
      <c r="X6" s="594"/>
      <c r="Y6" s="595"/>
      <c r="Z6" s="596">
        <v>1.1000000000000001</v>
      </c>
      <c r="AA6" s="596"/>
      <c r="AB6" s="596"/>
      <c r="AC6" s="596"/>
      <c r="AD6" s="597">
        <v>214273</v>
      </c>
      <c r="AE6" s="597"/>
      <c r="AF6" s="597"/>
      <c r="AG6" s="597"/>
      <c r="AH6" s="597"/>
      <c r="AI6" s="597"/>
      <c r="AJ6" s="597"/>
      <c r="AK6" s="597"/>
      <c r="AL6" s="598">
        <v>2.1</v>
      </c>
      <c r="AM6" s="599"/>
      <c r="AN6" s="599"/>
      <c r="AO6" s="600"/>
      <c r="AP6" s="590" t="s">
        <v>213</v>
      </c>
      <c r="AQ6" s="591"/>
      <c r="AR6" s="591"/>
      <c r="AS6" s="591"/>
      <c r="AT6" s="591"/>
      <c r="AU6" s="591"/>
      <c r="AV6" s="591"/>
      <c r="AW6" s="591"/>
      <c r="AX6" s="591"/>
      <c r="AY6" s="591"/>
      <c r="AZ6" s="591"/>
      <c r="BA6" s="591"/>
      <c r="BB6" s="591"/>
      <c r="BC6" s="591"/>
      <c r="BD6" s="591"/>
      <c r="BE6" s="591"/>
      <c r="BF6" s="592"/>
      <c r="BG6" s="593">
        <v>2907188</v>
      </c>
      <c r="BH6" s="594"/>
      <c r="BI6" s="594"/>
      <c r="BJ6" s="594"/>
      <c r="BK6" s="594"/>
      <c r="BL6" s="594"/>
      <c r="BM6" s="594"/>
      <c r="BN6" s="595"/>
      <c r="BO6" s="596">
        <v>100</v>
      </c>
      <c r="BP6" s="596"/>
      <c r="BQ6" s="596"/>
      <c r="BR6" s="596"/>
      <c r="BS6" s="597">
        <v>18590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188976</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188976</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4749</v>
      </c>
      <c r="S7" s="594"/>
      <c r="T7" s="594"/>
      <c r="U7" s="594"/>
      <c r="V7" s="594"/>
      <c r="W7" s="594"/>
      <c r="X7" s="594"/>
      <c r="Y7" s="595"/>
      <c r="Z7" s="596">
        <v>0</v>
      </c>
      <c r="AA7" s="596"/>
      <c r="AB7" s="596"/>
      <c r="AC7" s="596"/>
      <c r="AD7" s="597">
        <v>4749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1085387</v>
      </c>
      <c r="BH7" s="594"/>
      <c r="BI7" s="594"/>
      <c r="BJ7" s="594"/>
      <c r="BK7" s="594"/>
      <c r="BL7" s="594"/>
      <c r="BM7" s="594"/>
      <c r="BN7" s="595"/>
      <c r="BO7" s="596">
        <v>37.299999999999997</v>
      </c>
      <c r="BP7" s="596"/>
      <c r="BQ7" s="596"/>
      <c r="BR7" s="596"/>
      <c r="BS7" s="597">
        <v>18590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2558244</v>
      </c>
      <c r="CS7" s="594"/>
      <c r="CT7" s="594"/>
      <c r="CU7" s="594"/>
      <c r="CV7" s="594"/>
      <c r="CW7" s="594"/>
      <c r="CX7" s="594"/>
      <c r="CY7" s="595"/>
      <c r="CZ7" s="596">
        <v>13.8</v>
      </c>
      <c r="DA7" s="596"/>
      <c r="DB7" s="596"/>
      <c r="DC7" s="596"/>
      <c r="DD7" s="602">
        <v>138228</v>
      </c>
      <c r="DE7" s="594"/>
      <c r="DF7" s="594"/>
      <c r="DG7" s="594"/>
      <c r="DH7" s="594"/>
      <c r="DI7" s="594"/>
      <c r="DJ7" s="594"/>
      <c r="DK7" s="594"/>
      <c r="DL7" s="594"/>
      <c r="DM7" s="594"/>
      <c r="DN7" s="594"/>
      <c r="DO7" s="594"/>
      <c r="DP7" s="595"/>
      <c r="DQ7" s="602">
        <v>1983473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11533</v>
      </c>
      <c r="S8" s="594"/>
      <c r="T8" s="594"/>
      <c r="U8" s="594"/>
      <c r="V8" s="594"/>
      <c r="W8" s="594"/>
      <c r="X8" s="594"/>
      <c r="Y8" s="595"/>
      <c r="Z8" s="596">
        <v>0.1</v>
      </c>
      <c r="AA8" s="596"/>
      <c r="AB8" s="596"/>
      <c r="AC8" s="596"/>
      <c r="AD8" s="597">
        <v>11533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43095</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5444833</v>
      </c>
      <c r="CS8" s="594"/>
      <c r="CT8" s="594"/>
      <c r="CU8" s="594"/>
      <c r="CV8" s="594"/>
      <c r="CW8" s="594"/>
      <c r="CX8" s="594"/>
      <c r="CY8" s="595"/>
      <c r="CZ8" s="596">
        <v>29.3</v>
      </c>
      <c r="DA8" s="596"/>
      <c r="DB8" s="596"/>
      <c r="DC8" s="596"/>
      <c r="DD8" s="602">
        <v>149549</v>
      </c>
      <c r="DE8" s="594"/>
      <c r="DF8" s="594"/>
      <c r="DG8" s="594"/>
      <c r="DH8" s="594"/>
      <c r="DI8" s="594"/>
      <c r="DJ8" s="594"/>
      <c r="DK8" s="594"/>
      <c r="DL8" s="594"/>
      <c r="DM8" s="594"/>
      <c r="DN8" s="594"/>
      <c r="DO8" s="594"/>
      <c r="DP8" s="595"/>
      <c r="DQ8" s="602">
        <v>2704570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8362</v>
      </c>
      <c r="S9" s="594"/>
      <c r="T9" s="594"/>
      <c r="U9" s="594"/>
      <c r="V9" s="594"/>
      <c r="W9" s="594"/>
      <c r="X9" s="594"/>
      <c r="Y9" s="595"/>
      <c r="Z9" s="596">
        <v>0</v>
      </c>
      <c r="AA9" s="596"/>
      <c r="AB9" s="596"/>
      <c r="AC9" s="596"/>
      <c r="AD9" s="597">
        <v>8362</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858780</v>
      </c>
      <c r="BH9" s="594"/>
      <c r="BI9" s="594"/>
      <c r="BJ9" s="594"/>
      <c r="BK9" s="594"/>
      <c r="BL9" s="594"/>
      <c r="BM9" s="594"/>
      <c r="BN9" s="595"/>
      <c r="BO9" s="596">
        <v>29.5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1151699</v>
      </c>
      <c r="CS9" s="594"/>
      <c r="CT9" s="594"/>
      <c r="CU9" s="594"/>
      <c r="CV9" s="594"/>
      <c r="CW9" s="594"/>
      <c r="CX9" s="594"/>
      <c r="CY9" s="595"/>
      <c r="CZ9" s="596">
        <v>6.2</v>
      </c>
      <c r="DA9" s="596"/>
      <c r="DB9" s="596"/>
      <c r="DC9" s="596"/>
      <c r="DD9" s="602">
        <v>53367</v>
      </c>
      <c r="DE9" s="594"/>
      <c r="DF9" s="594"/>
      <c r="DG9" s="594"/>
      <c r="DH9" s="594"/>
      <c r="DI9" s="594"/>
      <c r="DJ9" s="594"/>
      <c r="DK9" s="594"/>
      <c r="DL9" s="594"/>
      <c r="DM9" s="594"/>
      <c r="DN9" s="594"/>
      <c r="DO9" s="594"/>
      <c r="DP9" s="595"/>
      <c r="DQ9" s="602">
        <v>1011878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369096</v>
      </c>
      <c r="S10" s="594"/>
      <c r="T10" s="594"/>
      <c r="U10" s="594"/>
      <c r="V10" s="594"/>
      <c r="W10" s="594"/>
      <c r="X10" s="594"/>
      <c r="Y10" s="595"/>
      <c r="Z10" s="596">
        <v>1.9</v>
      </c>
      <c r="AA10" s="596"/>
      <c r="AB10" s="596"/>
      <c r="AC10" s="596"/>
      <c r="AD10" s="597">
        <v>369096</v>
      </c>
      <c r="AE10" s="597"/>
      <c r="AF10" s="597"/>
      <c r="AG10" s="597"/>
      <c r="AH10" s="597"/>
      <c r="AI10" s="597"/>
      <c r="AJ10" s="597"/>
      <c r="AK10" s="597"/>
      <c r="AL10" s="598">
        <v>3.7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70247</v>
      </c>
      <c r="BH10" s="594"/>
      <c r="BI10" s="594"/>
      <c r="BJ10" s="594"/>
      <c r="BK10" s="594"/>
      <c r="BL10" s="594"/>
      <c r="BM10" s="594"/>
      <c r="BN10" s="595"/>
      <c r="BO10" s="596">
        <v>2.4</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22403</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1227</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20061</v>
      </c>
      <c r="S11" s="594"/>
      <c r="T11" s="594"/>
      <c r="U11" s="594"/>
      <c r="V11" s="594"/>
      <c r="W11" s="594"/>
      <c r="X11" s="594"/>
      <c r="Y11" s="595"/>
      <c r="Z11" s="596">
        <v>0.1</v>
      </c>
      <c r="AA11" s="596"/>
      <c r="AB11" s="596"/>
      <c r="AC11" s="596"/>
      <c r="AD11" s="597">
        <v>20061</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113265</v>
      </c>
      <c r="BH11" s="594"/>
      <c r="BI11" s="594"/>
      <c r="BJ11" s="594"/>
      <c r="BK11" s="594"/>
      <c r="BL11" s="594"/>
      <c r="BM11" s="594"/>
      <c r="BN11" s="595"/>
      <c r="BO11" s="596">
        <v>3.9</v>
      </c>
      <c r="BP11" s="596"/>
      <c r="BQ11" s="596"/>
      <c r="BR11" s="596"/>
      <c r="BS11" s="602">
        <v>18590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1037533</v>
      </c>
      <c r="CS11" s="594"/>
      <c r="CT11" s="594"/>
      <c r="CU11" s="594"/>
      <c r="CV11" s="594"/>
      <c r="CW11" s="594"/>
      <c r="CX11" s="594"/>
      <c r="CY11" s="595"/>
      <c r="CZ11" s="596">
        <v>5.6</v>
      </c>
      <c r="DA11" s="596"/>
      <c r="DB11" s="596"/>
      <c r="DC11" s="596"/>
      <c r="DD11" s="602">
        <v>263325</v>
      </c>
      <c r="DE11" s="594"/>
      <c r="DF11" s="594"/>
      <c r="DG11" s="594"/>
      <c r="DH11" s="594"/>
      <c r="DI11" s="594"/>
      <c r="DJ11" s="594"/>
      <c r="DK11" s="594"/>
      <c r="DL11" s="594"/>
      <c r="DM11" s="594"/>
      <c r="DN11" s="594"/>
      <c r="DO11" s="594"/>
      <c r="DP11" s="595"/>
      <c r="DQ11" s="602">
        <v>634618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1536979</v>
      </c>
      <c r="BH12" s="594"/>
      <c r="BI12" s="594"/>
      <c r="BJ12" s="594"/>
      <c r="BK12" s="594"/>
      <c r="BL12" s="594"/>
      <c r="BM12" s="594"/>
      <c r="BN12" s="595"/>
      <c r="BO12" s="596">
        <v>52.8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337842</v>
      </c>
      <c r="CS12" s="594"/>
      <c r="CT12" s="594"/>
      <c r="CU12" s="594"/>
      <c r="CV12" s="594"/>
      <c r="CW12" s="594"/>
      <c r="CX12" s="594"/>
      <c r="CY12" s="595"/>
      <c r="CZ12" s="596">
        <v>1.8</v>
      </c>
      <c r="DA12" s="596"/>
      <c r="DB12" s="596"/>
      <c r="DC12" s="596"/>
      <c r="DD12" s="602">
        <v>133274</v>
      </c>
      <c r="DE12" s="594"/>
      <c r="DF12" s="594"/>
      <c r="DG12" s="594"/>
      <c r="DH12" s="594"/>
      <c r="DI12" s="594"/>
      <c r="DJ12" s="594"/>
      <c r="DK12" s="594"/>
      <c r="DL12" s="594"/>
      <c r="DM12" s="594"/>
      <c r="DN12" s="594"/>
      <c r="DO12" s="594"/>
      <c r="DP12" s="595"/>
      <c r="DQ12" s="602">
        <v>120721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19778</v>
      </c>
      <c r="S13" s="594"/>
      <c r="T13" s="594"/>
      <c r="U13" s="594"/>
      <c r="V13" s="594"/>
      <c r="W13" s="594"/>
      <c r="X13" s="594"/>
      <c r="Y13" s="595"/>
      <c r="Z13" s="596">
        <v>0.1</v>
      </c>
      <c r="AA13" s="596"/>
      <c r="AB13" s="596"/>
      <c r="AC13" s="596"/>
      <c r="AD13" s="597">
        <v>19778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1535412</v>
      </c>
      <c r="BH13" s="594"/>
      <c r="BI13" s="594"/>
      <c r="BJ13" s="594"/>
      <c r="BK13" s="594"/>
      <c r="BL13" s="594"/>
      <c r="BM13" s="594"/>
      <c r="BN13" s="595"/>
      <c r="BO13" s="596">
        <v>52.8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1396129</v>
      </c>
      <c r="CS13" s="594"/>
      <c r="CT13" s="594"/>
      <c r="CU13" s="594"/>
      <c r="CV13" s="594"/>
      <c r="CW13" s="594"/>
      <c r="CX13" s="594"/>
      <c r="CY13" s="595"/>
      <c r="CZ13" s="596">
        <v>7.5</v>
      </c>
      <c r="DA13" s="596"/>
      <c r="DB13" s="596"/>
      <c r="DC13" s="596"/>
      <c r="DD13" s="602">
        <v>726126</v>
      </c>
      <c r="DE13" s="594"/>
      <c r="DF13" s="594"/>
      <c r="DG13" s="594"/>
      <c r="DH13" s="594"/>
      <c r="DI13" s="594"/>
      <c r="DJ13" s="594"/>
      <c r="DK13" s="594"/>
      <c r="DL13" s="594"/>
      <c r="DM13" s="594"/>
      <c r="DN13" s="594"/>
      <c r="DO13" s="594"/>
      <c r="DP13" s="595"/>
      <c r="DQ13" s="602">
        <v>756214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86649</v>
      </c>
      <c r="BH14" s="594"/>
      <c r="BI14" s="594"/>
      <c r="BJ14" s="594"/>
      <c r="BK14" s="594"/>
      <c r="BL14" s="594"/>
      <c r="BM14" s="594"/>
      <c r="BN14" s="595"/>
      <c r="BO14" s="596">
        <v>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1051801</v>
      </c>
      <c r="CS14" s="594"/>
      <c r="CT14" s="594"/>
      <c r="CU14" s="594"/>
      <c r="CV14" s="594"/>
      <c r="CW14" s="594"/>
      <c r="CX14" s="594"/>
      <c r="CY14" s="595"/>
      <c r="CZ14" s="596">
        <v>5.7</v>
      </c>
      <c r="DA14" s="596"/>
      <c r="DB14" s="596"/>
      <c r="DC14" s="596"/>
      <c r="DD14" s="602">
        <v>456432</v>
      </c>
      <c r="DE14" s="594"/>
      <c r="DF14" s="594"/>
      <c r="DG14" s="594"/>
      <c r="DH14" s="594"/>
      <c r="DI14" s="594"/>
      <c r="DJ14" s="594"/>
      <c r="DK14" s="594"/>
      <c r="DL14" s="594"/>
      <c r="DM14" s="594"/>
      <c r="DN14" s="594"/>
      <c r="DO14" s="594"/>
      <c r="DP14" s="595"/>
      <c r="DQ14" s="602">
        <v>550359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9123</v>
      </c>
      <c r="S15" s="594"/>
      <c r="T15" s="594"/>
      <c r="U15" s="594"/>
      <c r="V15" s="594"/>
      <c r="W15" s="594"/>
      <c r="X15" s="594"/>
      <c r="Y15" s="595"/>
      <c r="Z15" s="596">
        <v>0</v>
      </c>
      <c r="AA15" s="596"/>
      <c r="AB15" s="596"/>
      <c r="AC15" s="596"/>
      <c r="AD15" s="597">
        <v>9123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198173</v>
      </c>
      <c r="BH15" s="594"/>
      <c r="BI15" s="594"/>
      <c r="BJ15" s="594"/>
      <c r="BK15" s="594"/>
      <c r="BL15" s="594"/>
      <c r="BM15" s="594"/>
      <c r="BN15" s="595"/>
      <c r="BO15" s="596">
        <v>6.8</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2443938</v>
      </c>
      <c r="CS15" s="594"/>
      <c r="CT15" s="594"/>
      <c r="CU15" s="594"/>
      <c r="CV15" s="594"/>
      <c r="CW15" s="594"/>
      <c r="CX15" s="594"/>
      <c r="CY15" s="595"/>
      <c r="CZ15" s="596">
        <v>13.1</v>
      </c>
      <c r="DA15" s="596"/>
      <c r="DB15" s="596"/>
      <c r="DC15" s="596"/>
      <c r="DD15" s="602">
        <v>999906</v>
      </c>
      <c r="DE15" s="594"/>
      <c r="DF15" s="594"/>
      <c r="DG15" s="594"/>
      <c r="DH15" s="594"/>
      <c r="DI15" s="594"/>
      <c r="DJ15" s="594"/>
      <c r="DK15" s="594"/>
      <c r="DL15" s="594"/>
      <c r="DM15" s="594"/>
      <c r="DN15" s="594"/>
      <c r="DO15" s="594"/>
      <c r="DP15" s="595"/>
      <c r="DQ15" s="602">
        <v>1546314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7118607</v>
      </c>
      <c r="S16" s="594"/>
      <c r="T16" s="594"/>
      <c r="U16" s="594"/>
      <c r="V16" s="594"/>
      <c r="W16" s="594"/>
      <c r="X16" s="594"/>
      <c r="Y16" s="595"/>
      <c r="Z16" s="596">
        <v>36.9</v>
      </c>
      <c r="AA16" s="596"/>
      <c r="AB16" s="596"/>
      <c r="AC16" s="596"/>
      <c r="AD16" s="597">
        <v>6482705</v>
      </c>
      <c r="AE16" s="597"/>
      <c r="AF16" s="597"/>
      <c r="AG16" s="597"/>
      <c r="AH16" s="597"/>
      <c r="AI16" s="597"/>
      <c r="AJ16" s="597"/>
      <c r="AK16" s="597"/>
      <c r="AL16" s="598">
        <v>64.400000000000006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188240</v>
      </c>
      <c r="CS16" s="594"/>
      <c r="CT16" s="594"/>
      <c r="CU16" s="594"/>
      <c r="CV16" s="594"/>
      <c r="CW16" s="594"/>
      <c r="CX16" s="594"/>
      <c r="CY16" s="595"/>
      <c r="CZ16" s="596">
        <v>1</v>
      </c>
      <c r="DA16" s="596"/>
      <c r="DB16" s="596"/>
      <c r="DC16" s="596"/>
      <c r="DD16" s="602" t="s">
        <v>221</v>
      </c>
      <c r="DE16" s="594"/>
      <c r="DF16" s="594"/>
      <c r="DG16" s="594"/>
      <c r="DH16" s="594"/>
      <c r="DI16" s="594"/>
      <c r="DJ16" s="594"/>
      <c r="DK16" s="594"/>
      <c r="DL16" s="594"/>
      <c r="DM16" s="594"/>
      <c r="DN16" s="594"/>
      <c r="DO16" s="594"/>
      <c r="DP16" s="595"/>
      <c r="DQ16" s="602">
        <v>62216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6482705</v>
      </c>
      <c r="S17" s="594"/>
      <c r="T17" s="594"/>
      <c r="U17" s="594"/>
      <c r="V17" s="594"/>
      <c r="W17" s="594"/>
      <c r="X17" s="594"/>
      <c r="Y17" s="595"/>
      <c r="Z17" s="596">
        <v>33.6</v>
      </c>
      <c r="AA17" s="596"/>
      <c r="AB17" s="596"/>
      <c r="AC17" s="596"/>
      <c r="AD17" s="597">
        <v>6482705</v>
      </c>
      <c r="AE17" s="597"/>
      <c r="AF17" s="597"/>
      <c r="AG17" s="597"/>
      <c r="AH17" s="597"/>
      <c r="AI17" s="597"/>
      <c r="AJ17" s="597"/>
      <c r="AK17" s="597"/>
      <c r="AL17" s="598">
        <v>64.400000000000006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2491241</v>
      </c>
      <c r="CS17" s="594"/>
      <c r="CT17" s="594"/>
      <c r="CU17" s="594"/>
      <c r="CV17" s="594"/>
      <c r="CW17" s="594"/>
      <c r="CX17" s="594"/>
      <c r="CY17" s="595"/>
      <c r="CZ17" s="596">
        <v>13.4</v>
      </c>
      <c r="DA17" s="596"/>
      <c r="DB17" s="596"/>
      <c r="DC17" s="596"/>
      <c r="DD17" s="602" t="s">
        <v>221</v>
      </c>
      <c r="DE17" s="594"/>
      <c r="DF17" s="594"/>
      <c r="DG17" s="594"/>
      <c r="DH17" s="594"/>
      <c r="DI17" s="594"/>
      <c r="DJ17" s="594"/>
      <c r="DK17" s="594"/>
      <c r="DL17" s="594"/>
      <c r="DM17" s="594"/>
      <c r="DN17" s="594"/>
      <c r="DO17" s="594"/>
      <c r="DP17" s="595"/>
      <c r="DQ17" s="602">
        <v>2455636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635901</v>
      </c>
      <c r="S18" s="594"/>
      <c r="T18" s="594"/>
      <c r="U18" s="594"/>
      <c r="V18" s="594"/>
      <c r="W18" s="594"/>
      <c r="X18" s="594"/>
      <c r="Y18" s="595"/>
      <c r="Z18" s="596">
        <v>3.3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290903</v>
      </c>
      <c r="CS18" s="594"/>
      <c r="CT18" s="594"/>
      <c r="CU18" s="594"/>
      <c r="CV18" s="594"/>
      <c r="CW18" s="594"/>
      <c r="CX18" s="594"/>
      <c r="CY18" s="595"/>
      <c r="CZ18" s="596">
        <v>1.6</v>
      </c>
      <c r="DA18" s="596"/>
      <c r="DB18" s="596"/>
      <c r="DC18" s="596"/>
      <c r="DD18" s="602">
        <v>290903</v>
      </c>
      <c r="DE18" s="594"/>
      <c r="DF18" s="594"/>
      <c r="DG18" s="594"/>
      <c r="DH18" s="594"/>
      <c r="DI18" s="594"/>
      <c r="DJ18" s="594"/>
      <c r="DK18" s="594"/>
      <c r="DL18" s="594"/>
      <c r="DM18" s="594"/>
      <c r="DN18" s="594"/>
      <c r="DO18" s="594"/>
      <c r="DP18" s="595"/>
      <c r="DQ18" s="602">
        <v>290903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1223</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10683993</v>
      </c>
      <c r="S20" s="594"/>
      <c r="T20" s="594"/>
      <c r="U20" s="594"/>
      <c r="V20" s="594"/>
      <c r="W20" s="594"/>
      <c r="X20" s="594"/>
      <c r="Y20" s="595"/>
      <c r="Z20" s="596">
        <v>55.3</v>
      </c>
      <c r="AA20" s="596"/>
      <c r="AB20" s="596"/>
      <c r="AC20" s="596"/>
      <c r="AD20" s="597">
        <v>10048091</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1223</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18603782</v>
      </c>
      <c r="CS20" s="594"/>
      <c r="CT20" s="594"/>
      <c r="CU20" s="594"/>
      <c r="CV20" s="594"/>
      <c r="CW20" s="594"/>
      <c r="CX20" s="594"/>
      <c r="CY20" s="595"/>
      <c r="CZ20" s="596">
        <v>100</v>
      </c>
      <c r="DA20" s="596"/>
      <c r="DB20" s="596"/>
      <c r="DC20" s="596"/>
      <c r="DD20" s="602">
        <v>3211110</v>
      </c>
      <c r="DE20" s="594"/>
      <c r="DF20" s="594"/>
      <c r="DG20" s="594"/>
      <c r="DH20" s="594"/>
      <c r="DI20" s="594"/>
      <c r="DJ20" s="594"/>
      <c r="DK20" s="594"/>
      <c r="DL20" s="594"/>
      <c r="DM20" s="594"/>
      <c r="DN20" s="594"/>
      <c r="DO20" s="594"/>
      <c r="DP20" s="595"/>
      <c r="DQ20" s="602">
        <v>12307105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3632</v>
      </c>
      <c r="S21" s="594"/>
      <c r="T21" s="594"/>
      <c r="U21" s="594"/>
      <c r="V21" s="594"/>
      <c r="W21" s="594"/>
      <c r="X21" s="594"/>
      <c r="Y21" s="595"/>
      <c r="Z21" s="596">
        <v>0</v>
      </c>
      <c r="AA21" s="596"/>
      <c r="AB21" s="596"/>
      <c r="AC21" s="596"/>
      <c r="AD21" s="597">
        <v>3632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1223</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175656</v>
      </c>
      <c r="S22" s="594"/>
      <c r="T22" s="594"/>
      <c r="U22" s="594"/>
      <c r="V22" s="594"/>
      <c r="W22" s="594"/>
      <c r="X22" s="594"/>
      <c r="Y22" s="595"/>
      <c r="Z22" s="596">
        <v>0.9</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441062</v>
      </c>
      <c r="S23" s="594"/>
      <c r="T23" s="594"/>
      <c r="U23" s="594"/>
      <c r="V23" s="594"/>
      <c r="W23" s="594"/>
      <c r="X23" s="594"/>
      <c r="Y23" s="595"/>
      <c r="Z23" s="596">
        <v>2.2999999999999998</v>
      </c>
      <c r="AA23" s="596"/>
      <c r="AB23" s="596"/>
      <c r="AC23" s="596"/>
      <c r="AD23" s="597">
        <v>10605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36275</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8161669</v>
      </c>
      <c r="CS24" s="583"/>
      <c r="CT24" s="583"/>
      <c r="CU24" s="583"/>
      <c r="CV24" s="583"/>
      <c r="CW24" s="583"/>
      <c r="CX24" s="583"/>
      <c r="CY24" s="584"/>
      <c r="CZ24" s="620">
        <v>43.9</v>
      </c>
      <c r="DA24" s="621"/>
      <c r="DB24" s="621"/>
      <c r="DC24" s="622"/>
      <c r="DD24" s="619">
        <v>5705584</v>
      </c>
      <c r="DE24" s="583"/>
      <c r="DF24" s="583"/>
      <c r="DG24" s="583"/>
      <c r="DH24" s="583"/>
      <c r="DI24" s="583"/>
      <c r="DJ24" s="583"/>
      <c r="DK24" s="584"/>
      <c r="DL24" s="619">
        <v>5621514</v>
      </c>
      <c r="DM24" s="583"/>
      <c r="DN24" s="583"/>
      <c r="DO24" s="583"/>
      <c r="DP24" s="583"/>
      <c r="DQ24" s="583"/>
      <c r="DR24" s="583"/>
      <c r="DS24" s="583"/>
      <c r="DT24" s="583"/>
      <c r="DU24" s="583"/>
      <c r="DV24" s="584"/>
      <c r="DW24" s="587">
        <v>52.5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2480542</v>
      </c>
      <c r="S25" s="594"/>
      <c r="T25" s="594"/>
      <c r="U25" s="594"/>
      <c r="V25" s="594"/>
      <c r="W25" s="594"/>
      <c r="X25" s="594"/>
      <c r="Y25" s="595"/>
      <c r="Z25" s="596">
        <v>12.9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2553351</v>
      </c>
      <c r="CS25" s="625"/>
      <c r="CT25" s="625"/>
      <c r="CU25" s="625"/>
      <c r="CV25" s="625"/>
      <c r="CW25" s="625"/>
      <c r="CX25" s="625"/>
      <c r="CY25" s="626"/>
      <c r="CZ25" s="627">
        <v>13.7</v>
      </c>
      <c r="DA25" s="628"/>
      <c r="DB25" s="628"/>
      <c r="DC25" s="629"/>
      <c r="DD25" s="602">
        <v>2404361</v>
      </c>
      <c r="DE25" s="625"/>
      <c r="DF25" s="625"/>
      <c r="DG25" s="625"/>
      <c r="DH25" s="625"/>
      <c r="DI25" s="625"/>
      <c r="DJ25" s="625"/>
      <c r="DK25" s="626"/>
      <c r="DL25" s="602">
        <v>2400195</v>
      </c>
      <c r="DM25" s="625"/>
      <c r="DN25" s="625"/>
      <c r="DO25" s="625"/>
      <c r="DP25" s="625"/>
      <c r="DQ25" s="625"/>
      <c r="DR25" s="625"/>
      <c r="DS25" s="625"/>
      <c r="DT25" s="625"/>
      <c r="DU25" s="625"/>
      <c r="DV25" s="626"/>
      <c r="DW25" s="598">
        <v>22.4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515</v>
      </c>
      <c r="S26" s="594"/>
      <c r="T26" s="594"/>
      <c r="U26" s="594"/>
      <c r="V26" s="594"/>
      <c r="W26" s="594"/>
      <c r="X26" s="594"/>
      <c r="Y26" s="595"/>
      <c r="Z26" s="596">
        <v>0</v>
      </c>
      <c r="AA26" s="596"/>
      <c r="AB26" s="596"/>
      <c r="AC26" s="596"/>
      <c r="AD26" s="597">
        <v>515</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1712399</v>
      </c>
      <c r="CS26" s="594"/>
      <c r="CT26" s="594"/>
      <c r="CU26" s="594"/>
      <c r="CV26" s="594"/>
      <c r="CW26" s="594"/>
      <c r="CX26" s="594"/>
      <c r="CY26" s="595"/>
      <c r="CZ26" s="627">
        <v>9.1999999999999993</v>
      </c>
      <c r="DA26" s="628"/>
      <c r="DB26" s="628"/>
      <c r="DC26" s="629"/>
      <c r="DD26" s="602">
        <v>1587193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1391603</v>
      </c>
      <c r="S27" s="594"/>
      <c r="T27" s="594"/>
      <c r="U27" s="594"/>
      <c r="V27" s="594"/>
      <c r="W27" s="594"/>
      <c r="X27" s="594"/>
      <c r="Y27" s="595"/>
      <c r="Z27" s="596">
        <v>7.2</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2908411</v>
      </c>
      <c r="BH27" s="594"/>
      <c r="BI27" s="594"/>
      <c r="BJ27" s="594"/>
      <c r="BK27" s="594"/>
      <c r="BL27" s="594"/>
      <c r="BM27" s="594"/>
      <c r="BN27" s="595"/>
      <c r="BO27" s="596">
        <v>100</v>
      </c>
      <c r="BP27" s="596"/>
      <c r="BQ27" s="596"/>
      <c r="BR27" s="596"/>
      <c r="BS27" s="602">
        <v>18590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3117077</v>
      </c>
      <c r="CS27" s="625"/>
      <c r="CT27" s="625"/>
      <c r="CU27" s="625"/>
      <c r="CV27" s="625"/>
      <c r="CW27" s="625"/>
      <c r="CX27" s="625"/>
      <c r="CY27" s="626"/>
      <c r="CZ27" s="627">
        <v>16.8</v>
      </c>
      <c r="DA27" s="628"/>
      <c r="DB27" s="628"/>
      <c r="DC27" s="629"/>
      <c r="DD27" s="602">
        <v>845587</v>
      </c>
      <c r="DE27" s="625"/>
      <c r="DF27" s="625"/>
      <c r="DG27" s="625"/>
      <c r="DH27" s="625"/>
      <c r="DI27" s="625"/>
      <c r="DJ27" s="625"/>
      <c r="DK27" s="626"/>
      <c r="DL27" s="602">
        <v>844814</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92696</v>
      </c>
      <c r="S28" s="594"/>
      <c r="T28" s="594"/>
      <c r="U28" s="594"/>
      <c r="V28" s="594"/>
      <c r="W28" s="594"/>
      <c r="X28" s="594"/>
      <c r="Y28" s="595"/>
      <c r="Z28" s="596">
        <v>0.5</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2491241</v>
      </c>
      <c r="CS28" s="594"/>
      <c r="CT28" s="594"/>
      <c r="CU28" s="594"/>
      <c r="CV28" s="594"/>
      <c r="CW28" s="594"/>
      <c r="CX28" s="594"/>
      <c r="CY28" s="595"/>
      <c r="CZ28" s="627">
        <v>13.4</v>
      </c>
      <c r="DA28" s="628"/>
      <c r="DB28" s="628"/>
      <c r="DC28" s="629"/>
      <c r="DD28" s="602">
        <v>2455636</v>
      </c>
      <c r="DE28" s="594"/>
      <c r="DF28" s="594"/>
      <c r="DG28" s="594"/>
      <c r="DH28" s="594"/>
      <c r="DI28" s="594"/>
      <c r="DJ28" s="594"/>
      <c r="DK28" s="595"/>
      <c r="DL28" s="602">
        <v>2376505</v>
      </c>
      <c r="DM28" s="594"/>
      <c r="DN28" s="594"/>
      <c r="DO28" s="594"/>
      <c r="DP28" s="594"/>
      <c r="DQ28" s="594"/>
      <c r="DR28" s="594"/>
      <c r="DS28" s="594"/>
      <c r="DT28" s="594"/>
      <c r="DU28" s="594"/>
      <c r="DV28" s="595"/>
      <c r="DW28" s="598">
        <v>22.2</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11085</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2491241</v>
      </c>
      <c r="CS29" s="625"/>
      <c r="CT29" s="625"/>
      <c r="CU29" s="625"/>
      <c r="CV29" s="625"/>
      <c r="CW29" s="625"/>
      <c r="CX29" s="625"/>
      <c r="CY29" s="626"/>
      <c r="CZ29" s="627">
        <v>13.4</v>
      </c>
      <c r="DA29" s="628"/>
      <c r="DB29" s="628"/>
      <c r="DC29" s="629"/>
      <c r="DD29" s="602">
        <v>2455636</v>
      </c>
      <c r="DE29" s="625"/>
      <c r="DF29" s="625"/>
      <c r="DG29" s="625"/>
      <c r="DH29" s="625"/>
      <c r="DI29" s="625"/>
      <c r="DJ29" s="625"/>
      <c r="DK29" s="626"/>
      <c r="DL29" s="602">
        <v>2376505</v>
      </c>
      <c r="DM29" s="625"/>
      <c r="DN29" s="625"/>
      <c r="DO29" s="625"/>
      <c r="DP29" s="625"/>
      <c r="DQ29" s="625"/>
      <c r="DR29" s="625"/>
      <c r="DS29" s="625"/>
      <c r="DT29" s="625"/>
      <c r="DU29" s="625"/>
      <c r="DV29" s="626"/>
      <c r="DW29" s="598">
        <v>22.2</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844453</v>
      </c>
      <c r="S30" s="594"/>
      <c r="T30" s="594"/>
      <c r="U30" s="594"/>
      <c r="V30" s="594"/>
      <c r="W30" s="594"/>
      <c r="X30" s="594"/>
      <c r="Y30" s="595"/>
      <c r="Z30" s="596">
        <v>4.4000000000000004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96.7</v>
      </c>
      <c r="BH30" s="652"/>
      <c r="BI30" s="652"/>
      <c r="BJ30" s="652"/>
      <c r="BK30" s="652"/>
      <c r="BL30" s="652"/>
      <c r="BM30" s="588">
        <v>85.6</v>
      </c>
      <c r="BN30" s="652"/>
      <c r="BO30" s="652"/>
      <c r="BP30" s="652"/>
      <c r="BQ30" s="653"/>
      <c r="BR30" s="651">
        <v>96.8</v>
      </c>
      <c r="BS30" s="652"/>
      <c r="BT30" s="652"/>
      <c r="BU30" s="652"/>
      <c r="BV30" s="652"/>
      <c r="BW30" s="652"/>
      <c r="BX30" s="588">
        <v>84.5</v>
      </c>
      <c r="BY30" s="652"/>
      <c r="BZ30" s="652"/>
      <c r="CA30" s="652"/>
      <c r="CB30" s="653"/>
      <c r="CD30" s="656"/>
      <c r="CE30" s="657"/>
      <c r="CF30" s="607" t="s">
        <v>293</v>
      </c>
      <c r="CG30" s="608"/>
      <c r="CH30" s="608"/>
      <c r="CI30" s="608"/>
      <c r="CJ30" s="608"/>
      <c r="CK30" s="608"/>
      <c r="CL30" s="608"/>
      <c r="CM30" s="608"/>
      <c r="CN30" s="608"/>
      <c r="CO30" s="608"/>
      <c r="CP30" s="608"/>
      <c r="CQ30" s="609"/>
      <c r="CR30" s="593">
        <v>2225711</v>
      </c>
      <c r="CS30" s="594"/>
      <c r="CT30" s="594"/>
      <c r="CU30" s="594"/>
      <c r="CV30" s="594"/>
      <c r="CW30" s="594"/>
      <c r="CX30" s="594"/>
      <c r="CY30" s="595"/>
      <c r="CZ30" s="627">
        <v>12</v>
      </c>
      <c r="DA30" s="628"/>
      <c r="DB30" s="628"/>
      <c r="DC30" s="629"/>
      <c r="DD30" s="602">
        <v>2194252</v>
      </c>
      <c r="DE30" s="594"/>
      <c r="DF30" s="594"/>
      <c r="DG30" s="594"/>
      <c r="DH30" s="594"/>
      <c r="DI30" s="594"/>
      <c r="DJ30" s="594"/>
      <c r="DK30" s="595"/>
      <c r="DL30" s="602">
        <v>2115121</v>
      </c>
      <c r="DM30" s="594"/>
      <c r="DN30" s="594"/>
      <c r="DO30" s="594"/>
      <c r="DP30" s="594"/>
      <c r="DQ30" s="594"/>
      <c r="DR30" s="594"/>
      <c r="DS30" s="594"/>
      <c r="DT30" s="594"/>
      <c r="DU30" s="594"/>
      <c r="DV30" s="595"/>
      <c r="DW30" s="598">
        <v>19.7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920301</v>
      </c>
      <c r="S31" s="594"/>
      <c r="T31" s="594"/>
      <c r="U31" s="594"/>
      <c r="V31" s="594"/>
      <c r="W31" s="594"/>
      <c r="X31" s="594"/>
      <c r="Y31" s="595"/>
      <c r="Z31" s="596">
        <v>4.8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96.5</v>
      </c>
      <c r="BH31" s="625"/>
      <c r="BI31" s="625"/>
      <c r="BJ31" s="625"/>
      <c r="BK31" s="625"/>
      <c r="BL31" s="625"/>
      <c r="BM31" s="599">
        <v>87.4</v>
      </c>
      <c r="BN31" s="649"/>
      <c r="BO31" s="649"/>
      <c r="BP31" s="649"/>
      <c r="BQ31" s="650"/>
      <c r="BR31" s="648">
        <v>97.7</v>
      </c>
      <c r="BS31" s="625"/>
      <c r="BT31" s="625"/>
      <c r="BU31" s="625"/>
      <c r="BV31" s="625"/>
      <c r="BW31" s="625"/>
      <c r="BX31" s="599">
        <v>87.2</v>
      </c>
      <c r="BY31" s="649"/>
      <c r="BZ31" s="649"/>
      <c r="CA31" s="649"/>
      <c r="CB31" s="650"/>
      <c r="CD31" s="656"/>
      <c r="CE31" s="657"/>
      <c r="CF31" s="607" t="s">
        <v>297</v>
      </c>
      <c r="CG31" s="608"/>
      <c r="CH31" s="608"/>
      <c r="CI31" s="608"/>
      <c r="CJ31" s="608"/>
      <c r="CK31" s="608"/>
      <c r="CL31" s="608"/>
      <c r="CM31" s="608"/>
      <c r="CN31" s="608"/>
      <c r="CO31" s="608"/>
      <c r="CP31" s="608"/>
      <c r="CQ31" s="609"/>
      <c r="CR31" s="593">
        <v>265530</v>
      </c>
      <c r="CS31" s="625"/>
      <c r="CT31" s="625"/>
      <c r="CU31" s="625"/>
      <c r="CV31" s="625"/>
      <c r="CW31" s="625"/>
      <c r="CX31" s="625"/>
      <c r="CY31" s="626"/>
      <c r="CZ31" s="627">
        <v>1.4</v>
      </c>
      <c r="DA31" s="628"/>
      <c r="DB31" s="628"/>
      <c r="DC31" s="629"/>
      <c r="DD31" s="602">
        <v>261384</v>
      </c>
      <c r="DE31" s="625"/>
      <c r="DF31" s="625"/>
      <c r="DG31" s="625"/>
      <c r="DH31" s="625"/>
      <c r="DI31" s="625"/>
      <c r="DJ31" s="625"/>
      <c r="DK31" s="626"/>
      <c r="DL31" s="602">
        <v>261384</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194408</v>
      </c>
      <c r="S32" s="594"/>
      <c r="T32" s="594"/>
      <c r="U32" s="594"/>
      <c r="V32" s="594"/>
      <c r="W32" s="594"/>
      <c r="X32" s="594"/>
      <c r="Y32" s="595"/>
      <c r="Z32" s="596">
        <v>1</v>
      </c>
      <c r="AA32" s="596"/>
      <c r="AB32" s="596"/>
      <c r="AC32" s="596"/>
      <c r="AD32" s="597">
        <v>928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96.5</v>
      </c>
      <c r="BH32" s="661"/>
      <c r="BI32" s="661"/>
      <c r="BJ32" s="661"/>
      <c r="BK32" s="661"/>
      <c r="BL32" s="661"/>
      <c r="BM32" s="662">
        <v>82.8</v>
      </c>
      <c r="BN32" s="661"/>
      <c r="BO32" s="661"/>
      <c r="BP32" s="661"/>
      <c r="BQ32" s="663"/>
      <c r="BR32" s="660">
        <v>95.8</v>
      </c>
      <c r="BS32" s="661"/>
      <c r="BT32" s="661"/>
      <c r="BU32" s="661"/>
      <c r="BV32" s="661"/>
      <c r="BW32" s="661"/>
      <c r="BX32" s="662">
        <v>80.8</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2027590</v>
      </c>
      <c r="S33" s="594"/>
      <c r="T33" s="594"/>
      <c r="U33" s="594"/>
      <c r="V33" s="594"/>
      <c r="W33" s="594"/>
      <c r="X33" s="594"/>
      <c r="Y33" s="595"/>
      <c r="Z33" s="596">
        <v>10.5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7042763</v>
      </c>
      <c r="CS33" s="625"/>
      <c r="CT33" s="625"/>
      <c r="CU33" s="625"/>
      <c r="CV33" s="625"/>
      <c r="CW33" s="625"/>
      <c r="CX33" s="625"/>
      <c r="CY33" s="626"/>
      <c r="CZ33" s="627">
        <v>37.9</v>
      </c>
      <c r="DA33" s="628"/>
      <c r="DB33" s="628"/>
      <c r="DC33" s="629"/>
      <c r="DD33" s="602">
        <v>5518497</v>
      </c>
      <c r="DE33" s="625"/>
      <c r="DF33" s="625"/>
      <c r="DG33" s="625"/>
      <c r="DH33" s="625"/>
      <c r="DI33" s="625"/>
      <c r="DJ33" s="625"/>
      <c r="DK33" s="626"/>
      <c r="DL33" s="602">
        <v>4242985</v>
      </c>
      <c r="DM33" s="625"/>
      <c r="DN33" s="625"/>
      <c r="DO33" s="625"/>
      <c r="DP33" s="625"/>
      <c r="DQ33" s="625"/>
      <c r="DR33" s="625"/>
      <c r="DS33" s="625"/>
      <c r="DT33" s="625"/>
      <c r="DU33" s="625"/>
      <c r="DV33" s="626"/>
      <c r="DW33" s="598">
        <v>39.6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2466713</v>
      </c>
      <c r="CS34" s="594"/>
      <c r="CT34" s="594"/>
      <c r="CU34" s="594"/>
      <c r="CV34" s="594"/>
      <c r="CW34" s="594"/>
      <c r="CX34" s="594"/>
      <c r="CY34" s="595"/>
      <c r="CZ34" s="627">
        <v>13.3</v>
      </c>
      <c r="DA34" s="628"/>
      <c r="DB34" s="628"/>
      <c r="DC34" s="629"/>
      <c r="DD34" s="602">
        <v>1715143</v>
      </c>
      <c r="DE34" s="594"/>
      <c r="DF34" s="594"/>
      <c r="DG34" s="594"/>
      <c r="DH34" s="594"/>
      <c r="DI34" s="594"/>
      <c r="DJ34" s="594"/>
      <c r="DK34" s="595"/>
      <c r="DL34" s="602">
        <v>1561637</v>
      </c>
      <c r="DM34" s="594"/>
      <c r="DN34" s="594"/>
      <c r="DO34" s="594"/>
      <c r="DP34" s="594"/>
      <c r="DQ34" s="594"/>
      <c r="DR34" s="594"/>
      <c r="DS34" s="594"/>
      <c r="DT34" s="594"/>
      <c r="DU34" s="594"/>
      <c r="DV34" s="595"/>
      <c r="DW34" s="598">
        <v>14.6</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648290</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2365324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80368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98454</v>
      </c>
      <c r="CS35" s="625"/>
      <c r="CT35" s="625"/>
      <c r="CU35" s="625"/>
      <c r="CV35" s="625"/>
      <c r="CW35" s="625"/>
      <c r="CX35" s="625"/>
      <c r="CY35" s="626"/>
      <c r="CZ35" s="627">
        <v>0.5</v>
      </c>
      <c r="DA35" s="628"/>
      <c r="DB35" s="628"/>
      <c r="DC35" s="629"/>
      <c r="DD35" s="602">
        <v>50378</v>
      </c>
      <c r="DE35" s="625"/>
      <c r="DF35" s="625"/>
      <c r="DG35" s="625"/>
      <c r="DH35" s="625"/>
      <c r="DI35" s="625"/>
      <c r="DJ35" s="625"/>
      <c r="DK35" s="626"/>
      <c r="DL35" s="602">
        <v>46956</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19303811</v>
      </c>
      <c r="S36" s="666"/>
      <c r="T36" s="666"/>
      <c r="U36" s="666"/>
      <c r="V36" s="666"/>
      <c r="W36" s="666"/>
      <c r="X36" s="666"/>
      <c r="Y36" s="667"/>
      <c r="Z36" s="668">
        <v>100</v>
      </c>
      <c r="AA36" s="668"/>
      <c r="AB36" s="668"/>
      <c r="AC36" s="668"/>
      <c r="AD36" s="669">
        <v>10063771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463788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-64561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1612674</v>
      </c>
      <c r="CS36" s="594"/>
      <c r="CT36" s="594"/>
      <c r="CU36" s="594"/>
      <c r="CV36" s="594"/>
      <c r="CW36" s="594"/>
      <c r="CX36" s="594"/>
      <c r="CY36" s="595"/>
      <c r="CZ36" s="627">
        <v>8.6999999999999993</v>
      </c>
      <c r="DA36" s="628"/>
      <c r="DB36" s="628"/>
      <c r="DC36" s="629"/>
      <c r="DD36" s="602">
        <v>1205817</v>
      </c>
      <c r="DE36" s="594"/>
      <c r="DF36" s="594"/>
      <c r="DG36" s="594"/>
      <c r="DH36" s="594"/>
      <c r="DI36" s="594"/>
      <c r="DJ36" s="594"/>
      <c r="DK36" s="595"/>
      <c r="DL36" s="602">
        <v>972270</v>
      </c>
      <c r="DM36" s="594"/>
      <c r="DN36" s="594"/>
      <c r="DO36" s="594"/>
      <c r="DP36" s="594"/>
      <c r="DQ36" s="594"/>
      <c r="DR36" s="594"/>
      <c r="DS36" s="594"/>
      <c r="DT36" s="594"/>
      <c r="DU36" s="594"/>
      <c r="DV36" s="595"/>
      <c r="DW36" s="598">
        <v>9.1</v>
      </c>
      <c r="DX36" s="623"/>
      <c r="DY36" s="623"/>
      <c r="DZ36" s="623"/>
      <c r="EA36" s="623"/>
      <c r="EB36" s="623"/>
      <c r="EC36" s="624"/>
    </row>
    <row r="37" spans="2:133" ht="11.25" customHeight="1">
      <c r="AQ37" s="672" t="s">
        <v>315</v>
      </c>
      <c r="AR37" s="673"/>
      <c r="AS37" s="673"/>
      <c r="AT37" s="673"/>
      <c r="AU37" s="673"/>
      <c r="AV37" s="673"/>
      <c r="AW37" s="673"/>
      <c r="AX37" s="673"/>
      <c r="AY37" s="674"/>
      <c r="AZ37" s="593">
        <v>210865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4855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628886</v>
      </c>
      <c r="CS37" s="625"/>
      <c r="CT37" s="625"/>
      <c r="CU37" s="625"/>
      <c r="CV37" s="625"/>
      <c r="CW37" s="625"/>
      <c r="CX37" s="625"/>
      <c r="CY37" s="626"/>
      <c r="CZ37" s="627">
        <v>3.4</v>
      </c>
      <c r="DA37" s="628"/>
      <c r="DB37" s="628"/>
      <c r="DC37" s="629"/>
      <c r="DD37" s="602">
        <v>628886</v>
      </c>
      <c r="DE37" s="625"/>
      <c r="DF37" s="625"/>
      <c r="DG37" s="625"/>
      <c r="DH37" s="625"/>
      <c r="DI37" s="625"/>
      <c r="DJ37" s="625"/>
      <c r="DK37" s="626"/>
      <c r="DL37" s="602">
        <v>560622</v>
      </c>
      <c r="DM37" s="625"/>
      <c r="DN37" s="625"/>
      <c r="DO37" s="625"/>
      <c r="DP37" s="625"/>
      <c r="DQ37" s="625"/>
      <c r="DR37" s="625"/>
      <c r="DS37" s="625"/>
      <c r="DT37" s="625"/>
      <c r="DU37" s="625"/>
      <c r="DV37" s="626"/>
      <c r="DW37" s="598">
        <v>5.2</v>
      </c>
      <c r="DX37" s="623"/>
      <c r="DY37" s="623"/>
      <c r="DZ37" s="623"/>
      <c r="EA37" s="623"/>
      <c r="EB37" s="623"/>
      <c r="EC37" s="624"/>
    </row>
    <row r="38" spans="2:133" ht="11.25" customHeight="1">
      <c r="AQ38" s="672" t="s">
        <v>318</v>
      </c>
      <c r="AR38" s="673"/>
      <c r="AS38" s="673"/>
      <c r="AT38" s="673"/>
      <c r="AU38" s="673"/>
      <c r="AV38" s="673"/>
      <c r="AW38" s="673"/>
      <c r="AX38" s="673"/>
      <c r="AY38" s="674"/>
      <c r="AZ38" s="593">
        <v>68000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8315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2151829</v>
      </c>
      <c r="CS38" s="594"/>
      <c r="CT38" s="594"/>
      <c r="CU38" s="594"/>
      <c r="CV38" s="594"/>
      <c r="CW38" s="594"/>
      <c r="CX38" s="594"/>
      <c r="CY38" s="595"/>
      <c r="CZ38" s="627">
        <v>11.6</v>
      </c>
      <c r="DA38" s="628"/>
      <c r="DB38" s="628"/>
      <c r="DC38" s="629"/>
      <c r="DD38" s="602">
        <v>1922846</v>
      </c>
      <c r="DE38" s="594"/>
      <c r="DF38" s="594"/>
      <c r="DG38" s="594"/>
      <c r="DH38" s="594"/>
      <c r="DI38" s="594"/>
      <c r="DJ38" s="594"/>
      <c r="DK38" s="595"/>
      <c r="DL38" s="602">
        <v>1625590</v>
      </c>
      <c r="DM38" s="594"/>
      <c r="DN38" s="594"/>
      <c r="DO38" s="594"/>
      <c r="DP38" s="594"/>
      <c r="DQ38" s="594"/>
      <c r="DR38" s="594"/>
      <c r="DS38" s="594"/>
      <c r="DT38" s="594"/>
      <c r="DU38" s="594"/>
      <c r="DV38" s="595"/>
      <c r="DW38" s="598">
        <v>15.2</v>
      </c>
      <c r="DX38" s="623"/>
      <c r="DY38" s="623"/>
      <c r="DZ38" s="623"/>
      <c r="EA38" s="623"/>
      <c r="EB38" s="623"/>
      <c r="EC38" s="624"/>
    </row>
    <row r="39" spans="2:133" ht="11.25" customHeight="1">
      <c r="AQ39" s="672" t="s">
        <v>321</v>
      </c>
      <c r="AR39" s="673"/>
      <c r="AS39" s="673"/>
      <c r="AT39" s="673"/>
      <c r="AU39" s="673"/>
      <c r="AV39" s="673"/>
      <c r="AW39" s="673"/>
      <c r="AX39" s="673"/>
      <c r="AY39" s="674"/>
      <c r="AZ39" s="593">
        <v>2630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638770</v>
      </c>
      <c r="CS39" s="625"/>
      <c r="CT39" s="625"/>
      <c r="CU39" s="625"/>
      <c r="CV39" s="625"/>
      <c r="CW39" s="625"/>
      <c r="CX39" s="625"/>
      <c r="CY39" s="626"/>
      <c r="CZ39" s="627">
        <v>3.4</v>
      </c>
      <c r="DA39" s="628"/>
      <c r="DB39" s="628"/>
      <c r="DC39" s="629"/>
      <c r="DD39" s="602">
        <v>587781</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369146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74323</v>
      </c>
      <c r="CS40" s="594"/>
      <c r="CT40" s="594"/>
      <c r="CU40" s="594"/>
      <c r="CV40" s="594"/>
      <c r="CW40" s="594"/>
      <c r="CX40" s="594"/>
      <c r="CY40" s="595"/>
      <c r="CZ40" s="627">
        <v>0.4</v>
      </c>
      <c r="DA40" s="628"/>
      <c r="DB40" s="628"/>
      <c r="DC40" s="629"/>
      <c r="DD40" s="602">
        <v>36532</v>
      </c>
      <c r="DE40" s="594"/>
      <c r="DF40" s="594"/>
      <c r="DG40" s="594"/>
      <c r="DH40" s="594"/>
      <c r="DI40" s="594"/>
      <c r="DJ40" s="594"/>
      <c r="DK40" s="595"/>
      <c r="DL40" s="602">
        <v>36532</v>
      </c>
      <c r="DM40" s="594"/>
      <c r="DN40" s="594"/>
      <c r="DO40" s="594"/>
      <c r="DP40" s="594"/>
      <c r="DQ40" s="594"/>
      <c r="DR40" s="594"/>
      <c r="DS40" s="594"/>
      <c r="DT40" s="594"/>
      <c r="DU40" s="594"/>
      <c r="DV40" s="595"/>
      <c r="DW40" s="598">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1250895</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344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3399350</v>
      </c>
      <c r="CS42" s="594"/>
      <c r="CT42" s="594"/>
      <c r="CU42" s="594"/>
      <c r="CV42" s="594"/>
      <c r="CW42" s="594"/>
      <c r="CX42" s="594"/>
      <c r="CY42" s="595"/>
      <c r="CZ42" s="627">
        <v>18.3</v>
      </c>
      <c r="DA42" s="676"/>
      <c r="DB42" s="676"/>
      <c r="DC42" s="677"/>
      <c r="DD42" s="602">
        <v>1083024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40905</v>
      </c>
      <c r="CS43" s="625"/>
      <c r="CT43" s="625"/>
      <c r="CU43" s="625"/>
      <c r="CV43" s="625"/>
      <c r="CW43" s="625"/>
      <c r="CX43" s="625"/>
      <c r="CY43" s="626"/>
      <c r="CZ43" s="627">
        <v>0.2</v>
      </c>
      <c r="DA43" s="628"/>
      <c r="DB43" s="628"/>
      <c r="DC43" s="629"/>
      <c r="DD43" s="602">
        <v>36251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3211110</v>
      </c>
      <c r="CS44" s="594"/>
      <c r="CT44" s="594"/>
      <c r="CU44" s="594"/>
      <c r="CV44" s="594"/>
      <c r="CW44" s="594"/>
      <c r="CX44" s="594"/>
      <c r="CY44" s="595"/>
      <c r="CZ44" s="627">
        <v>17.3</v>
      </c>
      <c r="DA44" s="676"/>
      <c r="DB44" s="676"/>
      <c r="DC44" s="677"/>
      <c r="DD44" s="602">
        <v>1020808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1455330</v>
      </c>
      <c r="CS45" s="625"/>
      <c r="CT45" s="625"/>
      <c r="CU45" s="625"/>
      <c r="CV45" s="625"/>
      <c r="CW45" s="625"/>
      <c r="CX45" s="625"/>
      <c r="CY45" s="626"/>
      <c r="CZ45" s="627">
        <v>7.8</v>
      </c>
      <c r="DA45" s="628"/>
      <c r="DB45" s="628"/>
      <c r="DC45" s="629"/>
      <c r="DD45" s="602">
        <v>123990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1640545</v>
      </c>
      <c r="CS46" s="594"/>
      <c r="CT46" s="594"/>
      <c r="CU46" s="594"/>
      <c r="CV46" s="594"/>
      <c r="CW46" s="594"/>
      <c r="CX46" s="594"/>
      <c r="CY46" s="595"/>
      <c r="CZ46" s="627">
        <v>8.8000000000000007</v>
      </c>
      <c r="DA46" s="676"/>
      <c r="DB46" s="676"/>
      <c r="DC46" s="677"/>
      <c r="DD46" s="602">
        <v>861796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188240</v>
      </c>
      <c r="CS47" s="625"/>
      <c r="CT47" s="625"/>
      <c r="CU47" s="625"/>
      <c r="CV47" s="625"/>
      <c r="CW47" s="625"/>
      <c r="CX47" s="625"/>
      <c r="CY47" s="626"/>
      <c r="CZ47" s="627">
        <v>1</v>
      </c>
      <c r="DA47" s="628"/>
      <c r="DB47" s="628"/>
      <c r="DC47" s="629"/>
      <c r="DD47" s="602">
        <v>62216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18603782</v>
      </c>
      <c r="CS49" s="661"/>
      <c r="CT49" s="661"/>
      <c r="CU49" s="661"/>
      <c r="CV49" s="661"/>
      <c r="CW49" s="661"/>
      <c r="CX49" s="661"/>
      <c r="CY49" s="688"/>
      <c r="CZ49" s="689">
        <v>100</v>
      </c>
      <c r="DA49" s="690"/>
      <c r="DB49" s="690"/>
      <c r="DC49" s="691"/>
      <c r="DD49" s="692">
        <v>12307105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529</v>
      </c>
      <c r="C7" s="720"/>
      <c r="D7" s="720"/>
      <c r="E7" s="720"/>
      <c r="F7" s="720"/>
      <c r="G7" s="720"/>
      <c r="H7" s="720"/>
      <c r="I7" s="720"/>
      <c r="J7" s="720"/>
      <c r="K7" s="720"/>
      <c r="L7" s="720"/>
      <c r="M7" s="720"/>
      <c r="N7" s="720"/>
      <c r="O7" s="720"/>
      <c r="P7" s="721"/>
      <c r="Q7" s="722">
        <v>19308</v>
      </c>
      <c r="R7" s="723"/>
      <c r="S7" s="723"/>
      <c r="T7" s="723"/>
      <c r="U7" s="723"/>
      <c r="V7" s="723">
        <v>18608</v>
      </c>
      <c r="W7" s="723"/>
      <c r="X7" s="723"/>
      <c r="Y7" s="723"/>
      <c r="Z7" s="723"/>
      <c r="AA7" s="723">
        <v>700</v>
      </c>
      <c r="AB7" s="723"/>
      <c r="AC7" s="723"/>
      <c r="AD7" s="723"/>
      <c r="AE7" s="724"/>
      <c r="AF7" s="725">
        <v>545</v>
      </c>
      <c r="AG7" s="726"/>
      <c r="AH7" s="726"/>
      <c r="AI7" s="726"/>
      <c r="AJ7" s="727"/>
      <c r="AK7" s="762">
        <v>844</v>
      </c>
      <c r="AL7" s="763"/>
      <c r="AM7" s="763"/>
      <c r="AN7" s="763"/>
      <c r="AO7" s="763"/>
      <c r="AP7" s="763">
        <v>22985</v>
      </c>
      <c r="AQ7" s="763"/>
      <c r="AR7" s="763"/>
      <c r="AS7" s="763"/>
      <c r="AT7" s="763"/>
      <c r="AU7" s="764" t="s">
        <v>530</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-1</v>
      </c>
      <c r="CI7" s="760"/>
      <c r="CJ7" s="760"/>
      <c r="CK7" s="760"/>
      <c r="CL7" s="761"/>
      <c r="CM7" s="759">
        <v>9</v>
      </c>
      <c r="CN7" s="760"/>
      <c r="CO7" s="760"/>
      <c r="CP7" s="760"/>
      <c r="CQ7" s="761"/>
      <c r="CR7" s="759">
        <v>3</v>
      </c>
      <c r="CS7" s="760"/>
      <c r="CT7" s="760"/>
      <c r="CU7" s="760"/>
      <c r="CV7" s="761"/>
      <c r="CW7" s="759" t="s">
        <v>545</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v>11</v>
      </c>
      <c r="CI8" s="770"/>
      <c r="CJ8" s="770"/>
      <c r="CK8" s="770"/>
      <c r="CL8" s="771"/>
      <c r="CM8" s="769">
        <v>195</v>
      </c>
      <c r="CN8" s="770"/>
      <c r="CO8" s="770"/>
      <c r="CP8" s="770"/>
      <c r="CQ8" s="771"/>
      <c r="CR8" s="769">
        <v>18</v>
      </c>
      <c r="CS8" s="770"/>
      <c r="CT8" s="770"/>
      <c r="CU8" s="770"/>
      <c r="CV8" s="771"/>
      <c r="CW8" s="769">
        <v>9</v>
      </c>
      <c r="CX8" s="770"/>
      <c r="CY8" s="770"/>
      <c r="CZ8" s="770"/>
      <c r="DA8" s="771"/>
      <c r="DB8" s="769" t="s">
        <v>545</v>
      </c>
      <c r="DC8" s="770"/>
      <c r="DD8" s="770"/>
      <c r="DE8" s="770"/>
      <c r="DF8" s="771"/>
      <c r="DG8" s="769" t="s">
        <v>545</v>
      </c>
      <c r="DH8" s="770"/>
      <c r="DI8" s="770"/>
      <c r="DJ8" s="770"/>
      <c r="DK8" s="771"/>
      <c r="DL8" s="769" t="s">
        <v>545</v>
      </c>
      <c r="DM8" s="770"/>
      <c r="DN8" s="770"/>
      <c r="DO8" s="770"/>
      <c r="DP8" s="771"/>
      <c r="DQ8" s="769" t="s">
        <v>545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19308</v>
      </c>
      <c r="R23" s="782"/>
      <c r="S23" s="782"/>
      <c r="T23" s="782"/>
      <c r="U23" s="782"/>
      <c r="V23" s="782">
        <v>18608</v>
      </c>
      <c r="W23" s="782"/>
      <c r="X23" s="782"/>
      <c r="Y23" s="782"/>
      <c r="Z23" s="782"/>
      <c r="AA23" s="782">
        <v>700</v>
      </c>
      <c r="AB23" s="782"/>
      <c r="AC23" s="782"/>
      <c r="AD23" s="782"/>
      <c r="AE23" s="783"/>
      <c r="AF23" s="784">
        <v>545</v>
      </c>
      <c r="AG23" s="782"/>
      <c r="AH23" s="782"/>
      <c r="AI23" s="782"/>
      <c r="AJ23" s="785"/>
      <c r="AK23" s="786"/>
      <c r="AL23" s="787"/>
      <c r="AM23" s="787"/>
      <c r="AN23" s="787"/>
      <c r="AO23" s="787"/>
      <c r="AP23" s="782">
        <v>22985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531</v>
      </c>
      <c r="C28" s="720"/>
      <c r="D28" s="720"/>
      <c r="E28" s="720"/>
      <c r="F28" s="720"/>
      <c r="G28" s="720"/>
      <c r="H28" s="720"/>
      <c r="I28" s="720"/>
      <c r="J28" s="720"/>
      <c r="K28" s="720"/>
      <c r="L28" s="720"/>
      <c r="M28" s="720"/>
      <c r="N28" s="720"/>
      <c r="O28" s="720"/>
      <c r="P28" s="721"/>
      <c r="Q28" s="810">
        <v>4182</v>
      </c>
      <c r="R28" s="811"/>
      <c r="S28" s="811"/>
      <c r="T28" s="811"/>
      <c r="U28" s="811"/>
      <c r="V28" s="811">
        <v>4102</v>
      </c>
      <c r="W28" s="811"/>
      <c r="X28" s="811"/>
      <c r="Y28" s="811"/>
      <c r="Z28" s="811"/>
      <c r="AA28" s="811">
        <v>80</v>
      </c>
      <c r="AB28" s="811"/>
      <c r="AC28" s="811"/>
      <c r="AD28" s="811"/>
      <c r="AE28" s="812"/>
      <c r="AF28" s="813">
        <v>80</v>
      </c>
      <c r="AG28" s="811"/>
      <c r="AH28" s="811"/>
      <c r="AI28" s="811"/>
      <c r="AJ28" s="814"/>
      <c r="AK28" s="815">
        <v>356</v>
      </c>
      <c r="AL28" s="806"/>
      <c r="AM28" s="806"/>
      <c r="AN28" s="806"/>
      <c r="AO28" s="806"/>
      <c r="AP28" s="806" t="s">
        <v>532</v>
      </c>
      <c r="AQ28" s="806"/>
      <c r="AR28" s="806"/>
      <c r="AS28" s="806"/>
      <c r="AT28" s="806"/>
      <c r="AU28" s="806" t="s">
        <v>532</v>
      </c>
      <c r="AV28" s="806"/>
      <c r="AW28" s="806"/>
      <c r="AX28" s="806"/>
      <c r="AY28" s="806"/>
      <c r="AZ28" s="807" t="s">
        <v>475</v>
      </c>
      <c r="BA28" s="807"/>
      <c r="BB28" s="807"/>
      <c r="BC28" s="807"/>
      <c r="BD28" s="807"/>
      <c r="BE28" s="808" t="s">
        <v>533</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534</v>
      </c>
      <c r="C29" s="744"/>
      <c r="D29" s="744"/>
      <c r="E29" s="744"/>
      <c r="F29" s="744"/>
      <c r="G29" s="744"/>
      <c r="H29" s="744"/>
      <c r="I29" s="744"/>
      <c r="J29" s="744"/>
      <c r="K29" s="744"/>
      <c r="L29" s="744"/>
      <c r="M29" s="744"/>
      <c r="N29" s="744"/>
      <c r="O29" s="744"/>
      <c r="P29" s="745"/>
      <c r="Q29" s="746">
        <v>3714</v>
      </c>
      <c r="R29" s="747"/>
      <c r="S29" s="747"/>
      <c r="T29" s="747"/>
      <c r="U29" s="747"/>
      <c r="V29" s="747">
        <v>3617</v>
      </c>
      <c r="W29" s="747"/>
      <c r="X29" s="747"/>
      <c r="Y29" s="747"/>
      <c r="Z29" s="747"/>
      <c r="AA29" s="747">
        <v>97</v>
      </c>
      <c r="AB29" s="747"/>
      <c r="AC29" s="747"/>
      <c r="AD29" s="747"/>
      <c r="AE29" s="748"/>
      <c r="AF29" s="749">
        <v>94</v>
      </c>
      <c r="AG29" s="750"/>
      <c r="AH29" s="750"/>
      <c r="AI29" s="750"/>
      <c r="AJ29" s="751"/>
      <c r="AK29" s="818">
        <v>497</v>
      </c>
      <c r="AL29" s="819"/>
      <c r="AM29" s="819"/>
      <c r="AN29" s="819"/>
      <c r="AO29" s="819"/>
      <c r="AP29" s="819" t="s">
        <v>475</v>
      </c>
      <c r="AQ29" s="819"/>
      <c r="AR29" s="819"/>
      <c r="AS29" s="819"/>
      <c r="AT29" s="819"/>
      <c r="AU29" s="819" t="s">
        <v>475</v>
      </c>
      <c r="AV29" s="819"/>
      <c r="AW29" s="819"/>
      <c r="AX29" s="819"/>
      <c r="AY29" s="819"/>
      <c r="AZ29" s="820" t="s">
        <v>475</v>
      </c>
      <c r="BA29" s="820"/>
      <c r="BB29" s="820"/>
      <c r="BC29" s="820"/>
      <c r="BD29" s="820"/>
      <c r="BE29" s="816" t="s">
        <v>535</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536</v>
      </c>
      <c r="C30" s="744"/>
      <c r="D30" s="744"/>
      <c r="E30" s="744"/>
      <c r="F30" s="744"/>
      <c r="G30" s="744"/>
      <c r="H30" s="744"/>
      <c r="I30" s="744"/>
      <c r="J30" s="744"/>
      <c r="K30" s="744"/>
      <c r="L30" s="744"/>
      <c r="M30" s="744"/>
      <c r="N30" s="744"/>
      <c r="O30" s="744"/>
      <c r="P30" s="745"/>
      <c r="Q30" s="746">
        <v>37</v>
      </c>
      <c r="R30" s="747"/>
      <c r="S30" s="747"/>
      <c r="T30" s="747"/>
      <c r="U30" s="747"/>
      <c r="V30" s="747">
        <v>37</v>
      </c>
      <c r="W30" s="747"/>
      <c r="X30" s="747"/>
      <c r="Y30" s="747"/>
      <c r="Z30" s="747"/>
      <c r="AA30" s="747" t="s">
        <v>532</v>
      </c>
      <c r="AB30" s="747"/>
      <c r="AC30" s="747"/>
      <c r="AD30" s="747"/>
      <c r="AE30" s="748"/>
      <c r="AF30" s="749" t="s">
        <v>537</v>
      </c>
      <c r="AG30" s="750"/>
      <c r="AH30" s="750"/>
      <c r="AI30" s="750"/>
      <c r="AJ30" s="751"/>
      <c r="AK30" s="818">
        <v>17</v>
      </c>
      <c r="AL30" s="819"/>
      <c r="AM30" s="819"/>
      <c r="AN30" s="819"/>
      <c r="AO30" s="819"/>
      <c r="AP30" s="819" t="s">
        <v>532</v>
      </c>
      <c r="AQ30" s="819"/>
      <c r="AR30" s="819"/>
      <c r="AS30" s="819"/>
      <c r="AT30" s="819"/>
      <c r="AU30" s="819" t="s">
        <v>532</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538</v>
      </c>
      <c r="C31" s="744"/>
      <c r="D31" s="744"/>
      <c r="E31" s="744"/>
      <c r="F31" s="744"/>
      <c r="G31" s="744"/>
      <c r="H31" s="744"/>
      <c r="I31" s="744"/>
      <c r="J31" s="744"/>
      <c r="K31" s="744"/>
      <c r="L31" s="744"/>
      <c r="M31" s="744"/>
      <c r="N31" s="744"/>
      <c r="O31" s="744"/>
      <c r="P31" s="745"/>
      <c r="Q31" s="746">
        <v>367</v>
      </c>
      <c r="R31" s="747"/>
      <c r="S31" s="747"/>
      <c r="T31" s="747"/>
      <c r="U31" s="747"/>
      <c r="V31" s="747">
        <v>366</v>
      </c>
      <c r="W31" s="747"/>
      <c r="X31" s="747"/>
      <c r="Y31" s="747"/>
      <c r="Z31" s="747"/>
      <c r="AA31" s="747">
        <v>0</v>
      </c>
      <c r="AB31" s="747"/>
      <c r="AC31" s="747"/>
      <c r="AD31" s="747"/>
      <c r="AE31" s="748"/>
      <c r="AF31" s="749">
        <v>0</v>
      </c>
      <c r="AG31" s="750"/>
      <c r="AH31" s="750"/>
      <c r="AI31" s="750"/>
      <c r="AJ31" s="751"/>
      <c r="AK31" s="818">
        <v>145</v>
      </c>
      <c r="AL31" s="819"/>
      <c r="AM31" s="819"/>
      <c r="AN31" s="819"/>
      <c r="AO31" s="819"/>
      <c r="AP31" s="819" t="s">
        <v>532</v>
      </c>
      <c r="AQ31" s="819"/>
      <c r="AR31" s="819"/>
      <c r="AS31" s="819"/>
      <c r="AT31" s="819"/>
      <c r="AU31" s="819" t="s">
        <v>532</v>
      </c>
      <c r="AV31" s="819"/>
      <c r="AW31" s="819"/>
      <c r="AX31" s="819"/>
      <c r="AY31" s="819"/>
      <c r="AZ31" s="820" t="s">
        <v>475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539</v>
      </c>
      <c r="C32" s="744"/>
      <c r="D32" s="744"/>
      <c r="E32" s="744"/>
      <c r="F32" s="744"/>
      <c r="G32" s="744"/>
      <c r="H32" s="744"/>
      <c r="I32" s="744"/>
      <c r="J32" s="744"/>
      <c r="K32" s="744"/>
      <c r="L32" s="744"/>
      <c r="M32" s="744"/>
      <c r="N32" s="744"/>
      <c r="O32" s="744"/>
      <c r="P32" s="745"/>
      <c r="Q32" s="746">
        <v>384</v>
      </c>
      <c r="R32" s="747"/>
      <c r="S32" s="747"/>
      <c r="T32" s="747"/>
      <c r="U32" s="747"/>
      <c r="V32" s="747">
        <v>339</v>
      </c>
      <c r="W32" s="747"/>
      <c r="X32" s="747"/>
      <c r="Y32" s="747"/>
      <c r="Z32" s="747"/>
      <c r="AA32" s="747">
        <v>45</v>
      </c>
      <c r="AB32" s="747"/>
      <c r="AC32" s="747"/>
      <c r="AD32" s="747"/>
      <c r="AE32" s="748"/>
      <c r="AF32" s="749">
        <v>343</v>
      </c>
      <c r="AG32" s="750"/>
      <c r="AH32" s="750"/>
      <c r="AI32" s="750"/>
      <c r="AJ32" s="751"/>
      <c r="AK32" s="818">
        <v>3</v>
      </c>
      <c r="AL32" s="819"/>
      <c r="AM32" s="819"/>
      <c r="AN32" s="819"/>
      <c r="AO32" s="819"/>
      <c r="AP32" s="819">
        <v>872</v>
      </c>
      <c r="AQ32" s="819"/>
      <c r="AR32" s="819"/>
      <c r="AS32" s="819"/>
      <c r="AT32" s="819"/>
      <c r="AU32" s="819">
        <v>3</v>
      </c>
      <c r="AV32" s="819"/>
      <c r="AW32" s="819"/>
      <c r="AX32" s="819"/>
      <c r="AY32" s="819"/>
      <c r="AZ32" s="820" t="s">
        <v>475</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380</v>
      </c>
      <c r="C33" s="744"/>
      <c r="D33" s="744"/>
      <c r="E33" s="744"/>
      <c r="F33" s="744"/>
      <c r="G33" s="744"/>
      <c r="H33" s="744"/>
      <c r="I33" s="744"/>
      <c r="J33" s="744"/>
      <c r="K33" s="744"/>
      <c r="L33" s="744"/>
      <c r="M33" s="744"/>
      <c r="N33" s="744"/>
      <c r="O33" s="744"/>
      <c r="P33" s="745"/>
      <c r="Q33" s="746">
        <v>23</v>
      </c>
      <c r="R33" s="747"/>
      <c r="S33" s="747"/>
      <c r="T33" s="747"/>
      <c r="U33" s="747"/>
      <c r="V33" s="747">
        <v>17</v>
      </c>
      <c r="W33" s="747"/>
      <c r="X33" s="747"/>
      <c r="Y33" s="747"/>
      <c r="Z33" s="747"/>
      <c r="AA33" s="747">
        <v>6</v>
      </c>
      <c r="AB33" s="747"/>
      <c r="AC33" s="747"/>
      <c r="AD33" s="747"/>
      <c r="AE33" s="748"/>
      <c r="AF33" s="749">
        <v>20</v>
      </c>
      <c r="AG33" s="750"/>
      <c r="AH33" s="750"/>
      <c r="AI33" s="750"/>
      <c r="AJ33" s="751"/>
      <c r="AK33" s="819" t="s">
        <v>532</v>
      </c>
      <c r="AL33" s="819"/>
      <c r="AM33" s="819"/>
      <c r="AN33" s="819"/>
      <c r="AO33" s="819"/>
      <c r="AP33" s="819">
        <v>178</v>
      </c>
      <c r="AQ33" s="819"/>
      <c r="AR33" s="819"/>
      <c r="AS33" s="819"/>
      <c r="AT33" s="819"/>
      <c r="AU33" s="819" t="s">
        <v>532</v>
      </c>
      <c r="AV33" s="819"/>
      <c r="AW33" s="819"/>
      <c r="AX33" s="819"/>
      <c r="AY33" s="819"/>
      <c r="AZ33" s="820" t="s">
        <v>475</v>
      </c>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540</v>
      </c>
      <c r="C34" s="744"/>
      <c r="D34" s="744"/>
      <c r="E34" s="744"/>
      <c r="F34" s="744"/>
      <c r="G34" s="744"/>
      <c r="H34" s="744"/>
      <c r="I34" s="744"/>
      <c r="J34" s="744"/>
      <c r="K34" s="744"/>
      <c r="L34" s="744"/>
      <c r="M34" s="744"/>
      <c r="N34" s="744"/>
      <c r="O34" s="744"/>
      <c r="P34" s="745"/>
      <c r="Q34" s="746">
        <v>2378</v>
      </c>
      <c r="R34" s="747"/>
      <c r="S34" s="747"/>
      <c r="T34" s="747"/>
      <c r="U34" s="747"/>
      <c r="V34" s="747">
        <v>3211</v>
      </c>
      <c r="W34" s="747"/>
      <c r="X34" s="747"/>
      <c r="Y34" s="747"/>
      <c r="Z34" s="747"/>
      <c r="AA34" s="747">
        <v>-833</v>
      </c>
      <c r="AB34" s="747"/>
      <c r="AC34" s="747"/>
      <c r="AD34" s="747"/>
      <c r="AE34" s="748"/>
      <c r="AF34" s="749">
        <v>1047</v>
      </c>
      <c r="AG34" s="750"/>
      <c r="AH34" s="750"/>
      <c r="AI34" s="750"/>
      <c r="AJ34" s="751"/>
      <c r="AK34" s="818">
        <v>211</v>
      </c>
      <c r="AL34" s="819"/>
      <c r="AM34" s="819"/>
      <c r="AN34" s="819"/>
      <c r="AO34" s="819"/>
      <c r="AP34" s="819">
        <v>1045</v>
      </c>
      <c r="AQ34" s="819"/>
      <c r="AR34" s="819"/>
      <c r="AS34" s="819"/>
      <c r="AT34" s="819"/>
      <c r="AU34" s="819">
        <v>657</v>
      </c>
      <c r="AV34" s="819"/>
      <c r="AW34" s="819"/>
      <c r="AX34" s="819"/>
      <c r="AY34" s="819"/>
      <c r="AZ34" s="820" t="s">
        <v>475</v>
      </c>
      <c r="BA34" s="820"/>
      <c r="BB34" s="820"/>
      <c r="BC34" s="820"/>
      <c r="BD34" s="820"/>
      <c r="BE34" s="816" t="s">
        <v>379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382</v>
      </c>
      <c r="C35" s="744"/>
      <c r="D35" s="744"/>
      <c r="E35" s="744"/>
      <c r="F35" s="744"/>
      <c r="G35" s="744"/>
      <c r="H35" s="744"/>
      <c r="I35" s="744"/>
      <c r="J35" s="744"/>
      <c r="K35" s="744"/>
      <c r="L35" s="744"/>
      <c r="M35" s="744"/>
      <c r="N35" s="744"/>
      <c r="O35" s="744"/>
      <c r="P35" s="745"/>
      <c r="Q35" s="746">
        <v>264</v>
      </c>
      <c r="R35" s="747"/>
      <c r="S35" s="747"/>
      <c r="T35" s="747"/>
      <c r="U35" s="747"/>
      <c r="V35" s="747">
        <v>263</v>
      </c>
      <c r="W35" s="747"/>
      <c r="X35" s="747"/>
      <c r="Y35" s="747"/>
      <c r="Z35" s="747"/>
      <c r="AA35" s="747">
        <v>1</v>
      </c>
      <c r="AB35" s="747"/>
      <c r="AC35" s="747"/>
      <c r="AD35" s="747"/>
      <c r="AE35" s="748"/>
      <c r="AF35" s="749">
        <v>1</v>
      </c>
      <c r="AG35" s="750"/>
      <c r="AH35" s="750"/>
      <c r="AI35" s="750"/>
      <c r="AJ35" s="751"/>
      <c r="AK35" s="818">
        <v>68</v>
      </c>
      <c r="AL35" s="819"/>
      <c r="AM35" s="819"/>
      <c r="AN35" s="819"/>
      <c r="AO35" s="819"/>
      <c r="AP35" s="819">
        <v>883</v>
      </c>
      <c r="AQ35" s="819"/>
      <c r="AR35" s="819"/>
      <c r="AS35" s="819"/>
      <c r="AT35" s="819"/>
      <c r="AU35" s="819">
        <v>542</v>
      </c>
      <c r="AV35" s="819"/>
      <c r="AW35" s="819"/>
      <c r="AX35" s="819"/>
      <c r="AY35" s="819"/>
      <c r="AZ35" s="820" t="s">
        <v>475</v>
      </c>
      <c r="BA35" s="820"/>
      <c r="BB35" s="820"/>
      <c r="BC35" s="820"/>
      <c r="BD35" s="820"/>
      <c r="BE35" s="816" t="s">
        <v>541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383</v>
      </c>
      <c r="C36" s="744"/>
      <c r="D36" s="744"/>
      <c r="E36" s="744"/>
      <c r="F36" s="744"/>
      <c r="G36" s="744"/>
      <c r="H36" s="744"/>
      <c r="I36" s="744"/>
      <c r="J36" s="744"/>
      <c r="K36" s="744"/>
      <c r="L36" s="744"/>
      <c r="M36" s="744"/>
      <c r="N36" s="744"/>
      <c r="O36" s="744"/>
      <c r="P36" s="745"/>
      <c r="Q36" s="746">
        <v>190</v>
      </c>
      <c r="R36" s="747"/>
      <c r="S36" s="747"/>
      <c r="T36" s="747"/>
      <c r="U36" s="747"/>
      <c r="V36" s="747">
        <v>190</v>
      </c>
      <c r="W36" s="747"/>
      <c r="X36" s="747"/>
      <c r="Y36" s="747"/>
      <c r="Z36" s="747"/>
      <c r="AA36" s="819" t="s">
        <v>532</v>
      </c>
      <c r="AB36" s="819"/>
      <c r="AC36" s="819"/>
      <c r="AD36" s="819"/>
      <c r="AE36" s="819"/>
      <c r="AF36" s="749" t="s">
        <v>537</v>
      </c>
      <c r="AG36" s="750"/>
      <c r="AH36" s="750"/>
      <c r="AI36" s="750"/>
      <c r="AJ36" s="751"/>
      <c r="AK36" s="818">
        <v>129</v>
      </c>
      <c r="AL36" s="819"/>
      <c r="AM36" s="819"/>
      <c r="AN36" s="819"/>
      <c r="AO36" s="819"/>
      <c r="AP36" s="819">
        <v>1507</v>
      </c>
      <c r="AQ36" s="819"/>
      <c r="AR36" s="819"/>
      <c r="AS36" s="819"/>
      <c r="AT36" s="819"/>
      <c r="AU36" s="819">
        <v>1452</v>
      </c>
      <c r="AV36" s="819"/>
      <c r="AW36" s="819"/>
      <c r="AX36" s="819"/>
      <c r="AY36" s="819"/>
      <c r="AZ36" s="820" t="s">
        <v>475</v>
      </c>
      <c r="BA36" s="820"/>
      <c r="BB36" s="820"/>
      <c r="BC36" s="820"/>
      <c r="BD36" s="820"/>
      <c r="BE36" s="816" t="s">
        <v>541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542</v>
      </c>
      <c r="C37" s="744"/>
      <c r="D37" s="744"/>
      <c r="E37" s="744"/>
      <c r="F37" s="744"/>
      <c r="G37" s="744"/>
      <c r="H37" s="744"/>
      <c r="I37" s="744"/>
      <c r="J37" s="744"/>
      <c r="K37" s="744"/>
      <c r="L37" s="744"/>
      <c r="M37" s="744"/>
      <c r="N37" s="744"/>
      <c r="O37" s="744"/>
      <c r="P37" s="745"/>
      <c r="Q37" s="746">
        <v>622</v>
      </c>
      <c r="R37" s="747"/>
      <c r="S37" s="747"/>
      <c r="T37" s="747"/>
      <c r="U37" s="747"/>
      <c r="V37" s="747">
        <v>615</v>
      </c>
      <c r="W37" s="747"/>
      <c r="X37" s="747"/>
      <c r="Y37" s="747"/>
      <c r="Z37" s="747"/>
      <c r="AA37" s="747">
        <v>7</v>
      </c>
      <c r="AB37" s="747"/>
      <c r="AC37" s="747"/>
      <c r="AD37" s="747"/>
      <c r="AE37" s="748"/>
      <c r="AF37" s="749" t="s">
        <v>537</v>
      </c>
      <c r="AG37" s="750"/>
      <c r="AH37" s="750"/>
      <c r="AI37" s="750"/>
      <c r="AJ37" s="751"/>
      <c r="AK37" s="818">
        <v>241</v>
      </c>
      <c r="AL37" s="819"/>
      <c r="AM37" s="819"/>
      <c r="AN37" s="819"/>
      <c r="AO37" s="819"/>
      <c r="AP37" s="819">
        <v>4128</v>
      </c>
      <c r="AQ37" s="819"/>
      <c r="AR37" s="819"/>
      <c r="AS37" s="819"/>
      <c r="AT37" s="819"/>
      <c r="AU37" s="819">
        <v>3604</v>
      </c>
      <c r="AV37" s="819"/>
      <c r="AW37" s="819"/>
      <c r="AX37" s="819"/>
      <c r="AY37" s="819"/>
      <c r="AZ37" s="820" t="s">
        <v>475</v>
      </c>
      <c r="BA37" s="820"/>
      <c r="BB37" s="820"/>
      <c r="BC37" s="820"/>
      <c r="BD37" s="820"/>
      <c r="BE37" s="816" t="s">
        <v>541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543</v>
      </c>
      <c r="C38" s="744"/>
      <c r="D38" s="744"/>
      <c r="E38" s="744"/>
      <c r="F38" s="744"/>
      <c r="G38" s="744"/>
      <c r="H38" s="744"/>
      <c r="I38" s="744"/>
      <c r="J38" s="744"/>
      <c r="K38" s="744"/>
      <c r="L38" s="744"/>
      <c r="M38" s="744"/>
      <c r="N38" s="744"/>
      <c r="O38" s="744"/>
      <c r="P38" s="745"/>
      <c r="Q38" s="746">
        <v>302</v>
      </c>
      <c r="R38" s="747"/>
      <c r="S38" s="747"/>
      <c r="T38" s="747"/>
      <c r="U38" s="747"/>
      <c r="V38" s="747">
        <v>302</v>
      </c>
      <c r="W38" s="747"/>
      <c r="X38" s="747"/>
      <c r="Y38" s="747"/>
      <c r="Z38" s="747"/>
      <c r="AA38" s="819" t="s">
        <v>532</v>
      </c>
      <c r="AB38" s="819"/>
      <c r="AC38" s="819"/>
      <c r="AD38" s="819"/>
      <c r="AE38" s="819"/>
      <c r="AF38" s="749" t="s">
        <v>537</v>
      </c>
      <c r="AG38" s="750"/>
      <c r="AH38" s="750"/>
      <c r="AI38" s="750"/>
      <c r="AJ38" s="751"/>
      <c r="AK38" s="818">
        <v>94</v>
      </c>
      <c r="AL38" s="819"/>
      <c r="AM38" s="819"/>
      <c r="AN38" s="819"/>
      <c r="AO38" s="819"/>
      <c r="AP38" s="819">
        <v>1668</v>
      </c>
      <c r="AQ38" s="819"/>
      <c r="AR38" s="819"/>
      <c r="AS38" s="819"/>
      <c r="AT38" s="819"/>
      <c r="AU38" s="819">
        <v>1263</v>
      </c>
      <c r="AV38" s="819"/>
      <c r="AW38" s="819"/>
      <c r="AX38" s="819"/>
      <c r="AY38" s="819"/>
      <c r="AZ38" s="820" t="s">
        <v>475</v>
      </c>
      <c r="BA38" s="820"/>
      <c r="BB38" s="820"/>
      <c r="BC38" s="820"/>
      <c r="BD38" s="820"/>
      <c r="BE38" s="816" t="s">
        <v>541</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1585</v>
      </c>
      <c r="AG63" s="830"/>
      <c r="AH63" s="830"/>
      <c r="AI63" s="830"/>
      <c r="AJ63" s="831"/>
      <c r="AK63" s="832"/>
      <c r="AL63" s="827"/>
      <c r="AM63" s="827"/>
      <c r="AN63" s="827"/>
      <c r="AO63" s="827"/>
      <c r="AP63" s="830">
        <v>10281</v>
      </c>
      <c r="AQ63" s="830"/>
      <c r="AR63" s="830"/>
      <c r="AS63" s="830"/>
      <c r="AT63" s="830"/>
      <c r="AU63" s="830">
        <v>7521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199</v>
      </c>
      <c r="R68" s="854"/>
      <c r="S68" s="854"/>
      <c r="T68" s="854"/>
      <c r="U68" s="854"/>
      <c r="V68" s="854">
        <v>192</v>
      </c>
      <c r="W68" s="854"/>
      <c r="X68" s="854"/>
      <c r="Y68" s="854"/>
      <c r="Z68" s="854"/>
      <c r="AA68" s="854">
        <v>7</v>
      </c>
      <c r="AB68" s="854"/>
      <c r="AC68" s="854"/>
      <c r="AD68" s="854"/>
      <c r="AE68" s="854"/>
      <c r="AF68" s="861">
        <v>7</v>
      </c>
      <c r="AG68" s="862"/>
      <c r="AH68" s="862"/>
      <c r="AI68" s="862"/>
      <c r="AJ68" s="863"/>
      <c r="AK68" s="819" t="s">
        <v>545</v>
      </c>
      <c r="AL68" s="819"/>
      <c r="AM68" s="819"/>
      <c r="AN68" s="819"/>
      <c r="AO68" s="819"/>
      <c r="AP68" s="854">
        <v>414</v>
      </c>
      <c r="AQ68" s="854"/>
      <c r="AR68" s="854"/>
      <c r="AS68" s="854"/>
      <c r="AT68" s="854"/>
      <c r="AU68" s="819" t="s">
        <v>545</v>
      </c>
      <c r="AV68" s="819"/>
      <c r="AW68" s="819"/>
      <c r="AX68" s="819"/>
      <c r="AY68" s="819"/>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546</v>
      </c>
      <c r="C69" s="865"/>
      <c r="D69" s="865"/>
      <c r="E69" s="865"/>
      <c r="F69" s="865"/>
      <c r="G69" s="865"/>
      <c r="H69" s="865"/>
      <c r="I69" s="865"/>
      <c r="J69" s="865"/>
      <c r="K69" s="865"/>
      <c r="L69" s="865"/>
      <c r="M69" s="865"/>
      <c r="N69" s="865"/>
      <c r="O69" s="865"/>
      <c r="P69" s="866"/>
      <c r="Q69" s="867">
        <v>441</v>
      </c>
      <c r="R69" s="819"/>
      <c r="S69" s="819"/>
      <c r="T69" s="819"/>
      <c r="U69" s="819"/>
      <c r="V69" s="819">
        <v>441</v>
      </c>
      <c r="W69" s="819"/>
      <c r="X69" s="819"/>
      <c r="Y69" s="819"/>
      <c r="Z69" s="819"/>
      <c r="AA69" s="819" t="s">
        <v>545</v>
      </c>
      <c r="AB69" s="819"/>
      <c r="AC69" s="819"/>
      <c r="AD69" s="819"/>
      <c r="AE69" s="819"/>
      <c r="AF69" s="819" t="s">
        <v>545</v>
      </c>
      <c r="AG69" s="819"/>
      <c r="AH69" s="819"/>
      <c r="AI69" s="819"/>
      <c r="AJ69" s="819"/>
      <c r="AK69" s="819">
        <v>1</v>
      </c>
      <c r="AL69" s="819"/>
      <c r="AM69" s="819"/>
      <c r="AN69" s="819"/>
      <c r="AO69" s="819"/>
      <c r="AP69" s="819" t="s">
        <v>545</v>
      </c>
      <c r="AQ69" s="819"/>
      <c r="AR69" s="819"/>
      <c r="AS69" s="819"/>
      <c r="AT69" s="819"/>
      <c r="AU69" s="819" t="s">
        <v>545</v>
      </c>
      <c r="AV69" s="819"/>
      <c r="AW69" s="819"/>
      <c r="AX69" s="819"/>
      <c r="AY69" s="819"/>
      <c r="AZ69" s="868" t="s">
        <v>547</v>
      </c>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548</v>
      </c>
      <c r="C70" s="865"/>
      <c r="D70" s="865"/>
      <c r="E70" s="865"/>
      <c r="F70" s="865"/>
      <c r="G70" s="865"/>
      <c r="H70" s="865"/>
      <c r="I70" s="865"/>
      <c r="J70" s="865"/>
      <c r="K70" s="865"/>
      <c r="L70" s="865"/>
      <c r="M70" s="865"/>
      <c r="N70" s="865"/>
      <c r="O70" s="865"/>
      <c r="P70" s="866"/>
      <c r="Q70" s="867">
        <v>85</v>
      </c>
      <c r="R70" s="819"/>
      <c r="S70" s="819"/>
      <c r="T70" s="819"/>
      <c r="U70" s="819"/>
      <c r="V70" s="819">
        <v>85</v>
      </c>
      <c r="W70" s="819"/>
      <c r="X70" s="819"/>
      <c r="Y70" s="819"/>
      <c r="Z70" s="819"/>
      <c r="AA70" s="819" t="s">
        <v>545</v>
      </c>
      <c r="AB70" s="819"/>
      <c r="AC70" s="819"/>
      <c r="AD70" s="819"/>
      <c r="AE70" s="819"/>
      <c r="AF70" s="819" t="s">
        <v>545</v>
      </c>
      <c r="AG70" s="819"/>
      <c r="AH70" s="819"/>
      <c r="AI70" s="819"/>
      <c r="AJ70" s="819"/>
      <c r="AK70" s="819">
        <v>73</v>
      </c>
      <c r="AL70" s="819"/>
      <c r="AM70" s="819"/>
      <c r="AN70" s="819"/>
      <c r="AO70" s="819"/>
      <c r="AP70" s="819" t="s">
        <v>545</v>
      </c>
      <c r="AQ70" s="819"/>
      <c r="AR70" s="819"/>
      <c r="AS70" s="819"/>
      <c r="AT70" s="819"/>
      <c r="AU70" s="819" t="s">
        <v>545</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549</v>
      </c>
      <c r="C71" s="865"/>
      <c r="D71" s="865"/>
      <c r="E71" s="865"/>
      <c r="F71" s="865"/>
      <c r="G71" s="865"/>
      <c r="H71" s="865"/>
      <c r="I71" s="865"/>
      <c r="J71" s="865"/>
      <c r="K71" s="865"/>
      <c r="L71" s="865"/>
      <c r="M71" s="865"/>
      <c r="N71" s="865"/>
      <c r="O71" s="865"/>
      <c r="P71" s="866"/>
      <c r="Q71" s="867">
        <v>1520</v>
      </c>
      <c r="R71" s="819"/>
      <c r="S71" s="819"/>
      <c r="T71" s="819"/>
      <c r="U71" s="819"/>
      <c r="V71" s="819">
        <v>1508</v>
      </c>
      <c r="W71" s="819"/>
      <c r="X71" s="819"/>
      <c r="Y71" s="819"/>
      <c r="Z71" s="819"/>
      <c r="AA71" s="819">
        <v>12</v>
      </c>
      <c r="AB71" s="819"/>
      <c r="AC71" s="819"/>
      <c r="AD71" s="819"/>
      <c r="AE71" s="819"/>
      <c r="AF71" s="819" t="s">
        <v>545</v>
      </c>
      <c r="AG71" s="819"/>
      <c r="AH71" s="819"/>
      <c r="AI71" s="819"/>
      <c r="AJ71" s="819"/>
      <c r="AK71" s="819">
        <v>630</v>
      </c>
      <c r="AL71" s="819"/>
      <c r="AM71" s="819"/>
      <c r="AN71" s="819"/>
      <c r="AO71" s="819"/>
      <c r="AP71" s="819">
        <v>5316</v>
      </c>
      <c r="AQ71" s="819"/>
      <c r="AR71" s="819"/>
      <c r="AS71" s="819"/>
      <c r="AT71" s="819"/>
      <c r="AU71" s="819">
        <v>367</v>
      </c>
      <c r="AV71" s="819"/>
      <c r="AW71" s="819"/>
      <c r="AX71" s="819"/>
      <c r="AY71" s="819"/>
      <c r="AZ71" s="868" t="s">
        <v>550</v>
      </c>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551</v>
      </c>
      <c r="C72" s="865"/>
      <c r="D72" s="865"/>
      <c r="E72" s="865"/>
      <c r="F72" s="865"/>
      <c r="G72" s="865"/>
      <c r="H72" s="865"/>
      <c r="I72" s="865"/>
      <c r="J72" s="865"/>
      <c r="K72" s="865"/>
      <c r="L72" s="865"/>
      <c r="M72" s="865"/>
      <c r="N72" s="865"/>
      <c r="O72" s="865"/>
      <c r="P72" s="866"/>
      <c r="Q72" s="867">
        <v>28</v>
      </c>
      <c r="R72" s="819"/>
      <c r="S72" s="819"/>
      <c r="T72" s="819"/>
      <c r="U72" s="819"/>
      <c r="V72" s="819">
        <v>28</v>
      </c>
      <c r="W72" s="819"/>
      <c r="X72" s="819"/>
      <c r="Y72" s="819"/>
      <c r="Z72" s="819"/>
      <c r="AA72" s="819" t="s">
        <v>545</v>
      </c>
      <c r="AB72" s="819"/>
      <c r="AC72" s="819"/>
      <c r="AD72" s="819"/>
      <c r="AE72" s="819"/>
      <c r="AF72" s="819" t="s">
        <v>545</v>
      </c>
      <c r="AG72" s="819"/>
      <c r="AH72" s="819"/>
      <c r="AI72" s="819"/>
      <c r="AJ72" s="819"/>
      <c r="AK72" s="819">
        <v>28</v>
      </c>
      <c r="AL72" s="819"/>
      <c r="AM72" s="819"/>
      <c r="AN72" s="819"/>
      <c r="AO72" s="819"/>
      <c r="AP72" s="819" t="s">
        <v>545</v>
      </c>
      <c r="AQ72" s="819"/>
      <c r="AR72" s="819"/>
      <c r="AS72" s="819"/>
      <c r="AT72" s="819"/>
      <c r="AU72" s="819" t="s">
        <v>545</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552</v>
      </c>
      <c r="C73" s="865"/>
      <c r="D73" s="865"/>
      <c r="E73" s="865"/>
      <c r="F73" s="865"/>
      <c r="G73" s="865"/>
      <c r="H73" s="865"/>
      <c r="I73" s="865"/>
      <c r="J73" s="865"/>
      <c r="K73" s="865"/>
      <c r="L73" s="865"/>
      <c r="M73" s="865"/>
      <c r="N73" s="865"/>
      <c r="O73" s="865"/>
      <c r="P73" s="866"/>
      <c r="Q73" s="867">
        <v>1644</v>
      </c>
      <c r="R73" s="819"/>
      <c r="S73" s="819"/>
      <c r="T73" s="819"/>
      <c r="U73" s="819"/>
      <c r="V73" s="819">
        <v>1632</v>
      </c>
      <c r="W73" s="819"/>
      <c r="X73" s="819"/>
      <c r="Y73" s="819"/>
      <c r="Z73" s="819"/>
      <c r="AA73" s="819">
        <v>12</v>
      </c>
      <c r="AB73" s="819"/>
      <c r="AC73" s="819"/>
      <c r="AD73" s="819"/>
      <c r="AE73" s="819"/>
      <c r="AF73" s="819" t="s">
        <v>545</v>
      </c>
      <c r="AG73" s="819"/>
      <c r="AH73" s="819"/>
      <c r="AI73" s="819"/>
      <c r="AJ73" s="819"/>
      <c r="AK73" s="819">
        <v>301</v>
      </c>
      <c r="AL73" s="819"/>
      <c r="AM73" s="819"/>
      <c r="AN73" s="819"/>
      <c r="AO73" s="819"/>
      <c r="AP73" s="819">
        <v>5316</v>
      </c>
      <c r="AQ73" s="819"/>
      <c r="AR73" s="819"/>
      <c r="AS73" s="819"/>
      <c r="AT73" s="819"/>
      <c r="AU73" s="819" t="s">
        <v>545</v>
      </c>
      <c r="AV73" s="819"/>
      <c r="AW73" s="819"/>
      <c r="AX73" s="819"/>
      <c r="AY73" s="819"/>
      <c r="AZ73" s="868" t="s">
        <v>553</v>
      </c>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554</v>
      </c>
      <c r="C74" s="865"/>
      <c r="D74" s="865"/>
      <c r="E74" s="865"/>
      <c r="F74" s="865"/>
      <c r="G74" s="865"/>
      <c r="H74" s="865"/>
      <c r="I74" s="865"/>
      <c r="J74" s="865"/>
      <c r="K74" s="865"/>
      <c r="L74" s="865"/>
      <c r="M74" s="865"/>
      <c r="N74" s="865"/>
      <c r="O74" s="865"/>
      <c r="P74" s="866"/>
      <c r="Q74" s="867">
        <v>1399</v>
      </c>
      <c r="R74" s="819"/>
      <c r="S74" s="819"/>
      <c r="T74" s="819"/>
      <c r="U74" s="819"/>
      <c r="V74" s="819">
        <v>1359</v>
      </c>
      <c r="W74" s="819"/>
      <c r="X74" s="819"/>
      <c r="Y74" s="819"/>
      <c r="Z74" s="819"/>
      <c r="AA74" s="819">
        <v>40</v>
      </c>
      <c r="AB74" s="819"/>
      <c r="AC74" s="819"/>
      <c r="AD74" s="819"/>
      <c r="AE74" s="819"/>
      <c r="AF74" s="819">
        <v>40</v>
      </c>
      <c r="AG74" s="819"/>
      <c r="AH74" s="819"/>
      <c r="AI74" s="819"/>
      <c r="AJ74" s="819"/>
      <c r="AK74" s="819">
        <v>79</v>
      </c>
      <c r="AL74" s="819"/>
      <c r="AM74" s="819"/>
      <c r="AN74" s="819"/>
      <c r="AO74" s="819"/>
      <c r="AP74" s="819">
        <v>569</v>
      </c>
      <c r="AQ74" s="819"/>
      <c r="AR74" s="819"/>
      <c r="AS74" s="819"/>
      <c r="AT74" s="819"/>
      <c r="AU74" s="819">
        <v>318</v>
      </c>
      <c r="AV74" s="819"/>
      <c r="AW74" s="819"/>
      <c r="AX74" s="819"/>
      <c r="AY74" s="819"/>
      <c r="AZ74" s="868" t="s">
        <v>555</v>
      </c>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t="s">
        <v>556</v>
      </c>
      <c r="C75" s="865"/>
      <c r="D75" s="865"/>
      <c r="E75" s="865"/>
      <c r="F75" s="865"/>
      <c r="G75" s="865"/>
      <c r="H75" s="865"/>
      <c r="I75" s="865"/>
      <c r="J75" s="865"/>
      <c r="K75" s="865"/>
      <c r="L75" s="865"/>
      <c r="M75" s="865"/>
      <c r="N75" s="865"/>
      <c r="O75" s="865"/>
      <c r="P75" s="866"/>
      <c r="Q75" s="870">
        <v>60</v>
      </c>
      <c r="R75" s="871"/>
      <c r="S75" s="871"/>
      <c r="T75" s="871"/>
      <c r="U75" s="818"/>
      <c r="V75" s="872">
        <v>51</v>
      </c>
      <c r="W75" s="871"/>
      <c r="X75" s="871"/>
      <c r="Y75" s="871"/>
      <c r="Z75" s="818"/>
      <c r="AA75" s="872">
        <v>9</v>
      </c>
      <c r="AB75" s="871"/>
      <c r="AC75" s="871"/>
      <c r="AD75" s="871"/>
      <c r="AE75" s="818"/>
      <c r="AF75" s="872">
        <v>9</v>
      </c>
      <c r="AG75" s="871"/>
      <c r="AH75" s="871"/>
      <c r="AI75" s="871"/>
      <c r="AJ75" s="818"/>
      <c r="AK75" s="819" t="s">
        <v>545</v>
      </c>
      <c r="AL75" s="819"/>
      <c r="AM75" s="819"/>
      <c r="AN75" s="819"/>
      <c r="AO75" s="819"/>
      <c r="AP75" s="819" t="s">
        <v>545</v>
      </c>
      <c r="AQ75" s="819"/>
      <c r="AR75" s="819"/>
      <c r="AS75" s="819"/>
      <c r="AT75" s="819"/>
      <c r="AU75" s="819" t="s">
        <v>545</v>
      </c>
      <c r="AV75" s="819"/>
      <c r="AW75" s="819"/>
      <c r="AX75" s="819"/>
      <c r="AY75" s="819"/>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557</v>
      </c>
      <c r="C76" s="865"/>
      <c r="D76" s="865"/>
      <c r="E76" s="865"/>
      <c r="F76" s="865"/>
      <c r="G76" s="865"/>
      <c r="H76" s="865"/>
      <c r="I76" s="865"/>
      <c r="J76" s="865"/>
      <c r="K76" s="865"/>
      <c r="L76" s="865"/>
      <c r="M76" s="865"/>
      <c r="N76" s="865"/>
      <c r="O76" s="865"/>
      <c r="P76" s="866"/>
      <c r="Q76" s="870">
        <v>225</v>
      </c>
      <c r="R76" s="871"/>
      <c r="S76" s="871"/>
      <c r="T76" s="871"/>
      <c r="U76" s="818"/>
      <c r="V76" s="872">
        <v>127</v>
      </c>
      <c r="W76" s="871"/>
      <c r="X76" s="871"/>
      <c r="Y76" s="871"/>
      <c r="Z76" s="818"/>
      <c r="AA76" s="872">
        <v>98</v>
      </c>
      <c r="AB76" s="871"/>
      <c r="AC76" s="871"/>
      <c r="AD76" s="871"/>
      <c r="AE76" s="818"/>
      <c r="AF76" s="872">
        <v>98</v>
      </c>
      <c r="AG76" s="871"/>
      <c r="AH76" s="871"/>
      <c r="AI76" s="871"/>
      <c r="AJ76" s="818"/>
      <c r="AK76" s="872">
        <v>25</v>
      </c>
      <c r="AL76" s="871"/>
      <c r="AM76" s="871"/>
      <c r="AN76" s="871"/>
      <c r="AO76" s="818"/>
      <c r="AP76" s="819" t="s">
        <v>545</v>
      </c>
      <c r="AQ76" s="819"/>
      <c r="AR76" s="819"/>
      <c r="AS76" s="819"/>
      <c r="AT76" s="819"/>
      <c r="AU76" s="819" t="s">
        <v>545</v>
      </c>
      <c r="AV76" s="819"/>
      <c r="AW76" s="819"/>
      <c r="AX76" s="819"/>
      <c r="AY76" s="819"/>
      <c r="AZ76" s="868" t="s">
        <v>558</v>
      </c>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t="s">
        <v>559</v>
      </c>
      <c r="C77" s="865"/>
      <c r="D77" s="865"/>
      <c r="E77" s="865"/>
      <c r="F77" s="865"/>
      <c r="G77" s="865"/>
      <c r="H77" s="865"/>
      <c r="I77" s="865"/>
      <c r="J77" s="865"/>
      <c r="K77" s="865"/>
      <c r="L77" s="865"/>
      <c r="M77" s="865"/>
      <c r="N77" s="865"/>
      <c r="O77" s="865"/>
      <c r="P77" s="866"/>
      <c r="Q77" s="870">
        <v>183426</v>
      </c>
      <c r="R77" s="871"/>
      <c r="S77" s="871"/>
      <c r="T77" s="871"/>
      <c r="U77" s="818"/>
      <c r="V77" s="872">
        <v>174316</v>
      </c>
      <c r="W77" s="871"/>
      <c r="X77" s="871"/>
      <c r="Y77" s="871"/>
      <c r="Z77" s="818"/>
      <c r="AA77" s="872">
        <v>9110</v>
      </c>
      <c r="AB77" s="871"/>
      <c r="AC77" s="871"/>
      <c r="AD77" s="871"/>
      <c r="AE77" s="818"/>
      <c r="AF77" s="872">
        <v>9110</v>
      </c>
      <c r="AG77" s="871"/>
      <c r="AH77" s="871"/>
      <c r="AI77" s="871"/>
      <c r="AJ77" s="818"/>
      <c r="AK77" s="872">
        <v>1195</v>
      </c>
      <c r="AL77" s="871"/>
      <c r="AM77" s="871"/>
      <c r="AN77" s="871"/>
      <c r="AO77" s="818"/>
      <c r="AP77" s="819" t="s">
        <v>545</v>
      </c>
      <c r="AQ77" s="819"/>
      <c r="AR77" s="819"/>
      <c r="AS77" s="819"/>
      <c r="AT77" s="819"/>
      <c r="AU77" s="819" t="s">
        <v>545</v>
      </c>
      <c r="AV77" s="819"/>
      <c r="AW77" s="819"/>
      <c r="AX77" s="819"/>
      <c r="AY77" s="819"/>
      <c r="AZ77" s="868" t="s">
        <v>560</v>
      </c>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t="s">
        <v>561</v>
      </c>
      <c r="C78" s="865"/>
      <c r="D78" s="865"/>
      <c r="E78" s="865"/>
      <c r="F78" s="865"/>
      <c r="G78" s="865"/>
      <c r="H78" s="865"/>
      <c r="I78" s="865"/>
      <c r="J78" s="865"/>
      <c r="K78" s="865"/>
      <c r="L78" s="865"/>
      <c r="M78" s="865"/>
      <c r="N78" s="865"/>
      <c r="O78" s="865"/>
      <c r="P78" s="866"/>
      <c r="Q78" s="867">
        <v>33</v>
      </c>
      <c r="R78" s="819"/>
      <c r="S78" s="819"/>
      <c r="T78" s="819"/>
      <c r="U78" s="819"/>
      <c r="V78" s="819">
        <v>33</v>
      </c>
      <c r="W78" s="819"/>
      <c r="X78" s="819"/>
      <c r="Y78" s="819"/>
      <c r="Z78" s="819"/>
      <c r="AA78" s="819">
        <v>0</v>
      </c>
      <c r="AB78" s="819"/>
      <c r="AC78" s="819"/>
      <c r="AD78" s="819"/>
      <c r="AE78" s="819"/>
      <c r="AF78" s="819">
        <v>0</v>
      </c>
      <c r="AG78" s="819"/>
      <c r="AH78" s="819"/>
      <c r="AI78" s="819"/>
      <c r="AJ78" s="819"/>
      <c r="AK78" s="872">
        <v>1</v>
      </c>
      <c r="AL78" s="871"/>
      <c r="AM78" s="871"/>
      <c r="AN78" s="871"/>
      <c r="AO78" s="818"/>
      <c r="AP78" s="819" t="s">
        <v>545</v>
      </c>
      <c r="AQ78" s="819"/>
      <c r="AR78" s="819"/>
      <c r="AS78" s="819"/>
      <c r="AT78" s="819"/>
      <c r="AU78" s="819" t="s">
        <v>545</v>
      </c>
      <c r="AV78" s="819"/>
      <c r="AW78" s="819"/>
      <c r="AX78" s="819"/>
      <c r="AY78" s="819"/>
      <c r="AZ78" s="868" t="s">
        <v>562</v>
      </c>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9266</v>
      </c>
      <c r="AG88" s="830"/>
      <c r="AH88" s="830"/>
      <c r="AI88" s="830"/>
      <c r="AJ88" s="830"/>
      <c r="AK88" s="827"/>
      <c r="AL88" s="827"/>
      <c r="AM88" s="827"/>
      <c r="AN88" s="827"/>
      <c r="AO88" s="827"/>
      <c r="AP88" s="830">
        <v>6298</v>
      </c>
      <c r="AQ88" s="830"/>
      <c r="AR88" s="830"/>
      <c r="AS88" s="830"/>
      <c r="AT88" s="830"/>
      <c r="AU88" s="830">
        <v>685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21</v>
      </c>
      <c r="CS102" s="838"/>
      <c r="CT102" s="838"/>
      <c r="CU102" s="838"/>
      <c r="CV102" s="884"/>
      <c r="CW102" s="883">
        <v>9</v>
      </c>
      <c r="CX102" s="838"/>
      <c r="CY102" s="838"/>
      <c r="CZ102" s="838"/>
      <c r="DA102" s="884"/>
      <c r="DB102" s="883" t="s">
        <v>532</v>
      </c>
      <c r="DC102" s="838"/>
      <c r="DD102" s="838"/>
      <c r="DE102" s="838"/>
      <c r="DF102" s="884"/>
      <c r="DG102" s="883" t="s">
        <v>532</v>
      </c>
      <c r="DH102" s="838"/>
      <c r="DI102" s="838"/>
      <c r="DJ102" s="838"/>
      <c r="DK102" s="884"/>
      <c r="DL102" s="883" t="s">
        <v>532</v>
      </c>
      <c r="DM102" s="838"/>
      <c r="DN102" s="838"/>
      <c r="DO102" s="838"/>
      <c r="DP102" s="884"/>
      <c r="DQ102" s="883" t="s">
        <v>532</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400</v>
      </c>
      <c r="AB109" s="886"/>
      <c r="AC109" s="886"/>
      <c r="AD109" s="886"/>
      <c r="AE109" s="887"/>
      <c r="AF109" s="885" t="s">
        <v>287</v>
      </c>
      <c r="AG109" s="886"/>
      <c r="AH109" s="886"/>
      <c r="AI109" s="886"/>
      <c r="AJ109" s="887"/>
      <c r="AK109" s="885" t="s">
        <v>286</v>
      </c>
      <c r="AL109" s="886"/>
      <c r="AM109" s="886"/>
      <c r="AN109" s="886"/>
      <c r="AO109" s="887"/>
      <c r="AP109" s="885" t="s">
        <v>401</v>
      </c>
      <c r="AQ109" s="886"/>
      <c r="AR109" s="886"/>
      <c r="AS109" s="886"/>
      <c r="AT109" s="888"/>
      <c r="AU109" s="907"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400</v>
      </c>
      <c r="BR109" s="886"/>
      <c r="BS109" s="886"/>
      <c r="BT109" s="886"/>
      <c r="BU109" s="887"/>
      <c r="BV109" s="885" t="s">
        <v>287</v>
      </c>
      <c r="BW109" s="886"/>
      <c r="BX109" s="886"/>
      <c r="BY109" s="886"/>
      <c r="BZ109" s="887"/>
      <c r="CA109" s="885" t="s">
        <v>286</v>
      </c>
      <c r="CB109" s="886"/>
      <c r="CC109" s="886"/>
      <c r="CD109" s="886"/>
      <c r="CE109" s="887"/>
      <c r="CF109" s="908" t="s">
        <v>401</v>
      </c>
      <c r="CG109" s="908"/>
      <c r="CH109" s="908"/>
      <c r="CI109" s="908"/>
      <c r="CJ109" s="908"/>
      <c r="CK109" s="885"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400</v>
      </c>
      <c r="DH109" s="886"/>
      <c r="DI109" s="886"/>
      <c r="DJ109" s="886"/>
      <c r="DK109" s="887"/>
      <c r="DL109" s="885" t="s">
        <v>287</v>
      </c>
      <c r="DM109" s="886"/>
      <c r="DN109" s="886"/>
      <c r="DO109" s="886"/>
      <c r="DP109" s="887"/>
      <c r="DQ109" s="885" t="s">
        <v>286</v>
      </c>
      <c r="DR109" s="886"/>
      <c r="DS109" s="886"/>
      <c r="DT109" s="886"/>
      <c r="DU109" s="887"/>
      <c r="DV109" s="885" t="s">
        <v>401</v>
      </c>
      <c r="DW109" s="886"/>
      <c r="DX109" s="886"/>
      <c r="DY109" s="886"/>
      <c r="DZ109" s="888"/>
    </row>
    <row r="110" spans="1:131" s="197" customFormat="1" ht="26.25" customHeight="1">
      <c r="A110" s="889" t="s">
        <v>403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2514317</v>
      </c>
      <c r="AB110" s="893"/>
      <c r="AC110" s="893"/>
      <c r="AD110" s="893"/>
      <c r="AE110" s="894"/>
      <c r="AF110" s="895">
        <v>2405303</v>
      </c>
      <c r="AG110" s="893"/>
      <c r="AH110" s="893"/>
      <c r="AI110" s="893"/>
      <c r="AJ110" s="894"/>
      <c r="AK110" s="895">
        <v>2412110</v>
      </c>
      <c r="AL110" s="893"/>
      <c r="AM110" s="893"/>
      <c r="AN110" s="893"/>
      <c r="AO110" s="894"/>
      <c r="AP110" s="896">
        <v>27.9</v>
      </c>
      <c r="AQ110" s="897"/>
      <c r="AR110" s="897"/>
      <c r="AS110" s="897"/>
      <c r="AT110" s="898"/>
      <c r="AU110" s="899" t="s">
        <v>61</v>
      </c>
      <c r="AV110" s="900"/>
      <c r="AW110" s="900"/>
      <c r="AX110" s="900"/>
      <c r="AY110" s="901"/>
      <c r="AZ110" s="943" t="s">
        <v>404</v>
      </c>
      <c r="BA110" s="890"/>
      <c r="BB110" s="890"/>
      <c r="BC110" s="890"/>
      <c r="BD110" s="890"/>
      <c r="BE110" s="890"/>
      <c r="BF110" s="890"/>
      <c r="BG110" s="890"/>
      <c r="BH110" s="890"/>
      <c r="BI110" s="890"/>
      <c r="BJ110" s="890"/>
      <c r="BK110" s="890"/>
      <c r="BL110" s="890"/>
      <c r="BM110" s="890"/>
      <c r="BN110" s="890"/>
      <c r="BO110" s="890"/>
      <c r="BP110" s="891"/>
      <c r="BQ110" s="929">
        <v>23007234</v>
      </c>
      <c r="BR110" s="930"/>
      <c r="BS110" s="930"/>
      <c r="BT110" s="930"/>
      <c r="BU110" s="930"/>
      <c r="BV110" s="930">
        <v>23182683</v>
      </c>
      <c r="BW110" s="930"/>
      <c r="BX110" s="930"/>
      <c r="BY110" s="930"/>
      <c r="BZ110" s="930"/>
      <c r="CA110" s="930">
        <v>22984562</v>
      </c>
      <c r="CB110" s="930"/>
      <c r="CC110" s="930"/>
      <c r="CD110" s="930"/>
      <c r="CE110" s="930"/>
      <c r="CF110" s="944">
        <v>266</v>
      </c>
      <c r="CG110" s="945"/>
      <c r="CH110" s="945"/>
      <c r="CI110" s="945"/>
      <c r="CJ110" s="945"/>
      <c r="CK110" s="946" t="s">
        <v>405</v>
      </c>
      <c r="CL110" s="947"/>
      <c r="CM110" s="926" t="s">
        <v>406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407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408</v>
      </c>
      <c r="BA111" s="953"/>
      <c r="BB111" s="953"/>
      <c r="BC111" s="953"/>
      <c r="BD111" s="953"/>
      <c r="BE111" s="953"/>
      <c r="BF111" s="953"/>
      <c r="BG111" s="953"/>
      <c r="BH111" s="953"/>
      <c r="BI111" s="953"/>
      <c r="BJ111" s="953"/>
      <c r="BK111" s="953"/>
      <c r="BL111" s="953"/>
      <c r="BM111" s="953"/>
      <c r="BN111" s="953"/>
      <c r="BO111" s="953"/>
      <c r="BP111" s="954"/>
      <c r="BQ111" s="922" t="s">
        <v>112</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409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410</v>
      </c>
      <c r="B112" s="956"/>
      <c r="C112" s="953" t="s">
        <v>411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412</v>
      </c>
      <c r="BA112" s="953"/>
      <c r="BB112" s="953"/>
      <c r="BC112" s="953"/>
      <c r="BD112" s="953"/>
      <c r="BE112" s="953"/>
      <c r="BF112" s="953"/>
      <c r="BG112" s="953"/>
      <c r="BH112" s="953"/>
      <c r="BI112" s="953"/>
      <c r="BJ112" s="953"/>
      <c r="BK112" s="953"/>
      <c r="BL112" s="953"/>
      <c r="BM112" s="953"/>
      <c r="BN112" s="953"/>
      <c r="BO112" s="953"/>
      <c r="BP112" s="954"/>
      <c r="BQ112" s="922">
        <v>7581507</v>
      </c>
      <c r="BR112" s="923"/>
      <c r="BS112" s="923"/>
      <c r="BT112" s="923"/>
      <c r="BU112" s="923"/>
      <c r="BV112" s="923">
        <v>7669882</v>
      </c>
      <c r="BW112" s="923"/>
      <c r="BX112" s="923"/>
      <c r="BY112" s="923"/>
      <c r="BZ112" s="923"/>
      <c r="CA112" s="923">
        <v>7522330</v>
      </c>
      <c r="CB112" s="923"/>
      <c r="CC112" s="923"/>
      <c r="CD112" s="923"/>
      <c r="CE112" s="923"/>
      <c r="CF112" s="917">
        <v>87.1</v>
      </c>
      <c r="CG112" s="918"/>
      <c r="CH112" s="918"/>
      <c r="CI112" s="918"/>
      <c r="CJ112" s="918"/>
      <c r="CK112" s="948"/>
      <c r="CL112" s="949"/>
      <c r="CM112" s="919" t="s">
        <v>413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482253</v>
      </c>
      <c r="AB113" s="937"/>
      <c r="AC113" s="937"/>
      <c r="AD113" s="937"/>
      <c r="AE113" s="938"/>
      <c r="AF113" s="939">
        <v>479144</v>
      </c>
      <c r="AG113" s="937"/>
      <c r="AH113" s="937"/>
      <c r="AI113" s="937"/>
      <c r="AJ113" s="938"/>
      <c r="AK113" s="939">
        <v>458447</v>
      </c>
      <c r="AL113" s="937"/>
      <c r="AM113" s="937"/>
      <c r="AN113" s="937"/>
      <c r="AO113" s="938"/>
      <c r="AP113" s="940">
        <v>5.3</v>
      </c>
      <c r="AQ113" s="941"/>
      <c r="AR113" s="941"/>
      <c r="AS113" s="941"/>
      <c r="AT113" s="942"/>
      <c r="AU113" s="902"/>
      <c r="AV113" s="903"/>
      <c r="AW113" s="903"/>
      <c r="AX113" s="903"/>
      <c r="AY113" s="904"/>
      <c r="AZ113" s="952" t="s">
        <v>415</v>
      </c>
      <c r="BA113" s="953"/>
      <c r="BB113" s="953"/>
      <c r="BC113" s="953"/>
      <c r="BD113" s="953"/>
      <c r="BE113" s="953"/>
      <c r="BF113" s="953"/>
      <c r="BG113" s="953"/>
      <c r="BH113" s="953"/>
      <c r="BI113" s="953"/>
      <c r="BJ113" s="953"/>
      <c r="BK113" s="953"/>
      <c r="BL113" s="953"/>
      <c r="BM113" s="953"/>
      <c r="BN113" s="953"/>
      <c r="BO113" s="953"/>
      <c r="BP113" s="954"/>
      <c r="BQ113" s="922">
        <v>337320</v>
      </c>
      <c r="BR113" s="923"/>
      <c r="BS113" s="923"/>
      <c r="BT113" s="923"/>
      <c r="BU113" s="923"/>
      <c r="BV113" s="923">
        <v>551891</v>
      </c>
      <c r="BW113" s="923"/>
      <c r="BX113" s="923"/>
      <c r="BY113" s="923"/>
      <c r="BZ113" s="923"/>
      <c r="CA113" s="923">
        <v>684779</v>
      </c>
      <c r="CB113" s="923"/>
      <c r="CC113" s="923"/>
      <c r="CD113" s="923"/>
      <c r="CE113" s="923"/>
      <c r="CF113" s="917">
        <v>7.9</v>
      </c>
      <c r="CG113" s="918"/>
      <c r="CH113" s="918"/>
      <c r="CI113" s="918"/>
      <c r="CJ113" s="918"/>
      <c r="CK113" s="948"/>
      <c r="CL113" s="949"/>
      <c r="CM113" s="919" t="s">
        <v>416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417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8898</v>
      </c>
      <c r="AB114" s="962"/>
      <c r="AC114" s="962"/>
      <c r="AD114" s="962"/>
      <c r="AE114" s="963"/>
      <c r="AF114" s="964">
        <v>6862</v>
      </c>
      <c r="AG114" s="962"/>
      <c r="AH114" s="962"/>
      <c r="AI114" s="962"/>
      <c r="AJ114" s="963"/>
      <c r="AK114" s="964">
        <v>12306</v>
      </c>
      <c r="AL114" s="962"/>
      <c r="AM114" s="962"/>
      <c r="AN114" s="962"/>
      <c r="AO114" s="963"/>
      <c r="AP114" s="965">
        <v>0.1</v>
      </c>
      <c r="AQ114" s="966"/>
      <c r="AR114" s="966"/>
      <c r="AS114" s="966"/>
      <c r="AT114" s="967"/>
      <c r="AU114" s="902"/>
      <c r="AV114" s="903"/>
      <c r="AW114" s="903"/>
      <c r="AX114" s="903"/>
      <c r="AY114" s="904"/>
      <c r="AZ114" s="952" t="s">
        <v>418</v>
      </c>
      <c r="BA114" s="953"/>
      <c r="BB114" s="953"/>
      <c r="BC114" s="953"/>
      <c r="BD114" s="953"/>
      <c r="BE114" s="953"/>
      <c r="BF114" s="953"/>
      <c r="BG114" s="953"/>
      <c r="BH114" s="953"/>
      <c r="BI114" s="953"/>
      <c r="BJ114" s="953"/>
      <c r="BK114" s="953"/>
      <c r="BL114" s="953"/>
      <c r="BM114" s="953"/>
      <c r="BN114" s="953"/>
      <c r="BO114" s="953"/>
      <c r="BP114" s="954"/>
      <c r="BQ114" s="922">
        <v>2786615</v>
      </c>
      <c r="BR114" s="923"/>
      <c r="BS114" s="923"/>
      <c r="BT114" s="923"/>
      <c r="BU114" s="923"/>
      <c r="BV114" s="923">
        <v>2908104</v>
      </c>
      <c r="BW114" s="923"/>
      <c r="BX114" s="923"/>
      <c r="BY114" s="923"/>
      <c r="BZ114" s="923"/>
      <c r="CA114" s="923">
        <v>2784349</v>
      </c>
      <c r="CB114" s="923"/>
      <c r="CC114" s="923"/>
      <c r="CD114" s="923"/>
      <c r="CE114" s="923"/>
      <c r="CF114" s="917">
        <v>32.200000000000003</v>
      </c>
      <c r="CG114" s="918"/>
      <c r="CH114" s="918"/>
      <c r="CI114" s="918"/>
      <c r="CJ114" s="918"/>
      <c r="CK114" s="948"/>
      <c r="CL114" s="949"/>
      <c r="CM114" s="919" t="s">
        <v>419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1593</v>
      </c>
      <c r="AB115" s="937"/>
      <c r="AC115" s="937"/>
      <c r="AD115" s="937"/>
      <c r="AE115" s="938"/>
      <c r="AF115" s="939">
        <v>1210</v>
      </c>
      <c r="AG115" s="937"/>
      <c r="AH115" s="937"/>
      <c r="AI115" s="937"/>
      <c r="AJ115" s="938"/>
      <c r="AK115" s="939">
        <v>982</v>
      </c>
      <c r="AL115" s="937"/>
      <c r="AM115" s="937"/>
      <c r="AN115" s="937"/>
      <c r="AO115" s="938"/>
      <c r="AP115" s="940">
        <v>0</v>
      </c>
      <c r="AQ115" s="941"/>
      <c r="AR115" s="941"/>
      <c r="AS115" s="941"/>
      <c r="AT115" s="942"/>
      <c r="AU115" s="902"/>
      <c r="AV115" s="903"/>
      <c r="AW115" s="903"/>
      <c r="AX115" s="903"/>
      <c r="AY115" s="904"/>
      <c r="AZ115" s="952" t="s">
        <v>421</v>
      </c>
      <c r="BA115" s="953"/>
      <c r="BB115" s="953"/>
      <c r="BC115" s="953"/>
      <c r="BD115" s="953"/>
      <c r="BE115" s="953"/>
      <c r="BF115" s="953"/>
      <c r="BG115" s="953"/>
      <c r="BH115" s="953"/>
      <c r="BI115" s="953"/>
      <c r="BJ115" s="953"/>
      <c r="BK115" s="953"/>
      <c r="BL115" s="953"/>
      <c r="BM115" s="953"/>
      <c r="BN115" s="953"/>
      <c r="BO115" s="953"/>
      <c r="BP115" s="954"/>
      <c r="BQ115" s="922">
        <v>387608</v>
      </c>
      <c r="BR115" s="923"/>
      <c r="BS115" s="923"/>
      <c r="BT115" s="923"/>
      <c r="BU115" s="923"/>
      <c r="BV115" s="923">
        <v>36040</v>
      </c>
      <c r="BW115" s="923"/>
      <c r="BX115" s="923"/>
      <c r="BY115" s="923"/>
      <c r="BZ115" s="923"/>
      <c r="CA115" s="923">
        <v>982</v>
      </c>
      <c r="CB115" s="923"/>
      <c r="CC115" s="923"/>
      <c r="CD115" s="923"/>
      <c r="CE115" s="923"/>
      <c r="CF115" s="917">
        <v>0</v>
      </c>
      <c r="CG115" s="918"/>
      <c r="CH115" s="918"/>
      <c r="CI115" s="918"/>
      <c r="CJ115" s="918"/>
      <c r="CK115" s="948"/>
      <c r="CL115" s="949"/>
      <c r="CM115" s="952" t="s">
        <v>422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424</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426</v>
      </c>
      <c r="Z117" s="887"/>
      <c r="AA117" s="999">
        <v>3007061</v>
      </c>
      <c r="AB117" s="969"/>
      <c r="AC117" s="969"/>
      <c r="AD117" s="969"/>
      <c r="AE117" s="970"/>
      <c r="AF117" s="968">
        <v>2892519</v>
      </c>
      <c r="AG117" s="969"/>
      <c r="AH117" s="969"/>
      <c r="AI117" s="969"/>
      <c r="AJ117" s="970"/>
      <c r="AK117" s="968">
        <v>2883845</v>
      </c>
      <c r="AL117" s="969"/>
      <c r="AM117" s="969"/>
      <c r="AN117" s="969"/>
      <c r="AO117" s="970"/>
      <c r="AP117" s="971"/>
      <c r="AQ117" s="972"/>
      <c r="AR117" s="972"/>
      <c r="AS117" s="972"/>
      <c r="AT117" s="973"/>
      <c r="AU117" s="902"/>
      <c r="AV117" s="903"/>
      <c r="AW117" s="903"/>
      <c r="AX117" s="903"/>
      <c r="AY117" s="904"/>
      <c r="AZ117" s="998" t="s">
        <v>427</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428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400</v>
      </c>
      <c r="AB118" s="886"/>
      <c r="AC118" s="886"/>
      <c r="AD118" s="886"/>
      <c r="AE118" s="887"/>
      <c r="AF118" s="885" t="s">
        <v>287</v>
      </c>
      <c r="AG118" s="886"/>
      <c r="AH118" s="886"/>
      <c r="AI118" s="886"/>
      <c r="AJ118" s="887"/>
      <c r="AK118" s="885" t="s">
        <v>286</v>
      </c>
      <c r="AL118" s="886"/>
      <c r="AM118" s="886"/>
      <c r="AN118" s="886"/>
      <c r="AO118" s="887"/>
      <c r="AP118" s="993" t="s">
        <v>401</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429</v>
      </c>
      <c r="BP118" s="997"/>
      <c r="BQ118" s="988">
        <v>34100284</v>
      </c>
      <c r="BR118" s="989"/>
      <c r="BS118" s="989"/>
      <c r="BT118" s="989"/>
      <c r="BU118" s="989"/>
      <c r="BV118" s="989">
        <v>34348600</v>
      </c>
      <c r="BW118" s="989"/>
      <c r="BX118" s="989"/>
      <c r="BY118" s="989"/>
      <c r="BZ118" s="989"/>
      <c r="CA118" s="989">
        <v>33977002</v>
      </c>
      <c r="CB118" s="989"/>
      <c r="CC118" s="989"/>
      <c r="CD118" s="989"/>
      <c r="CE118" s="989"/>
      <c r="CF118" s="990"/>
      <c r="CG118" s="991"/>
      <c r="CH118" s="991"/>
      <c r="CI118" s="991"/>
      <c r="CJ118" s="992"/>
      <c r="CK118" s="948"/>
      <c r="CL118" s="949"/>
      <c r="CM118" s="919" t="s">
        <v>430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405</v>
      </c>
      <c r="B119" s="947"/>
      <c r="C119" s="926" t="s">
        <v>406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431</v>
      </c>
      <c r="AV119" s="981"/>
      <c r="AW119" s="981"/>
      <c r="AX119" s="981"/>
      <c r="AY119" s="982"/>
      <c r="AZ119" s="943" t="s">
        <v>432</v>
      </c>
      <c r="BA119" s="890"/>
      <c r="BB119" s="890"/>
      <c r="BC119" s="890"/>
      <c r="BD119" s="890"/>
      <c r="BE119" s="890"/>
      <c r="BF119" s="890"/>
      <c r="BG119" s="890"/>
      <c r="BH119" s="890"/>
      <c r="BI119" s="890"/>
      <c r="BJ119" s="890"/>
      <c r="BK119" s="890"/>
      <c r="BL119" s="890"/>
      <c r="BM119" s="890"/>
      <c r="BN119" s="890"/>
      <c r="BO119" s="890"/>
      <c r="BP119" s="891"/>
      <c r="BQ119" s="929">
        <v>7588196</v>
      </c>
      <c r="BR119" s="930"/>
      <c r="BS119" s="930"/>
      <c r="BT119" s="930"/>
      <c r="BU119" s="930"/>
      <c r="BV119" s="930">
        <v>7869468</v>
      </c>
      <c r="BW119" s="930"/>
      <c r="BX119" s="930"/>
      <c r="BY119" s="930"/>
      <c r="BZ119" s="930"/>
      <c r="CA119" s="930">
        <v>7871420</v>
      </c>
      <c r="CB119" s="930"/>
      <c r="CC119" s="930"/>
      <c r="CD119" s="930"/>
      <c r="CE119" s="930"/>
      <c r="CF119" s="944">
        <v>91.1</v>
      </c>
      <c r="CG119" s="945"/>
      <c r="CH119" s="945"/>
      <c r="CI119" s="945"/>
      <c r="CJ119" s="945"/>
      <c r="CK119" s="950"/>
      <c r="CL119" s="951"/>
      <c r="CM119" s="1007" t="s">
        <v>433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409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434</v>
      </c>
      <c r="BA120" s="953"/>
      <c r="BB120" s="953"/>
      <c r="BC120" s="953"/>
      <c r="BD120" s="953"/>
      <c r="BE120" s="953"/>
      <c r="BF120" s="953"/>
      <c r="BG120" s="953"/>
      <c r="BH120" s="953"/>
      <c r="BI120" s="953"/>
      <c r="BJ120" s="953"/>
      <c r="BK120" s="953"/>
      <c r="BL120" s="953"/>
      <c r="BM120" s="953"/>
      <c r="BN120" s="953"/>
      <c r="BO120" s="953"/>
      <c r="BP120" s="954"/>
      <c r="BQ120" s="922">
        <v>176222</v>
      </c>
      <c r="BR120" s="923"/>
      <c r="BS120" s="923"/>
      <c r="BT120" s="923"/>
      <c r="BU120" s="923"/>
      <c r="BV120" s="923">
        <v>154298</v>
      </c>
      <c r="BW120" s="923"/>
      <c r="BX120" s="923"/>
      <c r="BY120" s="923"/>
      <c r="BZ120" s="923"/>
      <c r="CA120" s="923">
        <v>117294</v>
      </c>
      <c r="CB120" s="923"/>
      <c r="CC120" s="923"/>
      <c r="CD120" s="923"/>
      <c r="CE120" s="923"/>
      <c r="CF120" s="917">
        <v>1.4</v>
      </c>
      <c r="CG120" s="918"/>
      <c r="CH120" s="918"/>
      <c r="CI120" s="918"/>
      <c r="CJ120" s="918"/>
      <c r="CK120" s="1016" t="s">
        <v>435</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3638188</v>
      </c>
      <c r="DH120" s="930"/>
      <c r="DI120" s="930"/>
      <c r="DJ120" s="930"/>
      <c r="DK120" s="930"/>
      <c r="DL120" s="930">
        <v>3670268</v>
      </c>
      <c r="DM120" s="930"/>
      <c r="DN120" s="930"/>
      <c r="DO120" s="930"/>
      <c r="DP120" s="930"/>
      <c r="DQ120" s="930">
        <v>3603908</v>
      </c>
      <c r="DR120" s="930"/>
      <c r="DS120" s="930"/>
      <c r="DT120" s="930"/>
      <c r="DU120" s="930"/>
      <c r="DV120" s="931">
        <v>41.7</v>
      </c>
      <c r="DW120" s="931"/>
      <c r="DX120" s="931"/>
      <c r="DY120" s="931"/>
      <c r="DZ120" s="932"/>
    </row>
    <row r="121" spans="1:130" s="197" customFormat="1" ht="26.25" customHeight="1">
      <c r="A121" s="978"/>
      <c r="B121" s="949"/>
      <c r="C121" s="1013" t="s">
        <v>436</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437</v>
      </c>
      <c r="BA121" s="974"/>
      <c r="BB121" s="974"/>
      <c r="BC121" s="974"/>
      <c r="BD121" s="974"/>
      <c r="BE121" s="974"/>
      <c r="BF121" s="974"/>
      <c r="BG121" s="974"/>
      <c r="BH121" s="974"/>
      <c r="BI121" s="974"/>
      <c r="BJ121" s="974"/>
      <c r="BK121" s="974"/>
      <c r="BL121" s="974"/>
      <c r="BM121" s="974"/>
      <c r="BN121" s="974"/>
      <c r="BO121" s="974"/>
      <c r="BP121" s="975"/>
      <c r="BQ121" s="988">
        <v>21509617</v>
      </c>
      <c r="BR121" s="989"/>
      <c r="BS121" s="989"/>
      <c r="BT121" s="989"/>
      <c r="BU121" s="989"/>
      <c r="BV121" s="989">
        <v>22145328</v>
      </c>
      <c r="BW121" s="989"/>
      <c r="BX121" s="989"/>
      <c r="BY121" s="989"/>
      <c r="BZ121" s="989"/>
      <c r="CA121" s="989">
        <v>22387733</v>
      </c>
      <c r="CB121" s="989"/>
      <c r="CC121" s="989"/>
      <c r="CD121" s="989"/>
      <c r="CE121" s="989"/>
      <c r="CF121" s="1027">
        <v>259.10000000000002</v>
      </c>
      <c r="CG121" s="1028"/>
      <c r="CH121" s="1028"/>
      <c r="CI121" s="1028"/>
      <c r="CJ121" s="1028"/>
      <c r="CK121" s="1019"/>
      <c r="CL121" s="1020"/>
      <c r="CM121" s="1020"/>
      <c r="CN121" s="1020"/>
      <c r="CO121" s="1021"/>
      <c r="CP121" s="1010" t="s">
        <v>383</v>
      </c>
      <c r="CQ121" s="1011"/>
      <c r="CR121" s="1011"/>
      <c r="CS121" s="1011"/>
      <c r="CT121" s="1011"/>
      <c r="CU121" s="1011"/>
      <c r="CV121" s="1011"/>
      <c r="CW121" s="1011"/>
      <c r="CX121" s="1011"/>
      <c r="CY121" s="1011"/>
      <c r="CZ121" s="1011"/>
      <c r="DA121" s="1011"/>
      <c r="DB121" s="1011"/>
      <c r="DC121" s="1011"/>
      <c r="DD121" s="1011"/>
      <c r="DE121" s="1011"/>
      <c r="DF121" s="1012"/>
      <c r="DG121" s="922">
        <v>1601404</v>
      </c>
      <c r="DH121" s="923"/>
      <c r="DI121" s="923"/>
      <c r="DJ121" s="923"/>
      <c r="DK121" s="923"/>
      <c r="DL121" s="923">
        <v>1526238</v>
      </c>
      <c r="DM121" s="923"/>
      <c r="DN121" s="923"/>
      <c r="DO121" s="923"/>
      <c r="DP121" s="923"/>
      <c r="DQ121" s="923">
        <v>1452466</v>
      </c>
      <c r="DR121" s="923"/>
      <c r="DS121" s="923"/>
      <c r="DT121" s="923"/>
      <c r="DU121" s="923"/>
      <c r="DV121" s="924">
        <v>16.8</v>
      </c>
      <c r="DW121" s="924"/>
      <c r="DX121" s="924"/>
      <c r="DY121" s="924"/>
      <c r="DZ121" s="925"/>
    </row>
    <row r="122" spans="1:130" s="197" customFormat="1" ht="26.25" customHeight="1">
      <c r="A122" s="978"/>
      <c r="B122" s="949"/>
      <c r="C122" s="919" t="s">
        <v>419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438</v>
      </c>
      <c r="BP122" s="997"/>
      <c r="BQ122" s="1037">
        <v>29274035</v>
      </c>
      <c r="BR122" s="1038"/>
      <c r="BS122" s="1038"/>
      <c r="BT122" s="1038"/>
      <c r="BU122" s="1038"/>
      <c r="BV122" s="1038">
        <v>30169094</v>
      </c>
      <c r="BW122" s="1038"/>
      <c r="BX122" s="1038"/>
      <c r="BY122" s="1038"/>
      <c r="BZ122" s="1038"/>
      <c r="CA122" s="1038">
        <v>30376447</v>
      </c>
      <c r="CB122" s="1038"/>
      <c r="CC122" s="1038"/>
      <c r="CD122" s="1038"/>
      <c r="CE122" s="1038"/>
      <c r="CF122" s="990"/>
      <c r="CG122" s="991"/>
      <c r="CH122" s="991"/>
      <c r="CI122" s="991"/>
      <c r="CJ122" s="992"/>
      <c r="CK122" s="1019"/>
      <c r="CL122" s="1020"/>
      <c r="CM122" s="1020"/>
      <c r="CN122" s="1020"/>
      <c r="CO122" s="1021"/>
      <c r="CP122" s="1010" t="s">
        <v>385</v>
      </c>
      <c r="CQ122" s="1011"/>
      <c r="CR122" s="1011"/>
      <c r="CS122" s="1011"/>
      <c r="CT122" s="1011"/>
      <c r="CU122" s="1011"/>
      <c r="CV122" s="1011"/>
      <c r="CW122" s="1011"/>
      <c r="CX122" s="1011"/>
      <c r="CY122" s="1011"/>
      <c r="CZ122" s="1011"/>
      <c r="DA122" s="1011"/>
      <c r="DB122" s="1011"/>
      <c r="DC122" s="1011"/>
      <c r="DD122" s="1011"/>
      <c r="DE122" s="1011"/>
      <c r="DF122" s="1012"/>
      <c r="DG122" s="922">
        <v>1097651</v>
      </c>
      <c r="DH122" s="923"/>
      <c r="DI122" s="923"/>
      <c r="DJ122" s="923"/>
      <c r="DK122" s="923"/>
      <c r="DL122" s="923">
        <v>1198127</v>
      </c>
      <c r="DM122" s="923"/>
      <c r="DN122" s="923"/>
      <c r="DO122" s="923"/>
      <c r="DP122" s="923"/>
      <c r="DQ122" s="923">
        <v>1262813</v>
      </c>
      <c r="DR122" s="923"/>
      <c r="DS122" s="923"/>
      <c r="DT122" s="923"/>
      <c r="DU122" s="923"/>
      <c r="DV122" s="924">
        <v>14.6</v>
      </c>
      <c r="DW122" s="924"/>
      <c r="DX122" s="924"/>
      <c r="DY122" s="924"/>
      <c r="DZ122" s="925"/>
    </row>
    <row r="123" spans="1:130" s="197" customFormat="1" ht="26.25" customHeight="1" thickBot="1">
      <c r="A123" s="978"/>
      <c r="B123" s="949"/>
      <c r="C123" s="919" t="s">
        <v>425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439</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54.2</v>
      </c>
      <c r="BR123" s="1030"/>
      <c r="BS123" s="1030"/>
      <c r="BT123" s="1030"/>
      <c r="BU123" s="1030"/>
      <c r="BV123" s="1030">
        <v>47.2</v>
      </c>
      <c r="BW123" s="1030"/>
      <c r="BX123" s="1030"/>
      <c r="BY123" s="1030"/>
      <c r="BZ123" s="1030"/>
      <c r="CA123" s="1030">
        <v>41.6</v>
      </c>
      <c r="CB123" s="1030"/>
      <c r="CC123" s="1030"/>
      <c r="CD123" s="1030"/>
      <c r="CE123" s="1030"/>
      <c r="CF123" s="1031"/>
      <c r="CG123" s="1032"/>
      <c r="CH123" s="1032"/>
      <c r="CI123" s="1032"/>
      <c r="CJ123" s="1033"/>
      <c r="CK123" s="1019"/>
      <c r="CL123" s="1020"/>
      <c r="CM123" s="1020"/>
      <c r="CN123" s="1020"/>
      <c r="CO123" s="1021"/>
      <c r="CP123" s="1010" t="s">
        <v>381</v>
      </c>
      <c r="CQ123" s="1011"/>
      <c r="CR123" s="1011"/>
      <c r="CS123" s="1011"/>
      <c r="CT123" s="1011"/>
      <c r="CU123" s="1011"/>
      <c r="CV123" s="1011"/>
      <c r="CW123" s="1011"/>
      <c r="CX123" s="1011"/>
      <c r="CY123" s="1011"/>
      <c r="CZ123" s="1011"/>
      <c r="DA123" s="1011"/>
      <c r="DB123" s="1011"/>
      <c r="DC123" s="1011"/>
      <c r="DD123" s="1011"/>
      <c r="DE123" s="1011"/>
      <c r="DF123" s="1012"/>
      <c r="DG123" s="961">
        <v>805717</v>
      </c>
      <c r="DH123" s="962"/>
      <c r="DI123" s="962"/>
      <c r="DJ123" s="962"/>
      <c r="DK123" s="963"/>
      <c r="DL123" s="964">
        <v>775840</v>
      </c>
      <c r="DM123" s="962"/>
      <c r="DN123" s="962"/>
      <c r="DO123" s="962"/>
      <c r="DP123" s="963"/>
      <c r="DQ123" s="964">
        <v>657340</v>
      </c>
      <c r="DR123" s="962"/>
      <c r="DS123" s="962"/>
      <c r="DT123" s="962"/>
      <c r="DU123" s="963"/>
      <c r="DV123" s="965">
        <v>7.6</v>
      </c>
      <c r="DW123" s="966"/>
      <c r="DX123" s="966"/>
      <c r="DY123" s="966"/>
      <c r="DZ123" s="967"/>
    </row>
    <row r="124" spans="1:130" s="197" customFormat="1" ht="26.25" customHeight="1">
      <c r="A124" s="978"/>
      <c r="B124" s="949"/>
      <c r="C124" s="919" t="s">
        <v>428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v>1593</v>
      </c>
      <c r="AB124" s="962"/>
      <c r="AC124" s="962"/>
      <c r="AD124" s="962"/>
      <c r="AE124" s="963"/>
      <c r="AF124" s="964">
        <v>1210</v>
      </c>
      <c r="AG124" s="962"/>
      <c r="AH124" s="962"/>
      <c r="AI124" s="962"/>
      <c r="AJ124" s="963"/>
      <c r="AK124" s="964">
        <v>982</v>
      </c>
      <c r="AL124" s="962"/>
      <c r="AM124" s="962"/>
      <c r="AN124" s="962"/>
      <c r="AO124" s="963"/>
      <c r="AP124" s="965">
        <v>0</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440</v>
      </c>
      <c r="CQ124" s="1011"/>
      <c r="CR124" s="1011"/>
      <c r="CS124" s="1011"/>
      <c r="CT124" s="1011"/>
      <c r="CU124" s="1011"/>
      <c r="CV124" s="1011"/>
      <c r="CW124" s="1011"/>
      <c r="CX124" s="1011"/>
      <c r="CY124" s="1011"/>
      <c r="CZ124" s="1011"/>
      <c r="DA124" s="1011"/>
      <c r="DB124" s="1011"/>
      <c r="DC124" s="1011"/>
      <c r="DD124" s="1011"/>
      <c r="DE124" s="1011"/>
      <c r="DF124" s="1012"/>
      <c r="DG124" s="1000">
        <v>438547</v>
      </c>
      <c r="DH124" s="1001"/>
      <c r="DI124" s="1001"/>
      <c r="DJ124" s="1001"/>
      <c r="DK124" s="1002"/>
      <c r="DL124" s="1003">
        <v>499409</v>
      </c>
      <c r="DM124" s="1001"/>
      <c r="DN124" s="1001"/>
      <c r="DO124" s="1001"/>
      <c r="DP124" s="1002"/>
      <c r="DQ124" s="1003">
        <v>545803</v>
      </c>
      <c r="DR124" s="1001"/>
      <c r="DS124" s="1001"/>
      <c r="DT124" s="1001"/>
      <c r="DU124" s="1002"/>
      <c r="DV124" s="1004">
        <v>6.3</v>
      </c>
      <c r="DW124" s="1005"/>
      <c r="DX124" s="1005"/>
      <c r="DY124" s="1005"/>
      <c r="DZ124" s="1006"/>
    </row>
    <row r="125" spans="1:130" s="197" customFormat="1" ht="26.25" customHeight="1" thickBot="1">
      <c r="A125" s="978"/>
      <c r="B125" s="949"/>
      <c r="C125" s="919" t="s">
        <v>430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441</v>
      </c>
      <c r="CL125" s="1017"/>
      <c r="CM125" s="1017"/>
      <c r="CN125" s="1017"/>
      <c r="CO125" s="1018"/>
      <c r="CP125" s="943" t="s">
        <v>442</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443</v>
      </c>
      <c r="AY126" s="1040"/>
      <c r="AZ126" s="1040"/>
      <c r="BA126" s="1040"/>
      <c r="BB126" s="1040"/>
      <c r="BC126" s="1040"/>
      <c r="BD126" s="1040"/>
      <c r="BE126" s="1041"/>
      <c r="BF126" s="1055" t="s">
        <v>444</v>
      </c>
      <c r="BG126" s="1040"/>
      <c r="BH126" s="1040"/>
      <c r="BI126" s="1040"/>
      <c r="BJ126" s="1040"/>
      <c r="BK126" s="1040"/>
      <c r="BL126" s="1041"/>
      <c r="BM126" s="1055" t="s">
        <v>445</v>
      </c>
      <c r="BN126" s="1040"/>
      <c r="BO126" s="1040"/>
      <c r="BP126" s="1040"/>
      <c r="BQ126" s="1040"/>
      <c r="BR126" s="1040"/>
      <c r="BS126" s="1041"/>
      <c r="BT126" s="1055" t="s">
        <v>446</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447</v>
      </c>
      <c r="CQ126" s="953"/>
      <c r="CR126" s="953"/>
      <c r="CS126" s="953"/>
      <c r="CT126" s="953"/>
      <c r="CU126" s="953"/>
      <c r="CV126" s="953"/>
      <c r="CW126" s="953"/>
      <c r="CX126" s="953"/>
      <c r="CY126" s="953"/>
      <c r="CZ126" s="953"/>
      <c r="DA126" s="953"/>
      <c r="DB126" s="953"/>
      <c r="DC126" s="953"/>
      <c r="DD126" s="953"/>
      <c r="DE126" s="953"/>
      <c r="DF126" s="954"/>
      <c r="DG126" s="922">
        <v>386015</v>
      </c>
      <c r="DH126" s="923"/>
      <c r="DI126" s="923"/>
      <c r="DJ126" s="923"/>
      <c r="DK126" s="923"/>
      <c r="DL126" s="923">
        <v>34830</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448</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449</v>
      </c>
      <c r="AY127" s="890"/>
      <c r="AZ127" s="890"/>
      <c r="BA127" s="890"/>
      <c r="BB127" s="890"/>
      <c r="BC127" s="890"/>
      <c r="BD127" s="890"/>
      <c r="BE127" s="891"/>
      <c r="BF127" s="1044" t="s">
        <v>112</v>
      </c>
      <c r="BG127" s="1045"/>
      <c r="BH127" s="1045"/>
      <c r="BI127" s="1045"/>
      <c r="BJ127" s="1045"/>
      <c r="BK127" s="1045"/>
      <c r="BL127" s="1054"/>
      <c r="BM127" s="1044">
        <v>13.22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450</v>
      </c>
      <c r="CQ127" s="1048"/>
      <c r="CR127" s="1048"/>
      <c r="CS127" s="1048"/>
      <c r="CT127" s="1048"/>
      <c r="CU127" s="1048"/>
      <c r="CV127" s="1048"/>
      <c r="CW127" s="1048"/>
      <c r="CX127" s="1048"/>
      <c r="CY127" s="1048"/>
      <c r="CZ127" s="1048"/>
      <c r="DA127" s="1048"/>
      <c r="DB127" s="1048"/>
      <c r="DC127" s="1048"/>
      <c r="DD127" s="1048"/>
      <c r="DE127" s="1048"/>
      <c r="DF127" s="1049"/>
      <c r="DG127" s="1050">
        <v>1593</v>
      </c>
      <c r="DH127" s="1051"/>
      <c r="DI127" s="1051"/>
      <c r="DJ127" s="1051"/>
      <c r="DK127" s="1051"/>
      <c r="DL127" s="1051">
        <v>1210</v>
      </c>
      <c r="DM127" s="1051"/>
      <c r="DN127" s="1051"/>
      <c r="DO127" s="1051"/>
      <c r="DP127" s="1051"/>
      <c r="DQ127" s="1051">
        <v>982</v>
      </c>
      <c r="DR127" s="1051"/>
      <c r="DS127" s="1051"/>
      <c r="DT127" s="1051"/>
      <c r="DU127" s="1051"/>
      <c r="DV127" s="1052">
        <v>0</v>
      </c>
      <c r="DW127" s="1052"/>
      <c r="DX127" s="1052"/>
      <c r="DY127" s="1052"/>
      <c r="DZ127" s="1053"/>
    </row>
    <row r="128" spans="1:130" s="197" customFormat="1" ht="26.25" customHeight="1">
      <c r="A128" s="1074" t="s">
        <v>451</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452</v>
      </c>
      <c r="X128" s="1076"/>
      <c r="Y128" s="1076"/>
      <c r="Z128" s="1077"/>
      <c r="AA128" s="1092">
        <v>49368</v>
      </c>
      <c r="AB128" s="1093"/>
      <c r="AC128" s="1093"/>
      <c r="AD128" s="1093"/>
      <c r="AE128" s="1094"/>
      <c r="AF128" s="1095">
        <v>41189</v>
      </c>
      <c r="AG128" s="1093"/>
      <c r="AH128" s="1093"/>
      <c r="AI128" s="1093"/>
      <c r="AJ128" s="1094"/>
      <c r="AK128" s="1095">
        <v>35605</v>
      </c>
      <c r="AL128" s="1093"/>
      <c r="AM128" s="1093"/>
      <c r="AN128" s="1093"/>
      <c r="AO128" s="1094"/>
      <c r="AP128" s="1096"/>
      <c r="AQ128" s="1097"/>
      <c r="AR128" s="1097"/>
      <c r="AS128" s="1097"/>
      <c r="AT128" s="1098"/>
      <c r="AU128" s="235"/>
      <c r="AV128" s="235"/>
      <c r="AW128" s="235"/>
      <c r="AX128" s="1057" t="s">
        <v>453</v>
      </c>
      <c r="AY128" s="953"/>
      <c r="AZ128" s="953"/>
      <c r="BA128" s="953"/>
      <c r="BB128" s="953"/>
      <c r="BC128" s="953"/>
      <c r="BD128" s="953"/>
      <c r="BE128" s="954"/>
      <c r="BF128" s="1069" t="s">
        <v>112</v>
      </c>
      <c r="BG128" s="1070"/>
      <c r="BH128" s="1070"/>
      <c r="BI128" s="1070"/>
      <c r="BJ128" s="1070"/>
      <c r="BK128" s="1070"/>
      <c r="BL128" s="1071"/>
      <c r="BM128" s="1069">
        <v>18.22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454</v>
      </c>
      <c r="X129" s="1064"/>
      <c r="Y129" s="1064"/>
      <c r="Z129" s="1065"/>
      <c r="AA129" s="961">
        <v>10910113</v>
      </c>
      <c r="AB129" s="962"/>
      <c r="AC129" s="962"/>
      <c r="AD129" s="962"/>
      <c r="AE129" s="963"/>
      <c r="AF129" s="964">
        <v>10819078</v>
      </c>
      <c r="AG129" s="962"/>
      <c r="AH129" s="962"/>
      <c r="AI129" s="962"/>
      <c r="AJ129" s="963"/>
      <c r="AK129" s="964">
        <v>10697723</v>
      </c>
      <c r="AL129" s="962"/>
      <c r="AM129" s="962"/>
      <c r="AN129" s="962"/>
      <c r="AO129" s="963"/>
      <c r="AP129" s="1066"/>
      <c r="AQ129" s="1067"/>
      <c r="AR129" s="1067"/>
      <c r="AS129" s="1067"/>
      <c r="AT129" s="1068"/>
      <c r="AU129" s="235"/>
      <c r="AV129" s="235"/>
      <c r="AW129" s="235"/>
      <c r="AX129" s="1057" t="s">
        <v>455</v>
      </c>
      <c r="AY129" s="953"/>
      <c r="AZ129" s="953"/>
      <c r="BA129" s="953"/>
      <c r="BB129" s="953"/>
      <c r="BC129" s="953"/>
      <c r="BD129" s="953"/>
      <c r="BE129" s="954"/>
      <c r="BF129" s="1058">
        <v>9.9</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457</v>
      </c>
      <c r="X130" s="1064"/>
      <c r="Y130" s="1064"/>
      <c r="Z130" s="1065"/>
      <c r="AA130" s="961">
        <v>2010349</v>
      </c>
      <c r="AB130" s="962"/>
      <c r="AC130" s="962"/>
      <c r="AD130" s="962"/>
      <c r="AE130" s="963"/>
      <c r="AF130" s="964">
        <v>1975555</v>
      </c>
      <c r="AG130" s="962"/>
      <c r="AH130" s="962"/>
      <c r="AI130" s="962"/>
      <c r="AJ130" s="963"/>
      <c r="AK130" s="964">
        <v>2056778</v>
      </c>
      <c r="AL130" s="962"/>
      <c r="AM130" s="962"/>
      <c r="AN130" s="962"/>
      <c r="AO130" s="963"/>
      <c r="AP130" s="1066"/>
      <c r="AQ130" s="1067"/>
      <c r="AR130" s="1067"/>
      <c r="AS130" s="1067"/>
      <c r="AT130" s="1068"/>
      <c r="AU130" s="235"/>
      <c r="AV130" s="235"/>
      <c r="AW130" s="235"/>
      <c r="AX130" s="1116" t="s">
        <v>458</v>
      </c>
      <c r="AY130" s="1048"/>
      <c r="AZ130" s="1048"/>
      <c r="BA130" s="1048"/>
      <c r="BB130" s="1048"/>
      <c r="BC130" s="1048"/>
      <c r="BD130" s="1048"/>
      <c r="BE130" s="1049"/>
      <c r="BF130" s="1078">
        <v>41.6</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459</v>
      </c>
      <c r="X131" s="1087"/>
      <c r="Y131" s="1087"/>
      <c r="Z131" s="1088"/>
      <c r="AA131" s="1000">
        <v>8899764</v>
      </c>
      <c r="AB131" s="1001"/>
      <c r="AC131" s="1001"/>
      <c r="AD131" s="1001"/>
      <c r="AE131" s="1002"/>
      <c r="AF131" s="1003">
        <v>8843523</v>
      </c>
      <c r="AG131" s="1001"/>
      <c r="AH131" s="1001"/>
      <c r="AI131" s="1001"/>
      <c r="AJ131" s="1002"/>
      <c r="AK131" s="1003">
        <v>8640945</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461</v>
      </c>
      <c r="W132" s="1104"/>
      <c r="X132" s="1104"/>
      <c r="Y132" s="1104"/>
      <c r="Z132" s="1105"/>
      <c r="AA132" s="1106">
        <v>10.644596870000001</v>
      </c>
      <c r="AB132" s="1107"/>
      <c r="AC132" s="1107"/>
      <c r="AD132" s="1107"/>
      <c r="AE132" s="1108"/>
      <c r="AF132" s="1109">
        <v>9.9030103730000008</v>
      </c>
      <c r="AG132" s="1107"/>
      <c r="AH132" s="1107"/>
      <c r="AI132" s="1107"/>
      <c r="AJ132" s="1108"/>
      <c r="AK132" s="1109">
        <v>9.1594380009999998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462</v>
      </c>
      <c r="W133" s="1111"/>
      <c r="X133" s="1111"/>
      <c r="Y133" s="1111"/>
      <c r="Z133" s="1112"/>
      <c r="AA133" s="1113">
        <v>10.7</v>
      </c>
      <c r="AB133" s="1114"/>
      <c r="AC133" s="1114"/>
      <c r="AD133" s="1114"/>
      <c r="AE133" s="1115"/>
      <c r="AF133" s="1113">
        <v>10.5</v>
      </c>
      <c r="AG133" s="1114"/>
      <c r="AH133" s="1114"/>
      <c r="AI133" s="1114"/>
      <c r="AJ133" s="1115"/>
      <c r="AK133" s="1113">
        <v>9.9</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22" t="s">
        <v>470</v>
      </c>
      <c r="H9" s="1123"/>
      <c r="I9" s="1123"/>
      <c r="J9" s="1124"/>
      <c r="K9" s="263">
        <v>2553351</v>
      </c>
      <c r="L9" s="264">
        <v>82457</v>
      </c>
      <c r="M9" s="265">
        <v>80825</v>
      </c>
      <c r="N9" s="266">
        <v>2</v>
      </c>
    </row>
    <row r="10" spans="1:16">
      <c r="A10" s="248"/>
      <c r="B10" s="244"/>
      <c r="C10" s="244"/>
      <c r="D10" s="244"/>
      <c r="E10" s="244"/>
      <c r="F10" s="244"/>
      <c r="G10" s="1122" t="s">
        <v>471</v>
      </c>
      <c r="H10" s="1123"/>
      <c r="I10" s="1123"/>
      <c r="J10" s="1124"/>
      <c r="K10" s="267">
        <v>373974</v>
      </c>
      <c r="L10" s="268">
        <v>12077</v>
      </c>
      <c r="M10" s="269">
        <v>6342</v>
      </c>
      <c r="N10" s="270">
        <v>90.4</v>
      </c>
    </row>
    <row r="11" spans="1:16" ht="13.5" customHeight="1">
      <c r="A11" s="248"/>
      <c r="B11" s="244"/>
      <c r="C11" s="244"/>
      <c r="D11" s="244"/>
      <c r="E11" s="244"/>
      <c r="F11" s="244"/>
      <c r="G11" s="1122" t="s">
        <v>472</v>
      </c>
      <c r="H11" s="1123"/>
      <c r="I11" s="1123"/>
      <c r="J11" s="1124"/>
      <c r="K11" s="267">
        <v>365172</v>
      </c>
      <c r="L11" s="268">
        <v>11793</v>
      </c>
      <c r="M11" s="269">
        <v>8139</v>
      </c>
      <c r="N11" s="270">
        <v>44.9</v>
      </c>
    </row>
    <row r="12" spans="1:16" ht="13.5" customHeight="1">
      <c r="A12" s="248"/>
      <c r="B12" s="244"/>
      <c r="C12" s="244"/>
      <c r="D12" s="244"/>
      <c r="E12" s="244"/>
      <c r="F12" s="244"/>
      <c r="G12" s="1122" t="s">
        <v>473</v>
      </c>
      <c r="H12" s="1123"/>
      <c r="I12" s="1123"/>
      <c r="J12" s="1124"/>
      <c r="K12" s="267">
        <v>118733</v>
      </c>
      <c r="L12" s="268">
        <v>3834</v>
      </c>
      <c r="M12" s="269">
        <v>1344</v>
      </c>
      <c r="N12" s="270">
        <v>185.3</v>
      </c>
    </row>
    <row r="13" spans="1:16" ht="13.5" customHeight="1">
      <c r="A13" s="248"/>
      <c r="B13" s="244"/>
      <c r="C13" s="244"/>
      <c r="D13" s="244"/>
      <c r="E13" s="244"/>
      <c r="F13" s="244"/>
      <c r="G13" s="1122" t="s">
        <v>474</v>
      </c>
      <c r="H13" s="1123"/>
      <c r="I13" s="1123"/>
      <c r="J13" s="1124"/>
      <c r="K13" s="267" t="s">
        <v>475</v>
      </c>
      <c r="L13" s="268" t="s">
        <v>475</v>
      </c>
      <c r="M13" s="269" t="s">
        <v>475</v>
      </c>
      <c r="N13" s="270" t="s">
        <v>475</v>
      </c>
    </row>
    <row r="14" spans="1:16" ht="13.5" customHeight="1">
      <c r="A14" s="248"/>
      <c r="B14" s="244"/>
      <c r="C14" s="244"/>
      <c r="D14" s="244"/>
      <c r="E14" s="244"/>
      <c r="F14" s="244"/>
      <c r="G14" s="1122" t="s">
        <v>476</v>
      </c>
      <c r="H14" s="1123"/>
      <c r="I14" s="1123"/>
      <c r="J14" s="1124"/>
      <c r="K14" s="267">
        <v>184916</v>
      </c>
      <c r="L14" s="268">
        <v>5972</v>
      </c>
      <c r="M14" s="269">
        <v>3637</v>
      </c>
      <c r="N14" s="270">
        <v>64.2</v>
      </c>
    </row>
    <row r="15" spans="1:16" ht="13.5" customHeight="1">
      <c r="A15" s="248"/>
      <c r="B15" s="244"/>
      <c r="C15" s="244"/>
      <c r="D15" s="244"/>
      <c r="E15" s="244"/>
      <c r="F15" s="244"/>
      <c r="G15" s="1122" t="s">
        <v>477</v>
      </c>
      <c r="H15" s="1123"/>
      <c r="I15" s="1123"/>
      <c r="J15" s="1124"/>
      <c r="K15" s="267">
        <v>40905</v>
      </c>
      <c r="L15" s="268">
        <v>1321</v>
      </c>
      <c r="M15" s="269">
        <v>1906</v>
      </c>
      <c r="N15" s="270">
        <v>-30.7</v>
      </c>
    </row>
    <row r="16" spans="1:16">
      <c r="A16" s="248"/>
      <c r="B16" s="244"/>
      <c r="C16" s="244"/>
      <c r="D16" s="244"/>
      <c r="E16" s="244"/>
      <c r="F16" s="244"/>
      <c r="G16" s="1125" t="s">
        <v>478</v>
      </c>
      <c r="H16" s="1126"/>
      <c r="I16" s="1126"/>
      <c r="J16" s="1127"/>
      <c r="K16" s="268">
        <v>-176576</v>
      </c>
      <c r="L16" s="268">
        <v>-5702</v>
      </c>
      <c r="M16" s="269">
        <v>-8599</v>
      </c>
      <c r="N16" s="270">
        <v>-33.700000000000003</v>
      </c>
    </row>
    <row r="17" spans="1:16">
      <c r="A17" s="248"/>
      <c r="B17" s="244"/>
      <c r="C17" s="244"/>
      <c r="D17" s="244"/>
      <c r="E17" s="244"/>
      <c r="F17" s="244"/>
      <c r="G17" s="1125" t="s">
        <v>170</v>
      </c>
      <c r="H17" s="1126"/>
      <c r="I17" s="1126"/>
      <c r="J17" s="1127"/>
      <c r="K17" s="268">
        <v>3460475</v>
      </c>
      <c r="L17" s="268">
        <v>111751</v>
      </c>
      <c r="M17" s="269">
        <v>93595</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7" t="s">
        <v>483</v>
      </c>
      <c r="H21" s="1118"/>
      <c r="I21" s="1118"/>
      <c r="J21" s="1119"/>
      <c r="K21" s="280">
        <v>9.4600000000000009</v>
      </c>
      <c r="L21" s="281">
        <v>9.1300000000000008</v>
      </c>
      <c r="M21" s="282">
        <v>0.33</v>
      </c>
      <c r="N21" s="249"/>
      <c r="O21" s="283"/>
      <c r="P21" s="279"/>
    </row>
    <row r="22" spans="1:16" s="284" customFormat="1">
      <c r="A22" s="279"/>
      <c r="B22" s="249"/>
      <c r="C22" s="249"/>
      <c r="D22" s="249"/>
      <c r="E22" s="249"/>
      <c r="F22" s="249"/>
      <c r="G22" s="1117" t="s">
        <v>484</v>
      </c>
      <c r="H22" s="1118"/>
      <c r="I22" s="1118"/>
      <c r="J22" s="1119"/>
      <c r="K22" s="285">
        <v>101.6</v>
      </c>
      <c r="L22" s="286">
        <v>96.9</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33" t="s">
        <v>487</v>
      </c>
      <c r="H32" s="1134"/>
      <c r="I32" s="1134"/>
      <c r="J32" s="1135"/>
      <c r="K32" s="294">
        <v>2412110</v>
      </c>
      <c r="L32" s="294">
        <v>77895</v>
      </c>
      <c r="M32" s="295">
        <v>60757</v>
      </c>
      <c r="N32" s="296">
        <v>28.2</v>
      </c>
    </row>
    <row r="33" spans="1:16" ht="13.5" customHeight="1">
      <c r="A33" s="248"/>
      <c r="B33" s="244"/>
      <c r="C33" s="244"/>
      <c r="D33" s="244"/>
      <c r="E33" s="244"/>
      <c r="F33" s="244"/>
      <c r="G33" s="1133" t="s">
        <v>488</v>
      </c>
      <c r="H33" s="1134"/>
      <c r="I33" s="1134"/>
      <c r="J33" s="1135"/>
      <c r="K33" s="294" t="s">
        <v>475</v>
      </c>
      <c r="L33" s="294" t="s">
        <v>475</v>
      </c>
      <c r="M33" s="295" t="s">
        <v>475</v>
      </c>
      <c r="N33" s="296" t="s">
        <v>475</v>
      </c>
    </row>
    <row r="34" spans="1:16" ht="27" customHeight="1">
      <c r="A34" s="248"/>
      <c r="B34" s="244"/>
      <c r="C34" s="244"/>
      <c r="D34" s="244"/>
      <c r="E34" s="244"/>
      <c r="F34" s="244"/>
      <c r="G34" s="1133" t="s">
        <v>489</v>
      </c>
      <c r="H34" s="1134"/>
      <c r="I34" s="1134"/>
      <c r="J34" s="1135"/>
      <c r="K34" s="294" t="s">
        <v>475</v>
      </c>
      <c r="L34" s="294" t="s">
        <v>475</v>
      </c>
      <c r="M34" s="295">
        <v>12</v>
      </c>
      <c r="N34" s="296" t="s">
        <v>475</v>
      </c>
    </row>
    <row r="35" spans="1:16" ht="27" customHeight="1">
      <c r="A35" s="248"/>
      <c r="B35" s="244"/>
      <c r="C35" s="244"/>
      <c r="D35" s="244"/>
      <c r="E35" s="244"/>
      <c r="F35" s="244"/>
      <c r="G35" s="1133" t="s">
        <v>490</v>
      </c>
      <c r="H35" s="1134"/>
      <c r="I35" s="1134"/>
      <c r="J35" s="1135"/>
      <c r="K35" s="294">
        <v>458447</v>
      </c>
      <c r="L35" s="294">
        <v>14805</v>
      </c>
      <c r="M35" s="295">
        <v>18759</v>
      </c>
      <c r="N35" s="296">
        <v>-21.1</v>
      </c>
    </row>
    <row r="36" spans="1:16" ht="27" customHeight="1">
      <c r="A36" s="248"/>
      <c r="B36" s="244"/>
      <c r="C36" s="244"/>
      <c r="D36" s="244"/>
      <c r="E36" s="244"/>
      <c r="F36" s="244"/>
      <c r="G36" s="1133" t="s">
        <v>491</v>
      </c>
      <c r="H36" s="1134"/>
      <c r="I36" s="1134"/>
      <c r="J36" s="1135"/>
      <c r="K36" s="294">
        <v>12306</v>
      </c>
      <c r="L36" s="294">
        <v>397</v>
      </c>
      <c r="M36" s="295">
        <v>3072</v>
      </c>
      <c r="N36" s="296">
        <v>-87.1</v>
      </c>
    </row>
    <row r="37" spans="1:16" ht="13.5" customHeight="1">
      <c r="A37" s="248"/>
      <c r="B37" s="244"/>
      <c r="C37" s="244"/>
      <c r="D37" s="244"/>
      <c r="E37" s="244"/>
      <c r="F37" s="244"/>
      <c r="G37" s="1133" t="s">
        <v>492</v>
      </c>
      <c r="H37" s="1134"/>
      <c r="I37" s="1134"/>
      <c r="J37" s="1135"/>
      <c r="K37" s="294">
        <v>982</v>
      </c>
      <c r="L37" s="294">
        <v>32</v>
      </c>
      <c r="M37" s="295">
        <v>1649</v>
      </c>
      <c r="N37" s="296">
        <v>-98.1</v>
      </c>
    </row>
    <row r="38" spans="1:16" ht="27" customHeight="1">
      <c r="A38" s="248"/>
      <c r="B38" s="244"/>
      <c r="C38" s="244"/>
      <c r="D38" s="244"/>
      <c r="E38" s="244"/>
      <c r="F38" s="244"/>
      <c r="G38" s="1136" t="s">
        <v>493</v>
      </c>
      <c r="H38" s="1137"/>
      <c r="I38" s="1137"/>
      <c r="J38" s="1138"/>
      <c r="K38" s="297" t="s">
        <v>475</v>
      </c>
      <c r="L38" s="297" t="s">
        <v>475</v>
      </c>
      <c r="M38" s="298">
        <v>6</v>
      </c>
      <c r="N38" s="299" t="s">
        <v>475</v>
      </c>
      <c r="O38" s="293"/>
    </row>
    <row r="39" spans="1:16">
      <c r="A39" s="248"/>
      <c r="B39" s="244"/>
      <c r="C39" s="244"/>
      <c r="D39" s="244"/>
      <c r="E39" s="244"/>
      <c r="F39" s="244"/>
      <c r="G39" s="1136" t="s">
        <v>494</v>
      </c>
      <c r="H39" s="1137"/>
      <c r="I39" s="1137"/>
      <c r="J39" s="1138"/>
      <c r="K39" s="300">
        <v>-35605</v>
      </c>
      <c r="L39" s="300">
        <v>-1150</v>
      </c>
      <c r="M39" s="301">
        <v>-3997</v>
      </c>
      <c r="N39" s="302">
        <v>-71.2</v>
      </c>
      <c r="O39" s="293"/>
    </row>
    <row r="40" spans="1:16" ht="27" customHeight="1">
      <c r="A40" s="248"/>
      <c r="B40" s="244"/>
      <c r="C40" s="244"/>
      <c r="D40" s="244"/>
      <c r="E40" s="244"/>
      <c r="F40" s="244"/>
      <c r="G40" s="1133" t="s">
        <v>495</v>
      </c>
      <c r="H40" s="1134"/>
      <c r="I40" s="1134"/>
      <c r="J40" s="1135"/>
      <c r="K40" s="300">
        <v>-2056778</v>
      </c>
      <c r="L40" s="300">
        <v>-66421</v>
      </c>
      <c r="M40" s="301">
        <v>-56436</v>
      </c>
      <c r="N40" s="302">
        <v>17.7</v>
      </c>
      <c r="O40" s="293"/>
    </row>
    <row r="41" spans="1:16">
      <c r="A41" s="248"/>
      <c r="B41" s="244"/>
      <c r="C41" s="244"/>
      <c r="D41" s="244"/>
      <c r="E41" s="244"/>
      <c r="F41" s="244"/>
      <c r="G41" s="1139" t="s">
        <v>281</v>
      </c>
      <c r="H41" s="1140"/>
      <c r="I41" s="1140"/>
      <c r="J41" s="1141"/>
      <c r="K41" s="294">
        <v>791462</v>
      </c>
      <c r="L41" s="300">
        <v>25559</v>
      </c>
      <c r="M41" s="301">
        <v>23822</v>
      </c>
      <c r="N41" s="302">
        <v>7.3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8" t="s">
        <v>465</v>
      </c>
      <c r="J49" s="1130" t="s">
        <v>499</v>
      </c>
      <c r="K49" s="1131"/>
      <c r="L49" s="1131"/>
      <c r="M49" s="1131"/>
      <c r="N49" s="1132"/>
    </row>
    <row r="50" spans="1:14">
      <c r="A50" s="248"/>
      <c r="B50" s="244"/>
      <c r="C50" s="244"/>
      <c r="D50" s="244"/>
      <c r="E50" s="244"/>
      <c r="F50" s="244"/>
      <c r="G50" s="312"/>
      <c r="H50" s="313"/>
      <c r="I50" s="1129"/>
      <c r="J50" s="314" t="s">
        <v>500</v>
      </c>
      <c r="K50" s="315" t="s">
        <v>501</v>
      </c>
      <c r="L50" s="316" t="s">
        <v>502</v>
      </c>
      <c r="M50" s="317" t="s">
        <v>503</v>
      </c>
      <c r="N50" s="318" t="s">
        <v>504</v>
      </c>
    </row>
    <row r="51" spans="1:14">
      <c r="A51" s="248"/>
      <c r="B51" s="244"/>
      <c r="C51" s="244"/>
      <c r="D51" s="244"/>
      <c r="E51" s="244"/>
      <c r="F51" s="244"/>
      <c r="G51" s="310" t="s">
        <v>505</v>
      </c>
      <c r="H51" s="311"/>
      <c r="I51" s="319">
        <v>3427042</v>
      </c>
      <c r="J51" s="320">
        <v>105734</v>
      </c>
      <c r="K51" s="321">
        <v>35.6</v>
      </c>
      <c r="L51" s="322">
        <v>86381</v>
      </c>
      <c r="M51" s="323">
        <v>9.3000000000000007</v>
      </c>
      <c r="N51" s="324">
        <v>26.3</v>
      </c>
    </row>
    <row r="52" spans="1:14">
      <c r="A52" s="248"/>
      <c r="B52" s="244"/>
      <c r="C52" s="244"/>
      <c r="D52" s="244"/>
      <c r="E52" s="244"/>
      <c r="F52" s="244"/>
      <c r="G52" s="325"/>
      <c r="H52" s="326" t="s">
        <v>506</v>
      </c>
      <c r="I52" s="327">
        <v>1862601</v>
      </c>
      <c r="J52" s="328">
        <v>57466</v>
      </c>
      <c r="K52" s="329">
        <v>36.799999999999997</v>
      </c>
      <c r="L52" s="330">
        <v>41242</v>
      </c>
      <c r="M52" s="331">
        <v>-10.4</v>
      </c>
      <c r="N52" s="332">
        <v>47.2</v>
      </c>
    </row>
    <row r="53" spans="1:14">
      <c r="A53" s="248"/>
      <c r="B53" s="244"/>
      <c r="C53" s="244"/>
      <c r="D53" s="244"/>
      <c r="E53" s="244"/>
      <c r="F53" s="244"/>
      <c r="G53" s="310" t="s">
        <v>507</v>
      </c>
      <c r="H53" s="311"/>
      <c r="I53" s="319">
        <v>3610882</v>
      </c>
      <c r="J53" s="320">
        <v>113650</v>
      </c>
      <c r="K53" s="321">
        <v>7.5</v>
      </c>
      <c r="L53" s="322">
        <v>67088</v>
      </c>
      <c r="M53" s="323">
        <v>-22.3</v>
      </c>
      <c r="N53" s="324">
        <v>29.8</v>
      </c>
    </row>
    <row r="54" spans="1:14">
      <c r="A54" s="248"/>
      <c r="B54" s="244"/>
      <c r="C54" s="244"/>
      <c r="D54" s="244"/>
      <c r="E54" s="244"/>
      <c r="F54" s="244"/>
      <c r="G54" s="325"/>
      <c r="H54" s="326" t="s">
        <v>506</v>
      </c>
      <c r="I54" s="327">
        <v>2091227</v>
      </c>
      <c r="J54" s="328">
        <v>65820</v>
      </c>
      <c r="K54" s="329">
        <v>14.5</v>
      </c>
      <c r="L54" s="330">
        <v>37146</v>
      </c>
      <c r="M54" s="331">
        <v>-9.9</v>
      </c>
      <c r="N54" s="332">
        <v>24.4</v>
      </c>
    </row>
    <row r="55" spans="1:14">
      <c r="A55" s="248"/>
      <c r="B55" s="244"/>
      <c r="C55" s="244"/>
      <c r="D55" s="244"/>
      <c r="E55" s="244"/>
      <c r="F55" s="244"/>
      <c r="G55" s="310" t="s">
        <v>508</v>
      </c>
      <c r="H55" s="311"/>
      <c r="I55" s="319">
        <v>3670319</v>
      </c>
      <c r="J55" s="320">
        <v>116949</v>
      </c>
      <c r="K55" s="321">
        <v>2.9</v>
      </c>
      <c r="L55" s="322">
        <v>70489</v>
      </c>
      <c r="M55" s="323">
        <v>5.0999999999999996</v>
      </c>
      <c r="N55" s="324">
        <v>-2.2000000000000002</v>
      </c>
    </row>
    <row r="56" spans="1:14">
      <c r="A56" s="248"/>
      <c r="B56" s="244"/>
      <c r="C56" s="244"/>
      <c r="D56" s="244"/>
      <c r="E56" s="244"/>
      <c r="F56" s="244"/>
      <c r="G56" s="325"/>
      <c r="H56" s="326" t="s">
        <v>506</v>
      </c>
      <c r="I56" s="327">
        <v>1729983</v>
      </c>
      <c r="J56" s="328">
        <v>55123</v>
      </c>
      <c r="K56" s="329">
        <v>-16.3</v>
      </c>
      <c r="L56" s="330">
        <v>37817</v>
      </c>
      <c r="M56" s="331">
        <v>1.8</v>
      </c>
      <c r="N56" s="332">
        <v>-18.100000000000001</v>
      </c>
    </row>
    <row r="57" spans="1:14">
      <c r="A57" s="248"/>
      <c r="B57" s="244"/>
      <c r="C57" s="244"/>
      <c r="D57" s="244"/>
      <c r="E57" s="244"/>
      <c r="F57" s="244"/>
      <c r="G57" s="310" t="s">
        <v>509</v>
      </c>
      <c r="H57" s="311"/>
      <c r="I57" s="319">
        <v>3053308</v>
      </c>
      <c r="J57" s="320">
        <v>97919</v>
      </c>
      <c r="K57" s="321">
        <v>-16.3</v>
      </c>
      <c r="L57" s="322">
        <v>84389</v>
      </c>
      <c r="M57" s="323">
        <v>19.7</v>
      </c>
      <c r="N57" s="324">
        <v>-36</v>
      </c>
    </row>
    <row r="58" spans="1:14">
      <c r="A58" s="248"/>
      <c r="B58" s="244"/>
      <c r="C58" s="244"/>
      <c r="D58" s="244"/>
      <c r="E58" s="244"/>
      <c r="F58" s="244"/>
      <c r="G58" s="325"/>
      <c r="H58" s="326" t="s">
        <v>506</v>
      </c>
      <c r="I58" s="327">
        <v>1725178</v>
      </c>
      <c r="J58" s="328">
        <v>55326</v>
      </c>
      <c r="K58" s="329">
        <v>0.4</v>
      </c>
      <c r="L58" s="330">
        <v>44339</v>
      </c>
      <c r="M58" s="331">
        <v>17.2</v>
      </c>
      <c r="N58" s="332">
        <v>-16.8</v>
      </c>
    </row>
    <row r="59" spans="1:14">
      <c r="A59" s="248"/>
      <c r="B59" s="244"/>
      <c r="C59" s="244"/>
      <c r="D59" s="244"/>
      <c r="E59" s="244"/>
      <c r="F59" s="244"/>
      <c r="G59" s="310" t="s">
        <v>510</v>
      </c>
      <c r="H59" s="311"/>
      <c r="I59" s="319">
        <v>3211110</v>
      </c>
      <c r="J59" s="320">
        <v>103698</v>
      </c>
      <c r="K59" s="321">
        <v>5.9</v>
      </c>
      <c r="L59" s="322">
        <v>83623</v>
      </c>
      <c r="M59" s="323">
        <v>-0.9</v>
      </c>
      <c r="N59" s="324">
        <v>6.8</v>
      </c>
    </row>
    <row r="60" spans="1:14">
      <c r="A60" s="248"/>
      <c r="B60" s="244"/>
      <c r="C60" s="244"/>
      <c r="D60" s="244"/>
      <c r="E60" s="244"/>
      <c r="F60" s="244"/>
      <c r="G60" s="325"/>
      <c r="H60" s="326" t="s">
        <v>506</v>
      </c>
      <c r="I60" s="333">
        <v>1640545</v>
      </c>
      <c r="J60" s="328">
        <v>52979</v>
      </c>
      <c r="K60" s="329">
        <v>-4.2</v>
      </c>
      <c r="L60" s="330">
        <v>48787</v>
      </c>
      <c r="M60" s="331">
        <v>10</v>
      </c>
      <c r="N60" s="332">
        <v>-14.2</v>
      </c>
    </row>
    <row r="61" spans="1:14">
      <c r="A61" s="248"/>
      <c r="B61" s="244"/>
      <c r="C61" s="244"/>
      <c r="D61" s="244"/>
      <c r="E61" s="244"/>
      <c r="F61" s="244"/>
      <c r="G61" s="310" t="s">
        <v>511</v>
      </c>
      <c r="H61" s="334"/>
      <c r="I61" s="335">
        <v>3394532</v>
      </c>
      <c r="J61" s="336">
        <v>107590</v>
      </c>
      <c r="K61" s="337">
        <v>7.1</v>
      </c>
      <c r="L61" s="338">
        <v>78394</v>
      </c>
      <c r="M61" s="339">
        <v>2.2000000000000002</v>
      </c>
      <c r="N61" s="324">
        <v>4.9000000000000004</v>
      </c>
    </row>
    <row r="62" spans="1:14">
      <c r="A62" s="248"/>
      <c r="B62" s="244"/>
      <c r="C62" s="244"/>
      <c r="D62" s="244"/>
      <c r="E62" s="244"/>
      <c r="F62" s="244"/>
      <c r="G62" s="325"/>
      <c r="H62" s="326" t="s">
        <v>506</v>
      </c>
      <c r="I62" s="327">
        <v>1809907</v>
      </c>
      <c r="J62" s="328">
        <v>57343</v>
      </c>
      <c r="K62" s="329">
        <v>6.2</v>
      </c>
      <c r="L62" s="330">
        <v>41866</v>
      </c>
      <c r="M62" s="331">
        <v>1.7</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2" t="s">
        <v>3</v>
      </c>
      <c r="D47" s="1142"/>
      <c r="E47" s="1143"/>
      <c r="F47" s="11">
        <v>22.86</v>
      </c>
      <c r="G47" s="12">
        <v>28.33</v>
      </c>
      <c r="H47" s="12">
        <v>31.26</v>
      </c>
      <c r="I47" s="12">
        <v>35.549999999999997</v>
      </c>
      <c r="J47" s="13">
        <v>37.17</v>
      </c>
    </row>
    <row r="48" spans="2:10" ht="57.75" customHeight="1">
      <c r="B48" s="14"/>
      <c r="C48" s="1144" t="s">
        <v>4</v>
      </c>
      <c r="D48" s="1144"/>
      <c r="E48" s="1145"/>
      <c r="F48" s="15">
        <v>5.74</v>
      </c>
      <c r="G48" s="16">
        <v>7.91</v>
      </c>
      <c r="H48" s="16">
        <v>6.92</v>
      </c>
      <c r="I48" s="16">
        <v>7.4</v>
      </c>
      <c r="J48" s="17">
        <v>5.09</v>
      </c>
    </row>
    <row r="49" spans="2:10" ht="57.75" customHeight="1" thickBot="1">
      <c r="B49" s="18"/>
      <c r="C49" s="1146" t="s">
        <v>5</v>
      </c>
      <c r="D49" s="1146"/>
      <c r="E49" s="1147"/>
      <c r="F49" s="19">
        <v>5.77</v>
      </c>
      <c r="G49" s="20">
        <v>7</v>
      </c>
      <c r="H49" s="20">
        <v>1.3</v>
      </c>
      <c r="I49" s="20">
        <v>4.46</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4" t="s">
        <v>519</v>
      </c>
      <c r="D34" s="1154"/>
      <c r="E34" s="1155"/>
      <c r="F34" s="32">
        <v>10.56</v>
      </c>
      <c r="G34" s="33">
        <v>12.48</v>
      </c>
      <c r="H34" s="33">
        <v>12.22</v>
      </c>
      <c r="I34" s="33">
        <v>10.28</v>
      </c>
      <c r="J34" s="34">
        <v>9.7799999999999994</v>
      </c>
      <c r="K34" s="22"/>
      <c r="L34" s="22"/>
      <c r="M34" s="22"/>
      <c r="N34" s="22"/>
      <c r="O34" s="22"/>
      <c r="P34" s="22"/>
    </row>
    <row r="35" spans="1:16" ht="39" customHeight="1">
      <c r="A35" s="22"/>
      <c r="B35" s="35"/>
      <c r="C35" s="1148" t="s">
        <v>520</v>
      </c>
      <c r="D35" s="1149"/>
      <c r="E35" s="1150"/>
      <c r="F35" s="36">
        <v>5.42</v>
      </c>
      <c r="G35" s="37">
        <v>7.7</v>
      </c>
      <c r="H35" s="37">
        <v>6.92</v>
      </c>
      <c r="I35" s="37">
        <v>7.4</v>
      </c>
      <c r="J35" s="38">
        <v>5.09</v>
      </c>
      <c r="K35" s="22"/>
      <c r="L35" s="22"/>
      <c r="M35" s="22"/>
      <c r="N35" s="22"/>
      <c r="O35" s="22"/>
      <c r="P35" s="22"/>
    </row>
    <row r="36" spans="1:16" ht="39" customHeight="1">
      <c r="A36" s="22"/>
      <c r="B36" s="35"/>
      <c r="C36" s="1148" t="s">
        <v>521</v>
      </c>
      <c r="D36" s="1149"/>
      <c r="E36" s="1150"/>
      <c r="F36" s="36">
        <v>2.04</v>
      </c>
      <c r="G36" s="37">
        <v>2.48</v>
      </c>
      <c r="H36" s="37">
        <v>2.61</v>
      </c>
      <c r="I36" s="37">
        <v>2.78</v>
      </c>
      <c r="J36" s="38">
        <v>3.2</v>
      </c>
      <c r="K36" s="22"/>
      <c r="L36" s="22"/>
      <c r="M36" s="22"/>
      <c r="N36" s="22"/>
      <c r="O36" s="22"/>
      <c r="P36" s="22"/>
    </row>
    <row r="37" spans="1:16" ht="39" customHeight="1">
      <c r="A37" s="22"/>
      <c r="B37" s="35"/>
      <c r="C37" s="1148" t="s">
        <v>522</v>
      </c>
      <c r="D37" s="1149"/>
      <c r="E37" s="1150"/>
      <c r="F37" s="36">
        <v>0.21</v>
      </c>
      <c r="G37" s="37">
        <v>0.02</v>
      </c>
      <c r="H37" s="37">
        <v>0.27</v>
      </c>
      <c r="I37" s="37">
        <v>0.35</v>
      </c>
      <c r="J37" s="38">
        <v>0.87</v>
      </c>
      <c r="K37" s="22"/>
      <c r="L37" s="22"/>
      <c r="M37" s="22"/>
      <c r="N37" s="22"/>
      <c r="O37" s="22"/>
      <c r="P37" s="22"/>
    </row>
    <row r="38" spans="1:16" ht="39" customHeight="1">
      <c r="A38" s="22"/>
      <c r="B38" s="35"/>
      <c r="C38" s="1148" t="s">
        <v>523</v>
      </c>
      <c r="D38" s="1149"/>
      <c r="E38" s="1150"/>
      <c r="F38" s="36">
        <v>0.68</v>
      </c>
      <c r="G38" s="37">
        <v>0.65</v>
      </c>
      <c r="H38" s="37">
        <v>0.86</v>
      </c>
      <c r="I38" s="37">
        <v>0.03</v>
      </c>
      <c r="J38" s="38">
        <v>0.75</v>
      </c>
      <c r="K38" s="22"/>
      <c r="L38" s="22"/>
      <c r="M38" s="22"/>
      <c r="N38" s="22"/>
      <c r="O38" s="22"/>
      <c r="P38" s="22"/>
    </row>
    <row r="39" spans="1:16" ht="39" customHeight="1">
      <c r="A39" s="22"/>
      <c r="B39" s="35"/>
      <c r="C39" s="1148" t="s">
        <v>524</v>
      </c>
      <c r="D39" s="1149"/>
      <c r="E39" s="1150"/>
      <c r="F39" s="36">
        <v>0.24</v>
      </c>
      <c r="G39" s="37">
        <v>0.23</v>
      </c>
      <c r="H39" s="37">
        <v>0.22</v>
      </c>
      <c r="I39" s="37">
        <v>0.19</v>
      </c>
      <c r="J39" s="38">
        <v>0.18</v>
      </c>
      <c r="K39" s="22"/>
      <c r="L39" s="22"/>
      <c r="M39" s="22"/>
      <c r="N39" s="22"/>
      <c r="O39" s="22"/>
      <c r="P39" s="22"/>
    </row>
    <row r="40" spans="1:16" ht="39" customHeight="1">
      <c r="A40" s="22"/>
      <c r="B40" s="35"/>
      <c r="C40" s="1148" t="s">
        <v>525</v>
      </c>
      <c r="D40" s="1149"/>
      <c r="E40" s="1150"/>
      <c r="F40" s="36">
        <v>0</v>
      </c>
      <c r="G40" s="37">
        <v>0</v>
      </c>
      <c r="H40" s="37">
        <v>0</v>
      </c>
      <c r="I40" s="37">
        <v>0</v>
      </c>
      <c r="J40" s="38">
        <v>0</v>
      </c>
      <c r="K40" s="22"/>
      <c r="L40" s="22"/>
      <c r="M40" s="22"/>
      <c r="N40" s="22"/>
      <c r="O40" s="22"/>
      <c r="P40" s="22"/>
    </row>
    <row r="41" spans="1:16" ht="39" customHeight="1">
      <c r="A41" s="22"/>
      <c r="B41" s="35"/>
      <c r="C41" s="1148" t="s">
        <v>526</v>
      </c>
      <c r="D41" s="1149"/>
      <c r="E41" s="1150"/>
      <c r="F41" s="36">
        <v>0</v>
      </c>
      <c r="G41" s="37">
        <v>0</v>
      </c>
      <c r="H41" s="37">
        <v>0</v>
      </c>
      <c r="I41" s="37">
        <v>0</v>
      </c>
      <c r="J41" s="38">
        <v>0</v>
      </c>
      <c r="K41" s="22"/>
      <c r="L41" s="22"/>
      <c r="M41" s="22"/>
      <c r="N41" s="22"/>
      <c r="O41" s="22"/>
      <c r="P41" s="22"/>
    </row>
    <row r="42" spans="1:16" ht="39" customHeight="1">
      <c r="A42" s="22"/>
      <c r="B42" s="39"/>
      <c r="C42" s="1148" t="s">
        <v>527</v>
      </c>
      <c r="D42" s="1149"/>
      <c r="E42" s="1150"/>
      <c r="F42" s="36" t="s">
        <v>475</v>
      </c>
      <c r="G42" s="37" t="s">
        <v>475</v>
      </c>
      <c r="H42" s="37" t="s">
        <v>475</v>
      </c>
      <c r="I42" s="37" t="s">
        <v>475</v>
      </c>
      <c r="J42" s="38" t="s">
        <v>475</v>
      </c>
      <c r="K42" s="22"/>
      <c r="L42" s="22"/>
      <c r="M42" s="22"/>
      <c r="N42" s="22"/>
      <c r="O42" s="22"/>
      <c r="P42" s="22"/>
    </row>
    <row r="43" spans="1:16" ht="39" customHeight="1" thickBot="1">
      <c r="A43" s="22"/>
      <c r="B43" s="40"/>
      <c r="C43" s="1151" t="s">
        <v>528</v>
      </c>
      <c r="D43" s="1152"/>
      <c r="E43" s="1153"/>
      <c r="F43" s="41">
        <v>0.34</v>
      </c>
      <c r="G43" s="42">
        <v>0.21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4" t="s">
        <v>11</v>
      </c>
      <c r="C45" s="1165"/>
      <c r="D45" s="58"/>
      <c r="E45" s="1170" t="s">
        <v>12</v>
      </c>
      <c r="F45" s="1170"/>
      <c r="G45" s="1170"/>
      <c r="H45" s="1170"/>
      <c r="I45" s="1170"/>
      <c r="J45" s="1171"/>
      <c r="K45" s="59">
        <v>2489</v>
      </c>
      <c r="L45" s="60">
        <v>2551</v>
      </c>
      <c r="M45" s="60">
        <v>2514</v>
      </c>
      <c r="N45" s="60">
        <v>2405</v>
      </c>
      <c r="O45" s="61">
        <v>2412</v>
      </c>
      <c r="P45" s="48"/>
      <c r="Q45" s="48"/>
      <c r="R45" s="48"/>
      <c r="S45" s="48"/>
      <c r="T45" s="48"/>
      <c r="U45" s="48"/>
    </row>
    <row r="46" spans="1:21" ht="30.75" customHeight="1">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15</v>
      </c>
      <c r="F48" s="1158"/>
      <c r="G48" s="1158"/>
      <c r="H48" s="1158"/>
      <c r="I48" s="1158"/>
      <c r="J48" s="1159"/>
      <c r="K48" s="63">
        <v>480</v>
      </c>
      <c r="L48" s="64">
        <v>474</v>
      </c>
      <c r="M48" s="64">
        <v>482</v>
      </c>
      <c r="N48" s="64">
        <v>479</v>
      </c>
      <c r="O48" s="65">
        <v>458</v>
      </c>
      <c r="P48" s="48"/>
      <c r="Q48" s="48"/>
      <c r="R48" s="48"/>
      <c r="S48" s="48"/>
      <c r="T48" s="48"/>
      <c r="U48" s="48"/>
    </row>
    <row r="49" spans="1:21" ht="30.75" customHeight="1">
      <c r="A49" s="48"/>
      <c r="B49" s="1166"/>
      <c r="C49" s="1167"/>
      <c r="D49" s="62"/>
      <c r="E49" s="1158" t="s">
        <v>16</v>
      </c>
      <c r="F49" s="1158"/>
      <c r="G49" s="1158"/>
      <c r="H49" s="1158"/>
      <c r="I49" s="1158"/>
      <c r="J49" s="1159"/>
      <c r="K49" s="63">
        <v>80</v>
      </c>
      <c r="L49" s="64">
        <v>45</v>
      </c>
      <c r="M49" s="64">
        <v>9</v>
      </c>
      <c r="N49" s="64">
        <v>7</v>
      </c>
      <c r="O49" s="65">
        <v>12</v>
      </c>
      <c r="P49" s="48"/>
      <c r="Q49" s="48"/>
      <c r="R49" s="48"/>
      <c r="S49" s="48"/>
      <c r="T49" s="48"/>
      <c r="U49" s="48"/>
    </row>
    <row r="50" spans="1:21" ht="30.75" customHeight="1">
      <c r="A50" s="48"/>
      <c r="B50" s="1166"/>
      <c r="C50" s="1167"/>
      <c r="D50" s="62"/>
      <c r="E50" s="1158" t="s">
        <v>17</v>
      </c>
      <c r="F50" s="1158"/>
      <c r="G50" s="1158"/>
      <c r="H50" s="1158"/>
      <c r="I50" s="1158"/>
      <c r="J50" s="1159"/>
      <c r="K50" s="63" t="s">
        <v>475</v>
      </c>
      <c r="L50" s="64" t="s">
        <v>475</v>
      </c>
      <c r="M50" s="64">
        <v>2</v>
      </c>
      <c r="N50" s="64">
        <v>1</v>
      </c>
      <c r="O50" s="65">
        <v>1</v>
      </c>
      <c r="P50" s="48"/>
      <c r="Q50" s="48"/>
      <c r="R50" s="48"/>
      <c r="S50" s="48"/>
      <c r="T50" s="48"/>
      <c r="U50" s="48"/>
    </row>
    <row r="51" spans="1:21" ht="30.75" customHeight="1">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c r="A52" s="48"/>
      <c r="B52" s="1156" t="s">
        <v>19</v>
      </c>
      <c r="C52" s="1157"/>
      <c r="D52" s="66"/>
      <c r="E52" s="1158" t="s">
        <v>20</v>
      </c>
      <c r="F52" s="1158"/>
      <c r="G52" s="1158"/>
      <c r="H52" s="1158"/>
      <c r="I52" s="1158"/>
      <c r="J52" s="1159"/>
      <c r="K52" s="63">
        <v>2040</v>
      </c>
      <c r="L52" s="64">
        <v>2075</v>
      </c>
      <c r="M52" s="64">
        <v>2059</v>
      </c>
      <c r="N52" s="64">
        <v>2017</v>
      </c>
      <c r="O52" s="65">
        <v>2093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1009</v>
      </c>
      <c r="L53" s="69">
        <v>995</v>
      </c>
      <c r="M53" s="69">
        <v>948</v>
      </c>
      <c r="N53" s="69">
        <v>875</v>
      </c>
      <c r="O53" s="70">
        <v>790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2016-05-01T05:58:57Z</cp:lastPrinted>
  <dcterms:created xsi:type="dcterms:W3CDTF">2016-02-15T02:23:47Z</dcterms:created>
  <dcterms:modified xsi:type="dcterms:W3CDTF">2016-05-01T05:59:04Z</dcterms:modified>
</cp:coreProperties>
</file>