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AM38" i="9"/>
  <c r="U38" i="9"/>
  <c r="C38" i="9"/>
  <c r="AM37" i="9"/>
  <c r="U37" i="9"/>
  <c r="C37" i="9"/>
  <c r="AM36" i="9"/>
  <c r="CO34" i="9"/>
  <c r="CO35" i="9" s="1"/>
  <c r="CO36" i="9" s="1"/>
  <c r="CO37" i="9" s="1"/>
  <c r="CO38" i="9" s="1"/>
  <c r="BW34" i="9"/>
  <c r="BW35" i="9" s="1"/>
  <c r="BW36" i="9" s="1"/>
  <c r="BW37" i="9" s="1"/>
  <c r="BW38" i="9" s="1"/>
  <c r="BW39" i="9" s="1"/>
  <c r="BW40" i="9" s="1"/>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alcChain>
</file>

<file path=xl/sharedStrings.xml><?xml version="1.0" encoding="utf-8"?>
<sst xmlns="http://schemas.openxmlformats.org/spreadsheetml/2006/main" count="1035" uniqueCount="567">
  <si>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</si>
  <si>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</si>
  <si>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</si>
  <si>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</si>
  <si>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</si>
  <si>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</si>
  <si>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</si>
  <si>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</si>
  <si>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</si>
  <si>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</si>
  <si>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</si>
  <si>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</si>
  <si>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</si>
  <si>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</si>
  <si>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</si>
  <si>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</si>
  <si>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</si>
  <si>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</si>
  <si>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</si>
  <si>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</si>
  <si>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</si>
  <si>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</si>
  <si>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</si>
  <si>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</si>
  <si>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</si>
  <si>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</si>
  <si>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</si>
  <si>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</si>
  <si>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</si>
  <si>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</si>
  <si>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</si>
  <si>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</si>
  <si>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</si>
  <si>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</si>
  <si>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</si>
  <si>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</si>
  <si>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</si>
  <si>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</si>
  <si>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</si>
  <si>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</si>
  <si>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</si>
  <si>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</si>
  <si>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</si>
  <si>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</si>
  <si>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</si>
  <si>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</si>
  <si>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</si>
  <si>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</si>
  <si>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</si>
  <si>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</si>
  <si>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</si>
  <si>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</si>
  <si>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</si>
  <si>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</si>
  <si>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</si>
  <si>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</si>
  <si>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</si>
  <si>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</si>
  <si>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</si>
  <si>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</si>
  <si>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</si>
  <si>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</si>
  <si>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</si>
  <si>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</si>
  <si>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</si>
  <si>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</si>
  <si>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</si>
  <si>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</si>
  <si>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</si>
  <si>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</si>
  <si>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</si>
  <si>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</si>
  <si>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</si>
  <si>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</si>
  <si>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</si>
  <si>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</si>
  <si>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</si>
  <si>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</si>
  <si>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</si>
  <si>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</si>
  <si>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</si>
  <si>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</si>
  <si>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国東市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</si>
  <si>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</si>
  <si>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</si>
  <si>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</si>
  <si>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</si>
  <si>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</si>
  <si>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</si>
  <si>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</si>
  <si>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</si>
  <si>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</si>
  <si>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</si>
  <si>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</si>
  <si>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</si>
  <si>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</si>
  <si>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</si>
  <si>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</si>
  <si>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</si>
  <si>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</si>
  <si>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</si>
  <si>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</si>
  <si>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</si>
  <si>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</si>
  <si>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</si>
  <si>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</si>
  <si>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</si>
  <si>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</si>
  <si>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</si>
  <si>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</si>
  <si>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</si>
  <si>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</si>
  <si>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</si>
  <si>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</si>
  <si>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</si>
  <si>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</si>
  <si>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</si>
  <si>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</si>
  <si>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</si>
  <si>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</si>
  <si>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</si>
  <si>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</si>
  <si>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</si>
  <si>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</si>
  <si>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</si>
  <si>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</si>
  <si>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</si>
  <si>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</si>
  <si>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</si>
  <si>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</si>
  <si>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</si>
  <si>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</si>
  <si>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</si>
  <si>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</si>
  <si>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</si>
  <si>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</si>
  <si>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</si>
  <si>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</si>
  <si>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</si>
  <si>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</si>
  <si>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</si>
  <si>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</si>
  <si>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</si>
  <si>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</si>
  <si>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</si>
  <si>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</si>
  <si>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</si>
  <si>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</si>
  <si>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</si>
  <si>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</si>
  <si>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</si>
  <si>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</si>
  <si>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</si>
  <si>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</si>
  <si>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</si>
  <si>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</si>
  <si>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</si>
  <si>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</si>
  <si>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</si>
  <si>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</si>
  <si>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</si>
  <si>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</si>
  <si>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</si>
  <si>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</si>
  <si>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</si>
  <si>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</si>
  <si>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</si>
  <si>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</si>
  <si>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</si>
  <si>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</si>
  <si>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</si>
  <si>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</si>
  <si>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</si>
  <si>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</si>
  <si>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</si>
  <si>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</si>
  <si>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</si>
  <si>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</si>
  <si>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</si>
  <si>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</si>
  <si>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</si>
  <si>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</si>
  <si>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</si>
  <si>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</si>
  <si>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</si>
  <si>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</si>
  <si>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</si>
  <si>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</si>
  <si>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</si>
  <si>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</si>
  <si>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</si>
  <si>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</si>
  <si>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</si>
  <si>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</si>
  <si>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</si>
  <si>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大分県国東市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</si>
  <si>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</si>
  <si>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</si>
  <si>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</si>
  <si>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</si>
  <si>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</si>
  <si>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</si>
  <si>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</si>
  <si>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</si>
  <si>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</si>
  <si>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</si>
  <si>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</si>
  <si>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</si>
  <si>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</si>
  <si>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</si>
  <si>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</si>
  <si>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</si>
  <si>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</si>
  <si>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</si>
  <si>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</si>
  <si>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</si>
  <si>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</si>
  <si>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</si>
  <si>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</si>
  <si>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</si>
  <si>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</si>
  <si>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</si>
  <si>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</si>
  <si>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</si>
  <si>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</si>
  <si>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</si>
  <si>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</si>
  <si>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</si>
  <si>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</si>
  <si>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</si>
  <si>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</si>
  <si>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</si>
  <si>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</si>
  <si>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</si>
  <si>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</si>
  <si>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</si>
  <si>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</si>
  <si>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</si>
  <si>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</si>
  <si>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</si>
  <si>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</si>
  <si>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</si>
  <si>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</si>
  <si>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</si>
  <si>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</si>
  <si>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</si>
  <si>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</si>
  <si>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</si>
  <si>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</si>
  <si>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</si>
  <si>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</si>
  <si>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</si>
  <si>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</si>
  <si>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</si>
  <si>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</si>
  <si>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</si>
  <si>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</si>
  <si>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</si>
  <si>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</si>
  <si>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</si>
  <si>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</si>
  <si>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</si>
  <si>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</si>
  <si>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</si>
  <si>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</si>
  <si>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</si>
  <si>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</si>
  <si>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</si>
  <si>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</si>
  <si>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</si>
  <si>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</si>
  <si>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</si>
  <si>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</si>
  <si>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</si>
  <si>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</si>
  <si>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</si>
  <si>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</si>
  <si>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</si>
  <si>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</si>
  <si>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</si>
  <si>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</si>
  <si>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</si>
  <si>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</si>
  <si>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</si>
  <si>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</si>
  <si>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</si>
  <si>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</si>
  <si>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</si>
  <si>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</si>
  <si>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</si>
  <si>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</si>
  <si>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</si>
  <si>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</si>
  <si>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</si>
  <si>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</si>
  <si>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</si>
  <si>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</si>
  <si>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</si>
  <si>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</si>
  <si>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</si>
  <si>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</si>
  <si>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</si>
  <si>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</si>
  <si>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</si>
  <si>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</si>
  <si>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</si>
  <si>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</si>
  <si>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</si>
  <si>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</si>
  <si>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</si>
  <si>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</si>
  <si>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</si>
  <si>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</si>
  <si>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</si>
  <si>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</si>
  <si>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</si>
  <si>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</si>
  <si>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</si>
  <si>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</si>
  <si>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</si>
  <si>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</si>
  <si>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</si>
  <si>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</si>
  <si>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</si>
  <si>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</si>
  <si>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</si>
  <si>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</si>
  <si>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</si>
  <si>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</si>
  <si>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</si>
  <si>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</si>
  <si>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</si>
  <si>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</si>
  <si>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</si>
  <si>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</si>
  <si>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</si>
  <si>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</si>
  <si>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</si>
  <si>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</si>
  <si>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</si>
  <si>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</si>
  <si>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</si>
  <si>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</si>
  <si>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</si>
  <si>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</si>
  <si>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</si>
  <si>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大分県国東市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</si>
  <si>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</si>
  <si>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</si>
  <si>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</si>
  <si>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</si>
  <si>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</si>
  <si>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</si>
  <si>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</si>
  <si>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</si>
  <si>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</si>
  <si>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</si>
  <si>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</si>
  <si>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</si>
  <si>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</si>
  <si>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</si>
  <si>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</si>
  <si>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</si>
  <si>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</si>
  <si>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</si>
  <si>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</si>
  <si>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</si>
  <si>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</si>
  <si>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</si>
  <si>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</si>
  <si>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</si>
  <si>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</si>
  <si>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</si>
  <si>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</si>
  <si>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</si>
  <si>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</si>
  <si>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</si>
  <si>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</si>
  <si>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</si>
  <si>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</si>
  <si>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市民病院事業特別会計</t>
    <phoneticPr fontId="5"/>
  </si>
  <si>
    <t>簡易水道事業特別会計</t>
    <phoneticPr fontId="5"/>
  </si>
  <si>
    <t>公共下水道事業特別会計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</si>
  <si>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</si>
  <si>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</si>
  <si>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</si>
  <si>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</si>
  <si>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</si>
  <si>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</si>
  <si>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</si>
  <si>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</si>
  <si>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</si>
  <si>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</si>
  <si>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</si>
  <si>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</si>
  <si>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</si>
  <si>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</si>
  <si>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</si>
  <si>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</si>
  <si>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</si>
  <si>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</si>
  <si>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</si>
  <si>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</si>
  <si>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</si>
  <si>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</si>
  <si>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</si>
  <si>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</si>
  <si>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</si>
  <si>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</si>
  <si>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</si>
  <si>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</si>
  <si>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</si>
  <si>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</si>
  <si>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</si>
  <si>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</si>
  <si>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</si>
  <si>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</si>
  <si>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</si>
  <si>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</si>
  <si>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</si>
  <si>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</si>
  <si>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</si>
  <si>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</si>
  <si>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</si>
  <si>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</si>
  <si>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</si>
  <si>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</si>
  <si>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</si>
  <si>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</si>
  <si>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</si>
  <si>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</si>
  <si>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</si>
  <si>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</si>
  <si>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</si>
  <si>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</si>
  <si>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</si>
  <si>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</si>
  <si>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</si>
  <si>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</si>
  <si>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</si>
  <si>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</si>
  <si>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</si>
  <si>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</si>
  <si>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</si>
  <si>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</si>
  <si>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</si>
  <si>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</si>
  <si>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</si>
  <si>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</si>
  <si>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</si>
  <si>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</si>
  <si>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</si>
  <si>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</si>
  <si>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</si>
  <si>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</si>
  <si>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</si>
  <si>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</si>
  <si>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</si>
  <si>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</si>
  <si>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</si>
  <si>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</si>
  <si>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</si>
  <si>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</si>
  <si>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</si>
  <si>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</si>
  <si>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</si>
  <si>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</si>
  <si>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</si>
  <si>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</si>
  <si>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</si>
  <si>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</si>
  <si>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</si>
  <si>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</si>
  <si>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</si>
  <si>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</si>
  <si>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</si>
  <si>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</si>
  <si>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</si>
  <si>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</si>
  <si>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</si>
  <si>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</si>
  <si>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</si>
  <si>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</si>
  <si>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</si>
  <si>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</si>
  <si>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</si>
  <si>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</si>
  <si>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</si>
  <si>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</si>
  <si>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</si>
  <si>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</si>
  <si>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</si>
  <si>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</si>
  <si>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</si>
  <si>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</si>
  <si>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</si>
  <si>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</si>
  <si>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</si>
  <si>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</si>
  <si>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</si>
  <si>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</si>
  <si>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</si>
  <si>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</si>
  <si>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</si>
  <si>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</si>
  <si>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</si>
  <si>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</si>
  <si>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</si>
  <si>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</si>
  <si>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</si>
  <si>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</si>
  <si>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</si>
  <si>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</si>
  <si>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</si>
  <si>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</si>
  <si>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</si>
  <si>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</si>
  <si>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</si>
  <si>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</si>
  <si>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</si>
  <si>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</si>
  <si>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</si>
  <si>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</si>
  <si>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市民病院事業特別会計</t>
  </si>
  <si>
    <t>一般会計</t>
  </si>
  <si>
    <t>介護保険事業特別会計</t>
  </si>
  <si>
    <t>工業用水道事業特別会計</t>
  </si>
  <si>
    <t>国民健康保険事業特別会計</t>
  </si>
  <si>
    <t>簡易水道事業特別会計</t>
  </si>
  <si>
    <t>特定環境保全公共下水道事業特別会計</t>
  </si>
  <si>
    <t>公共下水道事業特別会計</t>
  </si>
  <si>
    <t>その他会計（赤字）</t>
  </si>
  <si>
    <t>その他会計（黒字）</t>
  </si>
  <si>
    <t>一般会計</t>
    <phoneticPr fontId="5"/>
  </si>
  <si>
    <t>住宅新築資金等貸付事業特別会計</t>
    <phoneticPr fontId="5"/>
  </si>
  <si>
    <t>-</t>
    <phoneticPr fontId="2"/>
  </si>
  <si>
    <t>国東市立国東自動車学校特別会計</t>
    <phoneticPr fontId="5"/>
  </si>
  <si>
    <t>国民健康保険事業特別会計</t>
    <phoneticPr fontId="5"/>
  </si>
  <si>
    <t>介護保険事業特別会計</t>
    <phoneticPr fontId="5"/>
  </si>
  <si>
    <t>後期高齢者医療事業特別会計</t>
    <phoneticPr fontId="5"/>
  </si>
  <si>
    <t>工業用水道事業特別会計</t>
    <phoneticPr fontId="5"/>
  </si>
  <si>
    <t>法適用企業</t>
    <phoneticPr fontId="5"/>
  </si>
  <si>
    <t>市民病院事業特別会計</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</si>
  <si>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</si>
  <si>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</si>
  <si>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</si>
  <si>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</si>
  <si>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</si>
  <si>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浄化槽設置事業特別会計</t>
    <phoneticPr fontId="5"/>
  </si>
  <si>
    <t>大分県退職手当組合</t>
    <rPh sb="0" eb="3">
      <t>オオイタケン</t>
    </rPh>
    <rPh sb="3" eb="5">
      <t>タイショク</t>
    </rPh>
    <rPh sb="5" eb="7">
      <t>テアテ</t>
    </rPh>
    <rPh sb="7" eb="9">
      <t>クミアイ</t>
    </rPh>
    <phoneticPr fontId="5"/>
  </si>
  <si>
    <t>大分県消防補償等組合</t>
    <rPh sb="0" eb="3">
      <t>オオイタケン</t>
    </rPh>
    <rPh sb="3" eb="5">
      <t>ショウボウ</t>
    </rPh>
    <rPh sb="5" eb="7">
      <t>ホショウ</t>
    </rPh>
    <rPh sb="7" eb="8">
      <t>トウ</t>
    </rPh>
    <rPh sb="8" eb="10">
      <t>クミアイ</t>
    </rPh>
    <phoneticPr fontId="5"/>
  </si>
  <si>
    <t>基金から7百万円繰入</t>
    <rPh sb="0" eb="2">
      <t>キキン</t>
    </rPh>
    <rPh sb="5" eb="8">
      <t>ヒャクマンエン</t>
    </rPh>
    <rPh sb="8" eb="9">
      <t>ク</t>
    </rPh>
    <rPh sb="9" eb="10">
      <t>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</si>
  <si>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</si>
  <si>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基金から1百万円繰入</t>
    <rPh sb="0" eb="2">
      <t>キキン</t>
    </rPh>
    <rPh sb="5" eb="8">
      <t>ヒャクマンエン</t>
    </rPh>
    <rPh sb="8" eb="9">
      <t>ク</t>
    </rPh>
    <rPh sb="9" eb="10">
      <t>イ</t>
    </rPh>
    <phoneticPr fontId="2"/>
  </si>
  <si>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</si>
  <si>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</si>
  <si>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</si>
  <si>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</si>
  <si>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9" eb="12">
      <t>ヒャクマンエン</t>
    </rPh>
    <rPh sb="12" eb="13">
      <t>ク</t>
    </rPh>
    <rPh sb="13" eb="14">
      <t>イ</t>
    </rPh>
    <phoneticPr fontId="2"/>
  </si>
  <si>
    <t>宇佐・高田・国東広域事務組合</t>
    <rPh sb="0" eb="2">
      <t>ウサ</t>
    </rPh>
    <rPh sb="3" eb="5">
      <t>タカダ</t>
    </rPh>
    <rPh sb="6" eb="8">
      <t>クニサキ</t>
    </rPh>
    <rPh sb="8" eb="10">
      <t>コウイキ</t>
    </rPh>
    <rPh sb="10" eb="12">
      <t>ジム</t>
    </rPh>
    <rPh sb="12" eb="14">
      <t>クミアイ</t>
    </rPh>
    <phoneticPr fontId="5"/>
  </si>
  <si>
    <t>基金から32百万円繰入</t>
    <rPh sb="0" eb="2">
      <t>キキン</t>
    </rPh>
    <rPh sb="6" eb="9">
      <t>ヒャクマンエン</t>
    </rPh>
    <rPh sb="9" eb="10">
      <t>ク</t>
    </rPh>
    <rPh sb="10" eb="11">
      <t>イ</t>
    </rPh>
    <phoneticPr fontId="2"/>
  </si>
  <si>
    <t>○</t>
    <phoneticPr fontId="5"/>
  </si>
  <si>
    <t>国東市土地開発公社</t>
  </si>
  <si>
    <t>国東市農業公社</t>
    <rPh sb="0" eb="3">
      <t>クニサキシ</t>
    </rPh>
    <rPh sb="3" eb="5">
      <t>ノウギョウ</t>
    </rPh>
    <rPh sb="5" eb="7">
      <t>コウシャ</t>
    </rPh>
    <phoneticPr fontId="5"/>
  </si>
  <si>
    <t>くにみ農産加工（有）</t>
    <rPh sb="8" eb="9">
      <t>ユウ</t>
    </rPh>
    <phoneticPr fontId="5"/>
  </si>
  <si>
    <t>いこいの村国東</t>
  </si>
  <si>
    <t>株式会社　産業創出機構</t>
    <rPh sb="0" eb="4">
      <t>カブシキガイシャ</t>
    </rPh>
    <rPh sb="5" eb="7">
      <t>サンギョウ</t>
    </rPh>
    <rPh sb="7" eb="9">
      <t>ソウシュツ</t>
    </rPh>
    <rPh sb="9" eb="11">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</si>
</sst>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76259</c:v>
                </c:pt>
                <c:pt idx="1">
                  <c:v>65080</c:v>
                </c:pt>
                <c:pt idx="2">
                  <c:v>52358</c:v>
                </c:pt>
                <c:pt idx="3">
                  <c:v>62329</c:v>
                </c:pt>
                <c:pt idx="4">
                  <c:v>94555</c:v>
                </c:pt>
              </c:numCache>
            </c:numRef>
          </c:val>
          <c:smooth val="0"/>
        </c:ser>
        <c:dLbls>
          <c:showLegendKey val="0"/>
          <c:showVal val="0"/>
          <c:showCatName val="0"/>
          <c:showSerName val="0"/>
          <c:showPercent val="0"/>
          <c:showBubbleSize val="0"/>
        </c:dLbls>
        <c:marker val="1"/>
        <c:smooth val="0"/>
        <c:axId val="110533248"/>
        <c:axId val="110535424"/>
      </c:lineChart>
      <c:catAx>
        <c:axId val="110533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35424"/>
        <c:crosses val="autoZero"/>
        <c:auto val="1"/>
        <c:lblAlgn val="ctr"/>
        <c:lblOffset val="100"/>
        <c:tickLblSkip val="1"/>
        <c:tickMarkSkip val="1"/>
        <c:noMultiLvlLbl val="0"/>
      </c:catAx>
      <c:valAx>
        <c:axId val="1105354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3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3.34</c:v>
                </c:pt>
                <c:pt idx="1">
                  <c:v>2.94</c:v>
                </c:pt>
                <c:pt idx="2">
                  <c:v>2.2599999999999998</c:v>
                </c:pt>
                <c:pt idx="3">
                  <c:v>2.69</c:v>
                </c:pt>
                <c:pt idx="4">
                  <c:v>2.59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32.020000000000003</c:v>
                </c:pt>
                <c:pt idx="1">
                  <c:v>34.799999999999997</c:v>
                </c:pt>
                <c:pt idx="2">
                  <c:v>41.9</c:v>
                </c:pt>
                <c:pt idx="3">
                  <c:v>47.6</c:v>
                </c:pt>
                <c:pt idx="4">
                  <c:v>49.84</c:v>
                </c:pt>
              </c:numCache>
            </c:numRef>
          </c:val>
        </c:ser>
        <c:dLbls>
          <c:showLegendKey val="0"/>
          <c:showVal val="0"/>
          <c:showCatName val="0"/>
          <c:showSerName val="0"/>
          <c:showPercent val="0"/>
          <c:showBubbleSize val="0"/>
        </c:dLbls>
        <c:gapWidth val="250"/>
        <c:overlap val="100"/>
        <c:axId val="122233600"/>
        <c:axId val="122235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8.81</c:v>
                </c:pt>
                <c:pt idx="1">
                  <c:v>7.97</c:v>
                </c:pt>
                <c:pt idx="2">
                  <c:v>7.07</c:v>
                </c:pt>
                <c:pt idx="3">
                  <c:v>5.62</c:v>
                </c:pt>
                <c:pt idx="4">
                  <c:v>1.38</c:v>
                </c:pt>
              </c:numCache>
            </c:numRef>
          </c:val>
          <c:smooth val="0"/>
        </c:ser>
        <c:dLbls>
          <c:showLegendKey val="0"/>
          <c:showVal val="0"/>
          <c:showCatName val="0"/>
          <c:showSerName val="0"/>
          <c:showPercent val="0"/>
          <c:showBubbleSize val="0"/>
        </c:dLbls>
        <c:marker val="1"/>
        <c:smooth val="0"/>
        <c:axId val="122233600"/>
        <c:axId val="122235520"/>
      </c:lineChart>
      <c:catAx>
        <c:axId val="12223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235520"/>
        <c:crosses val="autoZero"/>
        <c:auto val="1"/>
        <c:lblAlgn val="ctr"/>
        <c:lblOffset val="100"/>
        <c:tickLblSkip val="1"/>
        <c:tickMarkSkip val="1"/>
        <c:noMultiLvlLbl val="0"/>
      </c:catAx>
      <c:valAx>
        <c:axId val="12223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3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0.14000000000000001</c:v>
                </c:pt>
                <c:pt idx="2">
                  <c:v>#N/A</c:v>
                </c:pt>
                <c:pt idx="3">
                  <c:v>0.09</c:v>
                </c:pt>
                <c:pt idx="4">
                  <c:v>#N/A</c:v>
                </c:pt>
                <c:pt idx="5">
                  <c:v>7.0000000000000007E-2</c:v>
                </c:pt>
                <c:pt idx="6">
                  <c:v>#N/A</c:v>
                </c:pt>
                <c:pt idx="7">
                  <c:v>0.06</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0.08</c:v>
                </c:pt>
                <c:pt idx="4">
                  <c:v>#N/A</c:v>
                </c:pt>
                <c:pt idx="5">
                  <c:v>0.09</c:v>
                </c:pt>
                <c:pt idx="6">
                  <c:v>#N/A</c:v>
                </c:pt>
                <c:pt idx="7">
                  <c:v>7.0000000000000007E-2</c:v>
                </c:pt>
                <c:pt idx="8">
                  <c:v>#N/A</c:v>
                </c:pt>
                <c:pt idx="9">
                  <c:v>0.06</c:v>
                </c:pt>
              </c:numCache>
            </c:numRef>
          </c:val>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0.11</c:v>
                </c:pt>
                <c:pt idx="4">
                  <c:v>#N/A</c:v>
                </c:pt>
                <c:pt idx="5">
                  <c:v>0.11</c:v>
                </c:pt>
                <c:pt idx="6">
                  <c:v>#N/A</c:v>
                </c:pt>
                <c:pt idx="7">
                  <c:v>7.0000000000000007E-2</c:v>
                </c:pt>
                <c:pt idx="8">
                  <c:v>#N/A</c:v>
                </c:pt>
                <c:pt idx="9">
                  <c:v>7.0000000000000007E-2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c:v>
                </c:pt>
                <c:pt idx="2">
                  <c:v>#N/A</c:v>
                </c:pt>
                <c:pt idx="3">
                  <c:v>0.18</c:v>
                </c:pt>
                <c:pt idx="4">
                  <c:v>#N/A</c:v>
                </c:pt>
                <c:pt idx="5">
                  <c:v>0.17</c:v>
                </c:pt>
                <c:pt idx="6">
                  <c:v>#N/A</c:v>
                </c:pt>
                <c:pt idx="7">
                  <c:v>0.17</c:v>
                </c:pt>
                <c:pt idx="8">
                  <c:v>#N/A</c:v>
                </c:pt>
                <c:pt idx="9">
                  <c:v>0.16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1.32</c:v>
                </c:pt>
                <c:pt idx="2">
                  <c:v>#N/A</c:v>
                </c:pt>
                <c:pt idx="3">
                  <c:v>0.53</c:v>
                </c:pt>
                <c:pt idx="4">
                  <c:v>#N/A</c:v>
                </c:pt>
                <c:pt idx="5">
                  <c:v>0.53</c:v>
                </c:pt>
                <c:pt idx="6">
                  <c:v>#N/A</c:v>
                </c:pt>
                <c:pt idx="7">
                  <c:v>1.27</c:v>
                </c:pt>
                <c:pt idx="8">
                  <c:v>#N/A</c:v>
                </c:pt>
                <c:pt idx="9">
                  <c:v>0.44</c:v>
                </c:pt>
              </c:numCache>
            </c:numRef>
          </c:val>
        </c:ser>
        <c:ser>
          <c:idx val="6"/>
          <c:order val="6"/>
          <c:tx>
            <c:strRef>
              <c:f>データシート!$A$33</c:f>
              <c:strCache>
                <c:ptCount val="1"/>
                <c:pt idx="0">
                  <c:v>工業用水道事業特別会計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0.52</c:v>
                </c:pt>
                <c:pt idx="4">
                  <c:v>#N/A</c:v>
                </c:pt>
                <c:pt idx="5">
                  <c:v>0.4</c:v>
                </c:pt>
                <c:pt idx="6">
                  <c:v>#N/A</c:v>
                </c:pt>
                <c:pt idx="7">
                  <c:v>0.46</c:v>
                </c:pt>
                <c:pt idx="8">
                  <c:v>#N/A</c:v>
                </c:pt>
                <c:pt idx="9">
                  <c:v>0.51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0.43</c:v>
                </c:pt>
                <c:pt idx="2">
                  <c:v>#N/A</c:v>
                </c:pt>
                <c:pt idx="3">
                  <c:v>0.3</c:v>
                </c:pt>
                <c:pt idx="4">
                  <c:v>#N/A</c:v>
                </c:pt>
                <c:pt idx="5">
                  <c:v>0.48</c:v>
                </c:pt>
                <c:pt idx="6">
                  <c:v>#N/A</c:v>
                </c:pt>
                <c:pt idx="7">
                  <c:v>0.56999999999999995</c:v>
                </c:pt>
                <c:pt idx="8">
                  <c:v>#N/A</c:v>
                </c:pt>
                <c:pt idx="9">
                  <c:v>0.89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3.19</c:v>
                </c:pt>
                <c:pt idx="2">
                  <c:v>#N/A</c:v>
                </c:pt>
                <c:pt idx="3">
                  <c:v>2.86</c:v>
                </c:pt>
                <c:pt idx="4">
                  <c:v>#N/A</c:v>
                </c:pt>
                <c:pt idx="5">
                  <c:v>2.19</c:v>
                </c:pt>
                <c:pt idx="6">
                  <c:v>#N/A</c:v>
                </c:pt>
                <c:pt idx="7">
                  <c:v>2.62</c:v>
                </c:pt>
                <c:pt idx="8">
                  <c:v>#N/A</c:v>
                </c:pt>
                <c:pt idx="9">
                  <c:v>2.52</c:v>
                </c:pt>
              </c:numCache>
            </c:numRef>
          </c:val>
        </c:ser>
        <c:ser>
          <c:idx val="9"/>
          <c:order val="9"/>
          <c:tx>
            <c:strRef>
              <c:f>データシート!$A$36</c:f>
              <c:strCache>
                <c:ptCount val="1"/>
                <c:pt idx="0">
                  <c:v>市民病院事業特別会計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7.54</c:v>
                </c:pt>
                <c:pt idx="2">
                  <c:v>#N/A</c:v>
                </c:pt>
                <c:pt idx="3">
                  <c:v>8.24</c:v>
                </c:pt>
                <c:pt idx="4">
                  <c:v>#N/A</c:v>
                </c:pt>
                <c:pt idx="5">
                  <c:v>9.33</c:v>
                </c:pt>
                <c:pt idx="6">
                  <c:v>#N/A</c:v>
                </c:pt>
                <c:pt idx="7">
                  <c:v>8.81</c:v>
                </c:pt>
                <c:pt idx="8">
                  <c:v>#N/A</c:v>
                </c:pt>
                <c:pt idx="9">
                  <c:v>8</c:v>
                </c:pt>
              </c:numCache>
            </c:numRef>
          </c:val>
        </c:ser>
        <c:dLbls>
          <c:showLegendKey val="0"/>
          <c:showVal val="0"/>
          <c:showCatName val="0"/>
          <c:showSerName val="0"/>
          <c:showPercent val="0"/>
          <c:showBubbleSize val="0"/>
        </c:dLbls>
        <c:gapWidth val="150"/>
        <c:overlap val="100"/>
        <c:axId val="122661504"/>
        <c:axId val="122663296"/>
      </c:barChart>
      <c:catAx>
        <c:axId val="12266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63296"/>
        <c:crosses val="autoZero"/>
        <c:auto val="1"/>
        <c:lblAlgn val="ctr"/>
        <c:lblOffset val="100"/>
        <c:tickLblSkip val="1"/>
        <c:tickMarkSkip val="1"/>
        <c:noMultiLvlLbl val="0"/>
      </c:catAx>
      <c:valAx>
        <c:axId val="12266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61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2932</c:v>
                </c:pt>
                <c:pt idx="5">
                  <c:v>2890</c:v>
                </c:pt>
                <c:pt idx="8">
                  <c:v>2849</c:v>
                </c:pt>
                <c:pt idx="11">
                  <c:v>2811</c:v>
                </c:pt>
                <c:pt idx="14">
                  <c:v>2800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103</c:v>
                </c:pt>
                <c:pt idx="3">
                  <c:v>65</c:v>
                </c:pt>
                <c:pt idx="6">
                  <c:v>12</c:v>
                </c:pt>
                <c:pt idx="9">
                  <c:v>63</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906</c:v>
                </c:pt>
                <c:pt idx="3">
                  <c:v>883</c:v>
                </c:pt>
                <c:pt idx="6">
                  <c:v>814</c:v>
                </c:pt>
                <c:pt idx="9">
                  <c:v>843</c:v>
                </c:pt>
                <c:pt idx="12">
                  <c:v>857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3445</c:v>
                </c:pt>
                <c:pt idx="3">
                  <c:v>3328</c:v>
                </c:pt>
                <c:pt idx="6">
                  <c:v>3222</c:v>
                </c:pt>
                <c:pt idx="9">
                  <c:v>3000</c:v>
                </c:pt>
                <c:pt idx="12">
                  <c:v>2856</c:v>
                </c:pt>
              </c:numCache>
            </c:numRef>
          </c:val>
        </c:ser>
        <c:dLbls>
          <c:showLegendKey val="0"/>
          <c:showVal val="0"/>
          <c:showCatName val="0"/>
          <c:showSerName val="0"/>
          <c:showPercent val="0"/>
          <c:showBubbleSize val="0"/>
        </c:dLbls>
        <c:gapWidth val="100"/>
        <c:overlap val="100"/>
        <c:axId val="122129024"/>
        <c:axId val="122128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1522</c:v>
                </c:pt>
                <c:pt idx="2">
                  <c:v>#N/A</c:v>
                </c:pt>
                <c:pt idx="3">
                  <c:v>#N/A</c:v>
                </c:pt>
                <c:pt idx="4">
                  <c:v>1386</c:v>
                </c:pt>
                <c:pt idx="5">
                  <c:v>#N/A</c:v>
                </c:pt>
                <c:pt idx="6">
                  <c:v>#N/A</c:v>
                </c:pt>
                <c:pt idx="7">
                  <c:v>1199</c:v>
                </c:pt>
                <c:pt idx="8">
                  <c:v>#N/A</c:v>
                </c:pt>
                <c:pt idx="9">
                  <c:v>#N/A</c:v>
                </c:pt>
                <c:pt idx="10">
                  <c:v>1095</c:v>
                </c:pt>
                <c:pt idx="11">
                  <c:v>#N/A</c:v>
                </c:pt>
                <c:pt idx="12">
                  <c:v>#N/A</c:v>
                </c:pt>
                <c:pt idx="13">
                  <c:v>919</c:v>
                </c:pt>
                <c:pt idx="14">
                  <c:v>#N/A</c:v>
                </c:pt>
              </c:numCache>
            </c:numRef>
          </c:val>
          <c:smooth val="0"/>
        </c:ser>
        <c:dLbls>
          <c:showLegendKey val="0"/>
          <c:showVal val="0"/>
          <c:showCatName val="0"/>
          <c:showSerName val="0"/>
          <c:showPercent val="0"/>
          <c:showBubbleSize val="0"/>
        </c:dLbls>
        <c:marker val="1"/>
        <c:smooth val="0"/>
        <c:axId val="122129024"/>
        <c:axId val="122128256"/>
      </c:lineChart>
      <c:catAx>
        <c:axId val="12212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28256"/>
        <c:crosses val="autoZero"/>
        <c:auto val="1"/>
        <c:lblAlgn val="ctr"/>
        <c:lblOffset val="100"/>
        <c:tickLblSkip val="1"/>
        <c:tickMarkSkip val="1"/>
        <c:noMultiLvlLbl val="0"/>
      </c:catAx>
      <c:valAx>
        <c:axId val="12212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2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23985</c:v>
                </c:pt>
                <c:pt idx="5">
                  <c:v>24437</c:v>
                </c:pt>
                <c:pt idx="8">
                  <c:v>23864</c:v>
                </c:pt>
                <c:pt idx="11">
                  <c:v>23002</c:v>
                </c:pt>
                <c:pt idx="14">
                  <c:v>23152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1045</c:v>
                </c:pt>
                <c:pt idx="5">
                  <c:v>913</c:v>
                </c:pt>
                <c:pt idx="8">
                  <c:v>786</c:v>
                </c:pt>
                <c:pt idx="11">
                  <c:v>680</c:v>
                </c:pt>
                <c:pt idx="14">
                  <c:v>567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7867</c:v>
                </c:pt>
                <c:pt idx="5">
                  <c:v>7780</c:v>
                </c:pt>
                <c:pt idx="8">
                  <c:v>8710</c:v>
                </c:pt>
                <c:pt idx="11">
                  <c:v>9552</c:v>
                </c:pt>
                <c:pt idx="14">
                  <c:v>10040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74</c:v>
                </c:pt>
                <c:pt idx="3">
                  <c:v>72</c:v>
                </c:pt>
                <c:pt idx="6">
                  <c:v>70</c:v>
                </c:pt>
                <c:pt idx="9">
                  <c:v>7</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5259</c:v>
                </c:pt>
                <c:pt idx="3">
                  <c:v>5101</c:v>
                </c:pt>
                <c:pt idx="6">
                  <c:v>4899</c:v>
                </c:pt>
                <c:pt idx="9">
                  <c:v>4717</c:v>
                </c:pt>
                <c:pt idx="12">
                  <c:v>4458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9215</c:v>
                </c:pt>
                <c:pt idx="3">
                  <c:v>10064</c:v>
                </c:pt>
                <c:pt idx="6">
                  <c:v>9641</c:v>
                </c:pt>
                <c:pt idx="9">
                  <c:v>9063</c:v>
                </c:pt>
                <c:pt idx="12">
                  <c:v>8430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659</c:v>
                </c:pt>
                <c:pt idx="3">
                  <c:v>29</c:v>
                </c:pt>
                <c:pt idx="6">
                  <c:v>17</c:v>
                </c:pt>
                <c:pt idx="9">
                  <c:v>6</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25231</c:v>
                </c:pt>
                <c:pt idx="3">
                  <c:v>23547</c:v>
                </c:pt>
                <c:pt idx="6">
                  <c:v>22170</c:v>
                </c:pt>
                <c:pt idx="9">
                  <c:v>21170</c:v>
                </c:pt>
                <c:pt idx="12">
                  <c:v>21347</c:v>
                </c:pt>
              </c:numCache>
            </c:numRef>
          </c:val>
        </c:ser>
        <c:dLbls>
          <c:showLegendKey val="0"/>
          <c:showVal val="0"/>
          <c:showCatName val="0"/>
          <c:showSerName val="0"/>
          <c:showPercent val="0"/>
          <c:showBubbleSize val="0"/>
        </c:dLbls>
        <c:gapWidth val="100"/>
        <c:overlap val="100"/>
        <c:axId val="106915712"/>
        <c:axId val="10693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7541</c:v>
                </c:pt>
                <c:pt idx="2">
                  <c:v>#N/A</c:v>
                </c:pt>
                <c:pt idx="3">
                  <c:v>#N/A</c:v>
                </c:pt>
                <c:pt idx="4">
                  <c:v>5683</c:v>
                </c:pt>
                <c:pt idx="5">
                  <c:v>#N/A</c:v>
                </c:pt>
                <c:pt idx="6">
                  <c:v>#N/A</c:v>
                </c:pt>
                <c:pt idx="7">
                  <c:v>3438</c:v>
                </c:pt>
                <c:pt idx="8">
                  <c:v>#N/A</c:v>
                </c:pt>
                <c:pt idx="9">
                  <c:v>#N/A</c:v>
                </c:pt>
                <c:pt idx="10">
                  <c:v>1730</c:v>
                </c:pt>
                <c:pt idx="11">
                  <c:v>#N/A</c:v>
                </c:pt>
                <c:pt idx="12">
                  <c:v>#N/A</c:v>
                </c:pt>
                <c:pt idx="13">
                  <c:v>481</c:v>
                </c:pt>
                <c:pt idx="14">
                  <c:v>#N/A</c:v>
                </c:pt>
              </c:numCache>
            </c:numRef>
          </c:val>
          <c:smooth val="0"/>
        </c:ser>
        <c:dLbls>
          <c:showLegendKey val="0"/>
          <c:showVal val="0"/>
          <c:showCatName val="0"/>
          <c:showSerName val="0"/>
          <c:showPercent val="0"/>
          <c:showBubbleSize val="0"/>
        </c:dLbls>
        <c:marker val="1"/>
        <c:smooth val="0"/>
        <c:axId val="106915712"/>
        <c:axId val="106930176"/>
      </c:lineChart>
      <c:catAx>
        <c:axId val="1069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930176"/>
        <c:crosses val="autoZero"/>
        <c:auto val="1"/>
        <c:lblAlgn val="ctr"/>
        <c:lblOffset val="100"/>
        <c:tickLblSkip val="1"/>
        <c:tickMarkSkip val="1"/>
        <c:noMultiLvlLbl val="0"/>
      </c:catAx>
      <c:valAx>
        <c:axId val="10693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1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30,413
30,254
318.07
20,215,627
19,814,517
334,542
12,935,512
21,347,337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基準財政需要額が</a:t>
          </a:r>
          <a:r>
            <a:rPr lang="ja-JP" altLang="en-US" sz="1100" b="0" i="0" baseline="0">
              <a:solidFill>
                <a:schemeClr val="dk1"/>
              </a:solidFill>
              <a:effectLst/>
              <a:latin typeface="+mn-lt"/>
              <a:ea typeface="+mn-ea"/>
              <a:cs typeface="+mn-cs"/>
            </a:rPr>
            <a:t>プラス</a:t>
          </a:r>
          <a:r>
            <a:rPr lang="en-US" altLang="ja-JP" sz="1100" b="0" i="0" baseline="0">
              <a:solidFill>
                <a:schemeClr val="dk1"/>
              </a:solidFill>
              <a:effectLst/>
              <a:latin typeface="+mn-lt"/>
              <a:ea typeface="+mn-ea"/>
              <a:cs typeface="+mn-cs"/>
            </a:rPr>
            <a:t>20,338</a:t>
          </a:r>
          <a:r>
            <a:rPr lang="ja-JP" altLang="ja-JP" sz="1100" b="0" i="0" baseline="0">
              <a:solidFill>
                <a:schemeClr val="dk1"/>
              </a:solidFill>
              <a:effectLst/>
              <a:latin typeface="+mn-lt"/>
              <a:ea typeface="+mn-ea"/>
              <a:cs typeface="+mn-cs"/>
            </a:rPr>
            <a:t>千円）なったが、基準財政収入額が</a:t>
          </a:r>
          <a:r>
            <a:rPr lang="en-US" altLang="ja-JP" sz="1100" b="0" i="0" baseline="0">
              <a:solidFill>
                <a:schemeClr val="dk1"/>
              </a:solidFill>
              <a:effectLst/>
              <a:latin typeface="+mn-lt"/>
              <a:ea typeface="+mn-ea"/>
              <a:cs typeface="+mn-cs"/>
            </a:rPr>
            <a:t>50,311</a:t>
          </a:r>
          <a:r>
            <a:rPr lang="ja-JP" altLang="ja-JP" sz="1100" b="0" i="0" baseline="0">
              <a:solidFill>
                <a:schemeClr val="dk1"/>
              </a:solidFill>
              <a:effectLst/>
              <a:latin typeface="+mn-lt"/>
              <a:ea typeface="+mn-ea"/>
              <a:cs typeface="+mn-cs"/>
            </a:rPr>
            <a:t>千円であ</a:t>
          </a:r>
          <a:r>
            <a:rPr lang="ja-JP" altLang="en-US" sz="1100" b="0" i="0" baseline="0">
              <a:solidFill>
                <a:schemeClr val="dk1"/>
              </a:solidFill>
              <a:effectLst/>
              <a:latin typeface="+mn-lt"/>
              <a:ea typeface="+mn-ea"/>
              <a:cs typeface="+mn-cs"/>
            </a:rPr>
            <a:t>り、ともに微増であった</a:t>
          </a:r>
          <a:r>
            <a:rPr lang="ja-JP" altLang="ja-JP" sz="1100" b="0" i="0" baseline="0">
              <a:solidFill>
                <a:schemeClr val="dk1"/>
              </a:solidFill>
              <a:effectLst/>
              <a:latin typeface="+mn-lt"/>
              <a:ea typeface="+mn-ea"/>
              <a:cs typeface="+mn-cs"/>
            </a:rPr>
            <a:t>たため横ばいとなった。しかしながら景気低迷や人口減少等の影響により市税等が減収している。</a:t>
          </a:r>
          <a:endParaRPr lang="ja-JP" altLang="ja-JP" sz="1400">
            <a:effectLst/>
          </a:endParaRPr>
        </a:p>
        <a:p>
          <a:pPr rtl="0"/>
          <a:r>
            <a:rPr lang="ja-JP" altLang="ja-JP" sz="1100" b="0" i="0" baseline="0">
              <a:solidFill>
                <a:schemeClr val="dk1"/>
              </a:solidFill>
              <a:effectLst/>
              <a:latin typeface="+mn-lt"/>
              <a:ea typeface="+mn-ea"/>
              <a:cs typeface="+mn-cs"/>
            </a:rPr>
            <a:t>　また、類似団体平均値と比較しても</a:t>
          </a:r>
          <a:r>
            <a:rPr lang="en-US" altLang="ja-JP" sz="1100" b="0" i="0" baseline="0">
              <a:solidFill>
                <a:schemeClr val="dk1"/>
              </a:solidFill>
              <a:effectLst/>
              <a:latin typeface="+mn-lt"/>
              <a:ea typeface="+mn-ea"/>
              <a:cs typeface="+mn-cs"/>
            </a:rPr>
            <a:t>0.16</a:t>
          </a:r>
          <a:r>
            <a:rPr lang="ja-JP" altLang="ja-JP" sz="1100" b="0" i="0" baseline="0">
              <a:solidFill>
                <a:schemeClr val="dk1"/>
              </a:solidFill>
              <a:effectLst/>
              <a:latin typeface="+mn-lt"/>
              <a:ea typeface="+mn-ea"/>
              <a:cs typeface="+mn-cs"/>
            </a:rPr>
            <a:t>ポイント悪く、また悪化傾向にあることから、市税や公共料金の徴収強化を引き続き行い、一層の収入の確保に努める。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64558</xdr:rowOff>
    </xdr:to>
    <xdr:cxnSp macro="">
      <xdr:nvCxnSpPr>
        <xdr:cNvPr id="67" name="直線コネクタ 66"/>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64558</xdr:rowOff>
    </xdr:from>
    <xdr:to>
      <xdr:col>6</xdr:col>
      <xdr:colOff>0</xdr:colOff>
      <xdr:row>44</xdr:row>
      <xdr:rowOff>64558</xdr:rowOff>
    </xdr:to>
    <xdr:cxnSp macro="">
      <xdr:nvCxnSpPr>
        <xdr:cNvPr id="70" name="直線コネクタ 69"/>
        <xdr:cNvCxnSpPr/>
      </xdr:nvCxnSpPr>
      <xdr:spPr>
        <a:xfrm>
          <a:off x="3225800" y="76083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64558</xdr:rowOff>
    </xdr:to>
    <xdr:cxnSp macro="">
      <xdr:nvCxnSpPr>
        <xdr:cNvPr id="73" name="直線コネクタ 72"/>
        <xdr:cNvCxnSpPr/>
      </xdr:nvCxnSpPr>
      <xdr:spPr>
        <a:xfrm>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6" name="直線コネクタ 75"/>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6" name="円/楕円 85"/>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81085</xdr:rowOff>
    </xdr:from>
    <xdr:ext cx="762000" cy="259045"/>
    <xdr:sp macro="" textlink="">
      <xdr:nvSpPr>
        <xdr:cNvPr id="87" name="財政力該当値テキスト"/>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13758</xdr:rowOff>
    </xdr:from>
    <xdr:to>
      <xdr:col>6</xdr:col>
      <xdr:colOff>50800</xdr:colOff>
      <xdr:row>44</xdr:row>
      <xdr:rowOff>115358</xdr:rowOff>
    </xdr:to>
    <xdr:sp macro="" textlink="">
      <xdr:nvSpPr>
        <xdr:cNvPr id="88" name="円/楕円 87"/>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100135</xdr:rowOff>
    </xdr:from>
    <xdr:ext cx="736600" cy="259045"/>
    <xdr:sp macro="" textlink="">
      <xdr:nvSpPr>
        <xdr:cNvPr id="89" name="テキスト ボックス 88"/>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0" name="円/楕円 89"/>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1" name="テキスト ボックス 90"/>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歳出においては、扶助費、物件費（経常）が増加したものの、人件費（経常）及び公債費（経常）が減少したことにより、歳出経常一般財源は△</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112,880</a:t>
          </a:r>
          <a:r>
            <a:rPr lang="ja-JP" altLang="ja-JP" sz="1100" b="0" i="0" baseline="0">
              <a:solidFill>
                <a:schemeClr val="dk1"/>
              </a:solidFill>
              <a:effectLst/>
              <a:latin typeface="+mn-lt"/>
              <a:ea typeface="+mn-ea"/>
              <a:cs typeface="+mn-cs"/>
            </a:rPr>
            <a:t>千円）となったが、歳入では、地方交付税が大きく減少したことにより、歳入経常一般財源は△</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129,241</a:t>
          </a:r>
          <a:r>
            <a:rPr lang="ja-JP" altLang="ja-JP" sz="1100" b="0" i="0" baseline="0">
              <a:solidFill>
                <a:schemeClr val="dk1"/>
              </a:solidFill>
              <a:effectLst/>
              <a:latin typeface="+mn-lt"/>
              <a:ea typeface="+mn-ea"/>
              <a:cs typeface="+mn-cs"/>
            </a:rPr>
            <a:t>千円）となった。</a:t>
          </a:r>
          <a:endParaRPr lang="ja-JP" altLang="ja-JP" sz="1400">
            <a:effectLst/>
          </a:endParaRPr>
        </a:p>
        <a:p>
          <a:pPr rtl="0"/>
          <a:r>
            <a:rPr lang="ja-JP" altLang="ja-JP" sz="1100" b="0" i="0" baseline="0">
              <a:solidFill>
                <a:schemeClr val="dk1"/>
              </a:solidFill>
              <a:effectLst/>
              <a:latin typeface="+mn-lt"/>
              <a:ea typeface="+mn-ea"/>
              <a:cs typeface="+mn-cs"/>
            </a:rPr>
            <a:t>　以上の理由等により、 経常収支比率は平成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年度に比べ</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ポイント悪化した。類似団体との比較で</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ポイントの差から、平成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ポイントの差と</a:t>
          </a:r>
          <a:r>
            <a:rPr lang="ja-JP" altLang="en-US" sz="1100" b="0" i="0" baseline="0">
              <a:solidFill>
                <a:schemeClr val="dk1"/>
              </a:solidFill>
              <a:effectLst/>
              <a:latin typeface="+mn-lt"/>
              <a:ea typeface="+mn-ea"/>
              <a:cs typeface="+mn-cs"/>
            </a:rPr>
            <a:t>なったものの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乖離</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大き</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。今後、事務事業の見直しを更に進めるとともに、すべての事務事業の優先度を厳しく点検し、優先度の低い事務事業について計画的に廃止・縮小を進め、経常経費の削減を図っていきたい。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102235</xdr:rowOff>
    </xdr:from>
    <xdr:to>
      <xdr:col>7</xdr:col>
      <xdr:colOff>152400</xdr:colOff>
      <xdr:row>63</xdr:row>
      <xdr:rowOff>120332</xdr:rowOff>
    </xdr:to>
    <xdr:cxnSp macro="">
      <xdr:nvCxnSpPr>
        <xdr:cNvPr id="126" name="直線コネクタ 125"/>
        <xdr:cNvCxnSpPr/>
      </xdr:nvCxnSpPr>
      <xdr:spPr>
        <a:xfrm>
          <a:off x="4114800" y="1090358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102235</xdr:rowOff>
    </xdr:to>
    <xdr:cxnSp macro="">
      <xdr:nvCxnSpPr>
        <xdr:cNvPr id="129" name="直線コネクタ 128"/>
        <xdr:cNvCxnSpPr/>
      </xdr:nvCxnSpPr>
      <xdr:spPr>
        <a:xfrm>
          <a:off x="3225800" y="108915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35878</xdr:rowOff>
    </xdr:from>
    <xdr:to>
      <xdr:col>4</xdr:col>
      <xdr:colOff>482600</xdr:colOff>
      <xdr:row>63</xdr:row>
      <xdr:rowOff>90170</xdr:rowOff>
    </xdr:to>
    <xdr:cxnSp macro="">
      <xdr:nvCxnSpPr>
        <xdr:cNvPr id="132" name="直線コネクタ 131"/>
        <xdr:cNvCxnSpPr/>
      </xdr:nvCxnSpPr>
      <xdr:spPr>
        <a:xfrm>
          <a:off x="2336800" y="1083722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63</xdr:row>
      <xdr:rowOff>35878</xdr:rowOff>
    </xdr:to>
    <xdr:cxnSp macro="">
      <xdr:nvCxnSpPr>
        <xdr:cNvPr id="135" name="直線コネクタ 134"/>
        <xdr:cNvCxnSpPr/>
      </xdr:nvCxnSpPr>
      <xdr:spPr>
        <a:xfrm>
          <a:off x="1447800" y="1067435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69532</xdr:rowOff>
    </xdr:from>
    <xdr:to>
      <xdr:col>7</xdr:col>
      <xdr:colOff>203200</xdr:colOff>
      <xdr:row>63</xdr:row>
      <xdr:rowOff>171132</xdr:rowOff>
    </xdr:to>
    <xdr:sp macro="" textlink="">
      <xdr:nvSpPr>
        <xdr:cNvPr id="145" name="円/楕円 144"/>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41609</xdr:rowOff>
    </xdr:from>
    <xdr:ext cx="762000" cy="259045"/>
    <xdr:sp macro="" textlink="">
      <xdr:nvSpPr>
        <xdr:cNvPr id="146" name="財政構造の弾力性該当値テキスト"/>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51435</xdr:rowOff>
    </xdr:from>
    <xdr:to>
      <xdr:col>6</xdr:col>
      <xdr:colOff>50800</xdr:colOff>
      <xdr:row>63</xdr:row>
      <xdr:rowOff>153035</xdr:rowOff>
    </xdr:to>
    <xdr:sp macro="" textlink="">
      <xdr:nvSpPr>
        <xdr:cNvPr id="147" name="円/楕円 146"/>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137812</xdr:rowOff>
    </xdr:from>
    <xdr:ext cx="736600" cy="259045"/>
    <xdr:sp macro="" textlink="">
      <xdr:nvSpPr>
        <xdr:cNvPr id="148" name="テキスト ボックス 147"/>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49" name="円/楕円 148"/>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0" name="テキスト ボックス 149"/>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156528</xdr:rowOff>
    </xdr:from>
    <xdr:to>
      <xdr:col>3</xdr:col>
      <xdr:colOff>330200</xdr:colOff>
      <xdr:row>63</xdr:row>
      <xdr:rowOff>86678</xdr:rowOff>
    </xdr:to>
    <xdr:sp macro="" textlink="">
      <xdr:nvSpPr>
        <xdr:cNvPr id="151" name="円/楕円 150"/>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71455</xdr:rowOff>
    </xdr:from>
    <xdr:ext cx="762000" cy="259045"/>
    <xdr:sp macro="" textlink="">
      <xdr:nvSpPr>
        <xdr:cNvPr id="152" name="テキスト ボックス 151"/>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3" name="円/楕円 152"/>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80027</xdr:rowOff>
    </xdr:from>
    <xdr:ext cx="762000" cy="259045"/>
    <xdr:sp macro="" textlink="">
      <xdr:nvSpPr>
        <xdr:cNvPr id="154" name="テキスト ボックス 153"/>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[197,486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分子側の物件費が微増</a:t>
          </a:r>
          <a:r>
            <a:rPr lang="ja-JP" altLang="en-US" sz="1100" b="0" i="0" baseline="0">
              <a:solidFill>
                <a:schemeClr val="dk1"/>
              </a:solidFill>
              <a:effectLst/>
              <a:latin typeface="+mn-lt"/>
              <a:ea typeface="+mn-ea"/>
              <a:cs typeface="+mn-cs"/>
            </a:rPr>
            <a:t>したが</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が減となったため総額で減となった。また、</a:t>
          </a:r>
          <a:r>
            <a:rPr lang="ja-JP" altLang="ja-JP" sz="1100" b="0" i="0" baseline="0">
              <a:solidFill>
                <a:schemeClr val="dk1"/>
              </a:solidFill>
              <a:effectLst/>
              <a:latin typeface="+mn-lt"/>
              <a:ea typeface="+mn-ea"/>
              <a:cs typeface="+mn-cs"/>
            </a:rPr>
            <a:t>分母側の人口</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581</a:t>
          </a:r>
          <a:r>
            <a:rPr lang="ja-JP" altLang="ja-JP"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このため</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a:t>
          </a:r>
          <a:r>
            <a:rPr lang="en-US" altLang="ja-JP" sz="1100" b="0" i="0" baseline="0">
              <a:solidFill>
                <a:schemeClr val="dk1"/>
              </a:solidFill>
              <a:effectLst/>
              <a:latin typeface="+mn-lt"/>
              <a:ea typeface="+mn-ea"/>
              <a:cs typeface="+mn-cs"/>
            </a:rPr>
            <a:t>6,661</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％）と悪化した。</a:t>
          </a:r>
          <a:endParaRPr lang="ja-JP" altLang="ja-JP" sz="1400">
            <a:effectLst/>
          </a:endParaRPr>
        </a:p>
        <a:p>
          <a:pPr rtl="0"/>
          <a:r>
            <a:rPr lang="ja-JP" altLang="ja-JP" sz="1100" b="0" i="0" baseline="0">
              <a:solidFill>
                <a:schemeClr val="dk1"/>
              </a:solidFill>
              <a:effectLst/>
              <a:latin typeface="+mn-lt"/>
              <a:ea typeface="+mn-ea"/>
              <a:cs typeface="+mn-cs"/>
            </a:rPr>
            <a:t>　類似団体と比較すると人件費が多いが、合併に伴い類似団体平均より職員数が多いことが影響している。指定管理者制度の導入や新規採用職員の抑制・勧奨退職制度の活用等により、引き続き職員数の削減等の定員適正化を行い、人件費の抑制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107034</xdr:rowOff>
    </xdr:from>
    <xdr:to>
      <xdr:col>7</xdr:col>
      <xdr:colOff>152400</xdr:colOff>
      <xdr:row>82</xdr:row>
      <xdr:rowOff>133823</xdr:rowOff>
    </xdr:to>
    <xdr:cxnSp macro="">
      <xdr:nvCxnSpPr>
        <xdr:cNvPr id="189" name="直線コネクタ 188"/>
        <xdr:cNvCxnSpPr/>
      </xdr:nvCxnSpPr>
      <xdr:spPr>
        <a:xfrm>
          <a:off x="4114800" y="14165934"/>
          <a:ext cx="838200" cy="2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97338</xdr:rowOff>
    </xdr:from>
    <xdr:to>
      <xdr:col>6</xdr:col>
      <xdr:colOff>0</xdr:colOff>
      <xdr:row>82</xdr:row>
      <xdr:rowOff>107034</xdr:rowOff>
    </xdr:to>
    <xdr:cxnSp macro="">
      <xdr:nvCxnSpPr>
        <xdr:cNvPr id="192" name="直線コネクタ 191"/>
        <xdr:cNvCxnSpPr/>
      </xdr:nvCxnSpPr>
      <xdr:spPr>
        <a:xfrm>
          <a:off x="3225800" y="14156238"/>
          <a:ext cx="889000" cy="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97338</xdr:rowOff>
    </xdr:from>
    <xdr:to>
      <xdr:col>4</xdr:col>
      <xdr:colOff>482600</xdr:colOff>
      <xdr:row>82</xdr:row>
      <xdr:rowOff>106793</xdr:rowOff>
    </xdr:to>
    <xdr:cxnSp macro="">
      <xdr:nvCxnSpPr>
        <xdr:cNvPr id="195" name="直線コネクタ 194"/>
        <xdr:cNvCxnSpPr/>
      </xdr:nvCxnSpPr>
      <xdr:spPr>
        <a:xfrm flipV="1">
          <a:off x="2336800" y="14156238"/>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59072</xdr:rowOff>
    </xdr:from>
    <xdr:to>
      <xdr:col>3</xdr:col>
      <xdr:colOff>279400</xdr:colOff>
      <xdr:row>82</xdr:row>
      <xdr:rowOff>106793</xdr:rowOff>
    </xdr:to>
    <xdr:cxnSp macro="">
      <xdr:nvCxnSpPr>
        <xdr:cNvPr id="198" name="直線コネクタ 197"/>
        <xdr:cNvCxnSpPr/>
      </xdr:nvCxnSpPr>
      <xdr:spPr>
        <a:xfrm>
          <a:off x="1447800" y="14117972"/>
          <a:ext cx="889000" cy="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83023</xdr:rowOff>
    </xdr:from>
    <xdr:to>
      <xdr:col>7</xdr:col>
      <xdr:colOff>203200</xdr:colOff>
      <xdr:row>83</xdr:row>
      <xdr:rowOff>13173</xdr:rowOff>
    </xdr:to>
    <xdr:sp macro="" textlink="">
      <xdr:nvSpPr>
        <xdr:cNvPr id="208" name="円/楕円 207"/>
        <xdr:cNvSpPr/>
      </xdr:nvSpPr>
      <xdr:spPr>
        <a:xfrm>
          <a:off x="4902200" y="141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55100</xdr:rowOff>
    </xdr:from>
    <xdr:ext cx="762000" cy="259045"/>
    <xdr:sp macro="" textlink="">
      <xdr:nvSpPr>
        <xdr:cNvPr id="209" name="人件費・物件費等の状況該当値テキスト"/>
        <xdr:cNvSpPr txBox="1"/>
      </xdr:nvSpPr>
      <xdr:spPr>
        <a:xfrm>
          <a:off x="5041900" y="1411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197,486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56234</xdr:rowOff>
    </xdr:from>
    <xdr:to>
      <xdr:col>6</xdr:col>
      <xdr:colOff>50800</xdr:colOff>
      <xdr:row>82</xdr:row>
      <xdr:rowOff>157834</xdr:rowOff>
    </xdr:to>
    <xdr:sp macro="" textlink="">
      <xdr:nvSpPr>
        <xdr:cNvPr id="210" name="円/楕円 209"/>
        <xdr:cNvSpPr/>
      </xdr:nvSpPr>
      <xdr:spPr>
        <a:xfrm>
          <a:off x="4064000" y="141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142611</xdr:rowOff>
    </xdr:from>
    <xdr:ext cx="736600" cy="259045"/>
    <xdr:sp macro="" textlink="">
      <xdr:nvSpPr>
        <xdr:cNvPr id="211" name="テキスト ボックス 210"/>
        <xdr:cNvSpPr txBox="1"/>
      </xdr:nvSpPr>
      <xdr:spPr>
        <a:xfrm>
          <a:off x="3733800" y="1420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46538</xdr:rowOff>
    </xdr:from>
    <xdr:to>
      <xdr:col>4</xdr:col>
      <xdr:colOff>533400</xdr:colOff>
      <xdr:row>82</xdr:row>
      <xdr:rowOff>148138</xdr:rowOff>
    </xdr:to>
    <xdr:sp macro="" textlink="">
      <xdr:nvSpPr>
        <xdr:cNvPr id="212" name="円/楕円 211"/>
        <xdr:cNvSpPr/>
      </xdr:nvSpPr>
      <xdr:spPr>
        <a:xfrm>
          <a:off x="3175000" y="141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132915</xdr:rowOff>
    </xdr:from>
    <xdr:ext cx="762000" cy="259045"/>
    <xdr:sp macro="" textlink="">
      <xdr:nvSpPr>
        <xdr:cNvPr id="213" name="テキスト ボックス 212"/>
        <xdr:cNvSpPr txBox="1"/>
      </xdr:nvSpPr>
      <xdr:spPr>
        <a:xfrm>
          <a:off x="2844800" y="1419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188,414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55993</xdr:rowOff>
    </xdr:from>
    <xdr:to>
      <xdr:col>3</xdr:col>
      <xdr:colOff>330200</xdr:colOff>
      <xdr:row>82</xdr:row>
      <xdr:rowOff>157593</xdr:rowOff>
    </xdr:to>
    <xdr:sp macro="" textlink="">
      <xdr:nvSpPr>
        <xdr:cNvPr id="214" name="円/楕円 213"/>
        <xdr:cNvSpPr/>
      </xdr:nvSpPr>
      <xdr:spPr>
        <a:xfrm>
          <a:off x="2286000" y="1411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142370</xdr:rowOff>
    </xdr:from>
    <xdr:ext cx="762000" cy="259045"/>
    <xdr:sp macro="" textlink="">
      <xdr:nvSpPr>
        <xdr:cNvPr id="215" name="テキスト ボックス 214"/>
        <xdr:cNvSpPr txBox="1"/>
      </xdr:nvSpPr>
      <xdr:spPr>
        <a:xfrm>
          <a:off x="1955800" y="1420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190,765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8272</xdr:rowOff>
    </xdr:from>
    <xdr:to>
      <xdr:col>2</xdr:col>
      <xdr:colOff>127000</xdr:colOff>
      <xdr:row>82</xdr:row>
      <xdr:rowOff>109872</xdr:rowOff>
    </xdr:to>
    <xdr:sp macro="" textlink="">
      <xdr:nvSpPr>
        <xdr:cNvPr id="216" name="円/楕円 215"/>
        <xdr:cNvSpPr/>
      </xdr:nvSpPr>
      <xdr:spPr>
        <a:xfrm>
          <a:off x="1397000" y="140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94649</xdr:rowOff>
    </xdr:from>
    <xdr:ext cx="762000" cy="259045"/>
    <xdr:sp macro="" textlink="">
      <xdr:nvSpPr>
        <xdr:cNvPr id="217" name="テキスト ボックス 216"/>
        <xdr:cNvSpPr txBox="1"/>
      </xdr:nvSpPr>
      <xdr:spPr>
        <a:xfrm>
          <a:off x="1066800" y="141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日の本市のラスパイレス指数は</a:t>
          </a:r>
          <a:r>
            <a:rPr lang="en-US" altLang="ja-JP" sz="1100">
              <a:solidFill>
                <a:schemeClr val="dk1"/>
              </a:solidFill>
              <a:effectLst/>
              <a:latin typeface="+mn-lt"/>
              <a:ea typeface="+mn-ea"/>
              <a:cs typeface="+mn-cs"/>
            </a:rPr>
            <a:t>102.6</a:t>
          </a:r>
          <a:r>
            <a:rPr lang="ja-JP" altLang="ja-JP" sz="1100">
              <a:solidFill>
                <a:schemeClr val="dk1"/>
              </a:solidFill>
              <a:effectLst/>
              <a:latin typeface="+mn-lt"/>
              <a:ea typeface="+mn-ea"/>
              <a:cs typeface="+mn-cs"/>
            </a:rPr>
            <a:t>であり、</a:t>
          </a:r>
          <a:r>
            <a:rPr lang="ja-JP" altLang="en-US" sz="1100">
              <a:solidFill>
                <a:schemeClr val="dk1"/>
              </a:solidFill>
              <a:effectLst/>
              <a:latin typeface="+mn-lt"/>
              <a:ea typeface="+mn-ea"/>
              <a:cs typeface="+mn-cs"/>
            </a:rPr>
            <a:t>給与の削減措置の終了に伴い</a:t>
          </a:r>
          <a:r>
            <a:rPr lang="en-US" altLang="ja-JP" sz="1100">
              <a:solidFill>
                <a:schemeClr val="dk1"/>
              </a:solidFill>
              <a:effectLst/>
              <a:latin typeface="+mn-lt"/>
              <a:ea typeface="+mn-ea"/>
              <a:cs typeface="+mn-cs"/>
            </a:rPr>
            <a:t>4.2</a:t>
          </a:r>
          <a:r>
            <a:rPr lang="ja-JP" altLang="en-US" sz="1100">
              <a:solidFill>
                <a:schemeClr val="dk1"/>
              </a:solidFill>
              <a:effectLst/>
              <a:latin typeface="+mn-lt"/>
              <a:ea typeface="+mn-ea"/>
              <a:cs typeface="+mn-cs"/>
            </a:rPr>
            <a:t>ポイント悪化した。</a:t>
          </a:r>
          <a:endParaRPr lang="ja-JP" altLang="ja-JP" sz="1400">
            <a:effectLst/>
          </a:endParaRPr>
        </a:p>
        <a:p>
          <a:pPr rtl="0"/>
          <a:r>
            <a:rPr lang="ja-JP" altLang="ja-JP" sz="1100" b="0" i="0" baseline="0">
              <a:solidFill>
                <a:schemeClr val="dk1"/>
              </a:solidFill>
              <a:effectLst/>
              <a:latin typeface="+mn-lt"/>
              <a:ea typeface="+mn-ea"/>
              <a:cs typeface="+mn-cs"/>
            </a:rPr>
            <a:t>　また、類似団体平均との比較では、</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高と</a:t>
          </a:r>
          <a:r>
            <a:rPr lang="ja-JP" altLang="en-US" sz="1100" b="0" i="0" baseline="0">
              <a:solidFill>
                <a:schemeClr val="dk1"/>
              </a:solidFill>
              <a:effectLst/>
              <a:latin typeface="+mn-lt"/>
              <a:ea typeface="+mn-ea"/>
              <a:cs typeface="+mn-cs"/>
            </a:rPr>
            <a:t>乖離が大きく</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は独自の給与削減措置や</a:t>
          </a:r>
          <a:r>
            <a:rPr lang="ja-JP" altLang="ja-JP" sz="1100" b="0" i="0" baseline="0">
              <a:solidFill>
                <a:schemeClr val="dk1"/>
              </a:solidFill>
              <a:effectLst/>
              <a:latin typeface="+mn-lt"/>
              <a:ea typeface="+mn-ea"/>
              <a:cs typeface="+mn-cs"/>
            </a:rPr>
            <a:t>給与</a:t>
          </a:r>
          <a:r>
            <a:rPr lang="ja-JP" altLang="en-US" sz="1100" b="0" i="0" baseline="0">
              <a:solidFill>
                <a:schemeClr val="dk1"/>
              </a:solidFill>
              <a:effectLst/>
              <a:latin typeface="+mn-lt"/>
              <a:ea typeface="+mn-ea"/>
              <a:cs typeface="+mn-cs"/>
            </a:rPr>
            <a:t>制度</a:t>
          </a:r>
          <a:r>
            <a:rPr lang="ja-JP" altLang="ja-JP" sz="1100" b="0" i="0" baseline="0">
              <a:solidFill>
                <a:schemeClr val="dk1"/>
              </a:solidFill>
              <a:effectLst/>
              <a:latin typeface="+mn-lt"/>
              <a:ea typeface="+mn-ea"/>
              <a:cs typeface="+mn-cs"/>
            </a:rPr>
            <a:t>の見直し等により給与水準の適正化に努める。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86</xdr:row>
      <xdr:rowOff>69427</xdr:rowOff>
    </xdr:to>
    <xdr:cxnSp macro="">
      <xdr:nvCxnSpPr>
        <xdr:cNvPr id="251" name="直線コネクタ 250"/>
        <xdr:cNvCxnSpPr/>
      </xdr:nvCxnSpPr>
      <xdr:spPr>
        <a:xfrm>
          <a:off x="16179800" y="14476307"/>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74507</xdr:rowOff>
    </xdr:from>
    <xdr:to>
      <xdr:col>23</xdr:col>
      <xdr:colOff>406400</xdr:colOff>
      <xdr:row>89</xdr:row>
      <xdr:rowOff>77893</xdr:rowOff>
    </xdr:to>
    <xdr:cxnSp macro="">
      <xdr:nvCxnSpPr>
        <xdr:cNvPr id="254" name="直線コネクタ 253"/>
        <xdr:cNvCxnSpPr/>
      </xdr:nvCxnSpPr>
      <xdr:spPr>
        <a:xfrm flipV="1">
          <a:off x="15290800" y="14476307"/>
          <a:ext cx="889000" cy="8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77893</xdr:rowOff>
    </xdr:from>
    <xdr:to>
      <xdr:col>22</xdr:col>
      <xdr:colOff>203200</xdr:colOff>
      <xdr:row>89</xdr:row>
      <xdr:rowOff>110066</xdr:rowOff>
    </xdr:to>
    <xdr:cxnSp macro="">
      <xdr:nvCxnSpPr>
        <xdr:cNvPr id="257" name="直線コネクタ 256"/>
        <xdr:cNvCxnSpPr/>
      </xdr:nvCxnSpPr>
      <xdr:spPr>
        <a:xfrm flipV="1">
          <a:off x="14401800" y="153369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89</xdr:row>
      <xdr:rowOff>110066</xdr:rowOff>
    </xdr:to>
    <xdr:cxnSp macro="">
      <xdr:nvCxnSpPr>
        <xdr:cNvPr id="260" name="直線コネクタ 259"/>
        <xdr:cNvCxnSpPr/>
      </xdr:nvCxnSpPr>
      <xdr:spPr>
        <a:xfrm>
          <a:off x="13512800" y="14781954"/>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18627</xdr:rowOff>
    </xdr:from>
    <xdr:to>
      <xdr:col>24</xdr:col>
      <xdr:colOff>609600</xdr:colOff>
      <xdr:row>86</xdr:row>
      <xdr:rowOff>120227</xdr:rowOff>
    </xdr:to>
    <xdr:sp macro="" textlink="">
      <xdr:nvSpPr>
        <xdr:cNvPr id="270" name="円/楕円 269"/>
        <xdr:cNvSpPr/>
      </xdr:nvSpPr>
      <xdr:spPr>
        <a:xfrm>
          <a:off x="169672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85954</xdr:rowOff>
    </xdr:from>
    <xdr:ext cx="762000" cy="259045"/>
    <xdr:sp macro="" textlink="">
      <xdr:nvSpPr>
        <xdr:cNvPr id="271" name="給与水準   （国との比較）該当値テキスト"/>
        <xdr:cNvSpPr txBox="1"/>
      </xdr:nvSpPr>
      <xdr:spPr>
        <a:xfrm>
          <a:off x="17106900" y="1465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23707</xdr:rowOff>
    </xdr:from>
    <xdr:to>
      <xdr:col>23</xdr:col>
      <xdr:colOff>457200</xdr:colOff>
      <xdr:row>84</xdr:row>
      <xdr:rowOff>125307</xdr:rowOff>
    </xdr:to>
    <xdr:sp macro="" textlink="">
      <xdr:nvSpPr>
        <xdr:cNvPr id="272" name="円/楕円 271"/>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110084</xdr:rowOff>
    </xdr:from>
    <xdr:ext cx="736600" cy="259045"/>
    <xdr:sp macro="" textlink="">
      <xdr:nvSpPr>
        <xdr:cNvPr id="273" name="テキスト ボックス 272"/>
        <xdr:cNvSpPr txBox="1"/>
      </xdr:nvSpPr>
      <xdr:spPr>
        <a:xfrm>
          <a:off x="15798800" y="1451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27093</xdr:rowOff>
    </xdr:from>
    <xdr:to>
      <xdr:col>22</xdr:col>
      <xdr:colOff>254000</xdr:colOff>
      <xdr:row>89</xdr:row>
      <xdr:rowOff>128693</xdr:rowOff>
    </xdr:to>
    <xdr:sp macro="" textlink="">
      <xdr:nvSpPr>
        <xdr:cNvPr id="274" name="円/楕円 273"/>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75" name="テキスト ボックス 274"/>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76" name="円/楕円 275"/>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77" name="テキスト ボックス 276"/>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78" name="円/楕円 277"/>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72831</xdr:rowOff>
    </xdr:from>
    <xdr:ext cx="762000" cy="259045"/>
    <xdr:sp macro="" textlink="">
      <xdr:nvSpPr>
        <xdr:cNvPr id="279" name="テキスト ボックス 278"/>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合併に伴い類似団体平均より職員数が多いため、指定管理者制度の導入や新規採用職員の抑制・勧奨退職制度の活用等により、職員数の削減を図りながら定員適性化に努める。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14684</xdr:rowOff>
    </xdr:from>
    <xdr:to>
      <xdr:col>24</xdr:col>
      <xdr:colOff>558800</xdr:colOff>
      <xdr:row>66</xdr:row>
      <xdr:rowOff>43338</xdr:rowOff>
    </xdr:to>
    <xdr:cxnSp macro="">
      <xdr:nvCxnSpPr>
        <xdr:cNvPr id="318" name="直線コネクタ 317"/>
        <xdr:cNvCxnSpPr/>
      </xdr:nvCxnSpPr>
      <xdr:spPr>
        <a:xfrm>
          <a:off x="16179800" y="11330384"/>
          <a:ext cx="8382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19"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11668</xdr:rowOff>
    </xdr:from>
    <xdr:to>
      <xdr:col>23</xdr:col>
      <xdr:colOff>406400</xdr:colOff>
      <xdr:row>66</xdr:row>
      <xdr:rowOff>14684</xdr:rowOff>
    </xdr:to>
    <xdr:cxnSp macro="">
      <xdr:nvCxnSpPr>
        <xdr:cNvPr id="321" name="直線コネクタ 320"/>
        <xdr:cNvCxnSpPr/>
      </xdr:nvCxnSpPr>
      <xdr:spPr>
        <a:xfrm>
          <a:off x="15290800" y="1132736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3" name="テキスト ボックス 322"/>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171053</xdr:rowOff>
    </xdr:from>
    <xdr:to>
      <xdr:col>22</xdr:col>
      <xdr:colOff>203200</xdr:colOff>
      <xdr:row>66</xdr:row>
      <xdr:rowOff>11668</xdr:rowOff>
    </xdr:to>
    <xdr:cxnSp macro="">
      <xdr:nvCxnSpPr>
        <xdr:cNvPr id="324" name="直線コネクタ 323"/>
        <xdr:cNvCxnSpPr/>
      </xdr:nvCxnSpPr>
      <xdr:spPr>
        <a:xfrm>
          <a:off x="14401800" y="1131530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6" name="テキスト ボックス 325"/>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171053</xdr:rowOff>
    </xdr:from>
    <xdr:to>
      <xdr:col>21</xdr:col>
      <xdr:colOff>0</xdr:colOff>
      <xdr:row>66</xdr:row>
      <xdr:rowOff>10160</xdr:rowOff>
    </xdr:to>
    <xdr:cxnSp macro="">
      <xdr:nvCxnSpPr>
        <xdr:cNvPr id="327" name="直線コネクタ 326"/>
        <xdr:cNvCxnSpPr/>
      </xdr:nvCxnSpPr>
      <xdr:spPr>
        <a:xfrm flipV="1">
          <a:off x="13512800" y="11315303"/>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29" name="テキスト ボックス 328"/>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0" name="フローチャート : 判断 329"/>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1" name="テキスト ボックス 330"/>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163988</xdr:rowOff>
    </xdr:from>
    <xdr:to>
      <xdr:col>24</xdr:col>
      <xdr:colOff>609600</xdr:colOff>
      <xdr:row>66</xdr:row>
      <xdr:rowOff>94138</xdr:rowOff>
    </xdr:to>
    <xdr:sp macro="" textlink="">
      <xdr:nvSpPr>
        <xdr:cNvPr id="337" name="円/楕円 336"/>
        <xdr:cNvSpPr/>
      </xdr:nvSpPr>
      <xdr:spPr>
        <a:xfrm>
          <a:off x="16967200" y="113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59865</xdr:rowOff>
    </xdr:from>
    <xdr:ext cx="762000" cy="259045"/>
    <xdr:sp macro="" textlink="">
      <xdr:nvSpPr>
        <xdr:cNvPr id="338" name="定員管理の状況該当値テキスト"/>
        <xdr:cNvSpPr txBox="1"/>
      </xdr:nvSpPr>
      <xdr:spPr>
        <a:xfrm>
          <a:off x="17106900" y="1120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135334</xdr:rowOff>
    </xdr:from>
    <xdr:to>
      <xdr:col>23</xdr:col>
      <xdr:colOff>457200</xdr:colOff>
      <xdr:row>66</xdr:row>
      <xdr:rowOff>65484</xdr:rowOff>
    </xdr:to>
    <xdr:sp macro="" textlink="">
      <xdr:nvSpPr>
        <xdr:cNvPr id="339" name="円/楕円 338"/>
        <xdr:cNvSpPr/>
      </xdr:nvSpPr>
      <xdr:spPr>
        <a:xfrm>
          <a:off x="16129000" y="112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50261</xdr:rowOff>
    </xdr:from>
    <xdr:ext cx="736600" cy="259045"/>
    <xdr:sp macro="" textlink="">
      <xdr:nvSpPr>
        <xdr:cNvPr id="340" name="テキスト ボックス 339"/>
        <xdr:cNvSpPr txBox="1"/>
      </xdr:nvSpPr>
      <xdr:spPr>
        <a:xfrm>
          <a:off x="15798800" y="1136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132318</xdr:rowOff>
    </xdr:from>
    <xdr:to>
      <xdr:col>22</xdr:col>
      <xdr:colOff>254000</xdr:colOff>
      <xdr:row>66</xdr:row>
      <xdr:rowOff>62468</xdr:rowOff>
    </xdr:to>
    <xdr:sp macro="" textlink="">
      <xdr:nvSpPr>
        <xdr:cNvPr id="341" name="円/楕円 340"/>
        <xdr:cNvSpPr/>
      </xdr:nvSpPr>
      <xdr:spPr>
        <a:xfrm>
          <a:off x="15240000" y="112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47245</xdr:rowOff>
    </xdr:from>
    <xdr:ext cx="762000" cy="259045"/>
    <xdr:sp macro="" textlink="">
      <xdr:nvSpPr>
        <xdr:cNvPr id="342" name="テキスト ボックス 341"/>
        <xdr:cNvSpPr txBox="1"/>
      </xdr:nvSpPr>
      <xdr:spPr>
        <a:xfrm>
          <a:off x="14909800" y="1136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120253</xdr:rowOff>
    </xdr:from>
    <xdr:to>
      <xdr:col>21</xdr:col>
      <xdr:colOff>50800</xdr:colOff>
      <xdr:row>66</xdr:row>
      <xdr:rowOff>50403</xdr:rowOff>
    </xdr:to>
    <xdr:sp macro="" textlink="">
      <xdr:nvSpPr>
        <xdr:cNvPr id="343" name="円/楕円 342"/>
        <xdr:cNvSpPr/>
      </xdr:nvSpPr>
      <xdr:spPr>
        <a:xfrm>
          <a:off x="14351000" y="112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35180</xdr:rowOff>
    </xdr:from>
    <xdr:ext cx="762000" cy="259045"/>
    <xdr:sp macro="" textlink="">
      <xdr:nvSpPr>
        <xdr:cNvPr id="344" name="テキスト ボックス 343"/>
        <xdr:cNvSpPr txBox="1"/>
      </xdr:nvSpPr>
      <xdr:spPr>
        <a:xfrm>
          <a:off x="14020800" y="11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130810</xdr:rowOff>
    </xdr:from>
    <xdr:to>
      <xdr:col>19</xdr:col>
      <xdr:colOff>533400</xdr:colOff>
      <xdr:row>66</xdr:row>
      <xdr:rowOff>60960</xdr:rowOff>
    </xdr:to>
    <xdr:sp macro="" textlink="">
      <xdr:nvSpPr>
        <xdr:cNvPr id="345" name="円/楕円 344"/>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45737</xdr:rowOff>
    </xdr:from>
    <xdr:ext cx="762000" cy="259045"/>
    <xdr:sp macro="" textlink="">
      <xdr:nvSpPr>
        <xdr:cNvPr id="346" name="テキスト ボックス 345"/>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標準財政規模が縮小（△</a:t>
          </a:r>
          <a:r>
            <a:rPr lang="en-US" altLang="ja-JP" sz="1100" b="0" i="0" baseline="0">
              <a:solidFill>
                <a:schemeClr val="dk1"/>
              </a:solidFill>
              <a:effectLst/>
              <a:latin typeface="+mn-lt"/>
              <a:ea typeface="+mn-ea"/>
              <a:cs typeface="+mn-cs"/>
            </a:rPr>
            <a:t>194,453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％）したことなどに伴い分母側は△</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％となったが、平成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年度にピークを迎えた借入金の元利償還額が減少していることなどの理由により、分子側は△</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％となったため、単年度の実質公債費比率は</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ポイント改善した。</a:t>
          </a:r>
          <a:endParaRPr lang="ja-JP" altLang="ja-JP" sz="1400">
            <a:effectLst/>
          </a:endParaRPr>
        </a:p>
        <a:p>
          <a:pPr rtl="0"/>
          <a:r>
            <a:rPr lang="ja-JP" altLang="ja-JP" sz="1100" b="0" i="0" baseline="0">
              <a:solidFill>
                <a:schemeClr val="dk1"/>
              </a:solidFill>
              <a:effectLst/>
              <a:latin typeface="+mn-lt"/>
              <a:ea typeface="+mn-ea"/>
              <a:cs typeface="+mn-cs"/>
            </a:rPr>
            <a:t>　今後、新庁舎建設事業や防災行政無線の統合整備事業、広域ごみ処理場の新築事業等の必要不可欠な大型事業が実施されるため、これらの事業以外の新規債の発行抑制に努め、また繰上償還の実施等を行うことで、実質公債費比率の抑制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143087</xdr:rowOff>
    </xdr:from>
    <xdr:to>
      <xdr:col>24</xdr:col>
      <xdr:colOff>558800</xdr:colOff>
      <xdr:row>41</xdr:row>
      <xdr:rowOff>76200</xdr:rowOff>
    </xdr:to>
    <xdr:cxnSp macro="">
      <xdr:nvCxnSpPr>
        <xdr:cNvPr id="380" name="直線コネクタ 379"/>
        <xdr:cNvCxnSpPr/>
      </xdr:nvCxnSpPr>
      <xdr:spPr>
        <a:xfrm flipV="1">
          <a:off x="16179800" y="70010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1"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156633</xdr:rowOff>
    </xdr:to>
    <xdr:cxnSp macro="">
      <xdr:nvCxnSpPr>
        <xdr:cNvPr id="383" name="直線コネクタ 382"/>
        <xdr:cNvCxnSpPr/>
      </xdr:nvCxnSpPr>
      <xdr:spPr>
        <a:xfrm flipV="1">
          <a:off x="15290800" y="710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5" name="テキスト ボックス 38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113877</xdr:rowOff>
    </xdr:to>
    <xdr:cxnSp macro="">
      <xdr:nvCxnSpPr>
        <xdr:cNvPr id="386" name="直線コネクタ 385"/>
        <xdr:cNvCxnSpPr/>
      </xdr:nvCxnSpPr>
      <xdr:spPr>
        <a:xfrm flipV="1">
          <a:off x="14401800" y="718608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8" name="テキスト ボックス 38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113877</xdr:rowOff>
    </xdr:from>
    <xdr:to>
      <xdr:col>21</xdr:col>
      <xdr:colOff>0</xdr:colOff>
      <xdr:row>43</xdr:row>
      <xdr:rowOff>79163</xdr:rowOff>
    </xdr:to>
    <xdr:cxnSp macro="">
      <xdr:nvCxnSpPr>
        <xdr:cNvPr id="389" name="直線コネクタ 388"/>
        <xdr:cNvCxnSpPr/>
      </xdr:nvCxnSpPr>
      <xdr:spPr>
        <a:xfrm flipV="1">
          <a:off x="13512800" y="73147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1" name="テキスト ボックス 390"/>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3" name="テキスト ボックス 392"/>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99" name="円/楕円 398"/>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108814</xdr:rowOff>
    </xdr:from>
    <xdr:ext cx="762000" cy="259045"/>
    <xdr:sp macro="" textlink="">
      <xdr:nvSpPr>
        <xdr:cNvPr id="400"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1" name="円/楕円 400"/>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402" name="テキスト ボックス 401"/>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3" name="円/楕円 402"/>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404" name="テキスト ボックス 403"/>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63077</xdr:rowOff>
    </xdr:from>
    <xdr:to>
      <xdr:col>21</xdr:col>
      <xdr:colOff>50800</xdr:colOff>
      <xdr:row>42</xdr:row>
      <xdr:rowOff>164677</xdr:rowOff>
    </xdr:to>
    <xdr:sp macro="" textlink="">
      <xdr:nvSpPr>
        <xdr:cNvPr id="405" name="円/楕円 404"/>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149454</xdr:rowOff>
    </xdr:from>
    <xdr:ext cx="762000" cy="259045"/>
    <xdr:sp macro="" textlink="">
      <xdr:nvSpPr>
        <xdr:cNvPr id="406" name="テキスト ボックス 405"/>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28363</xdr:rowOff>
    </xdr:from>
    <xdr:to>
      <xdr:col>19</xdr:col>
      <xdr:colOff>533400</xdr:colOff>
      <xdr:row>43</xdr:row>
      <xdr:rowOff>129963</xdr:rowOff>
    </xdr:to>
    <xdr:sp macro="" textlink="">
      <xdr:nvSpPr>
        <xdr:cNvPr id="407" name="円/楕円 406"/>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114740</xdr:rowOff>
    </xdr:from>
    <xdr:ext cx="762000" cy="259045"/>
    <xdr:sp macro="" textlink="">
      <xdr:nvSpPr>
        <xdr:cNvPr id="408" name="テキスト ボックス 407"/>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充当可能基金が増加したことに伴い、将来負担比率は</a:t>
          </a:r>
          <a:r>
            <a:rPr lang="en-US" altLang="ja-JP" sz="1100" b="0" i="0" baseline="0">
              <a:solidFill>
                <a:schemeClr val="dk1"/>
              </a:solidFill>
              <a:effectLst/>
              <a:latin typeface="+mn-lt"/>
              <a:ea typeface="+mn-ea"/>
              <a:cs typeface="+mn-cs"/>
            </a:rPr>
            <a:t>11.9</a:t>
          </a:r>
          <a:r>
            <a:rPr lang="ja-JP" altLang="ja-JP" sz="1100" b="0" i="0" baseline="0">
              <a:solidFill>
                <a:schemeClr val="dk1"/>
              </a:solidFill>
              <a:effectLst/>
              <a:latin typeface="+mn-lt"/>
              <a:ea typeface="+mn-ea"/>
              <a:cs typeface="+mn-cs"/>
            </a:rPr>
            <a:t>ポイント改善している。</a:t>
          </a:r>
          <a:endParaRPr lang="ja-JP" altLang="ja-JP" sz="1400">
            <a:effectLst/>
          </a:endParaRPr>
        </a:p>
        <a:p>
          <a:pPr rtl="0"/>
          <a:r>
            <a:rPr lang="ja-JP" altLang="ja-JP" sz="1100" b="0" i="0" baseline="0">
              <a:solidFill>
                <a:schemeClr val="dk1"/>
              </a:solidFill>
              <a:effectLst/>
              <a:latin typeface="+mn-lt"/>
              <a:ea typeface="+mn-ea"/>
              <a:cs typeface="+mn-cs"/>
            </a:rPr>
            <a:t>　類似団体と比較しても</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ポイント下回っている。しかしながら、今後、老朽化した消防本部の移転新築事業や新庁舎の建設事業、防災行政無線の統合整備事業、広域ごみ処理場の新築事業等の必要不可欠な大型事業が始まるため、予断を許さない状況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7366</xdr:rowOff>
    </xdr:from>
    <xdr:to>
      <xdr:col>24</xdr:col>
      <xdr:colOff>558800</xdr:colOff>
      <xdr:row>14</xdr:row>
      <xdr:rowOff>103082</xdr:rowOff>
    </xdr:to>
    <xdr:cxnSp macro="">
      <xdr:nvCxnSpPr>
        <xdr:cNvPr id="442" name="直線コネクタ 441"/>
        <xdr:cNvCxnSpPr/>
      </xdr:nvCxnSpPr>
      <xdr:spPr>
        <a:xfrm flipV="1">
          <a:off x="16179800" y="2407666"/>
          <a:ext cx="8382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3"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103082</xdr:rowOff>
    </xdr:from>
    <xdr:to>
      <xdr:col>23</xdr:col>
      <xdr:colOff>406400</xdr:colOff>
      <xdr:row>15</xdr:row>
      <xdr:rowOff>59521</xdr:rowOff>
    </xdr:to>
    <xdr:cxnSp macro="">
      <xdr:nvCxnSpPr>
        <xdr:cNvPr id="445" name="直線コネクタ 444"/>
        <xdr:cNvCxnSpPr/>
      </xdr:nvCxnSpPr>
      <xdr:spPr>
        <a:xfrm flipV="1">
          <a:off x="15290800" y="2503382"/>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87732</xdr:rowOff>
    </xdr:from>
    <xdr:ext cx="736600" cy="259045"/>
    <xdr:sp macro="" textlink="">
      <xdr:nvSpPr>
        <xdr:cNvPr id="447" name="テキスト ボックス 446"/>
        <xdr:cNvSpPr txBox="1"/>
      </xdr:nvSpPr>
      <xdr:spPr>
        <a:xfrm>
          <a:off x="15798800" y="28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59521</xdr:rowOff>
    </xdr:from>
    <xdr:to>
      <xdr:col>22</xdr:col>
      <xdr:colOff>203200</xdr:colOff>
      <xdr:row>16</xdr:row>
      <xdr:rowOff>46524</xdr:rowOff>
    </xdr:to>
    <xdr:cxnSp macro="">
      <xdr:nvCxnSpPr>
        <xdr:cNvPr id="448" name="直線コネクタ 447"/>
        <xdr:cNvCxnSpPr/>
      </xdr:nvCxnSpPr>
      <xdr:spPr>
        <a:xfrm flipV="1">
          <a:off x="14401800" y="2631271"/>
          <a:ext cx="889000" cy="1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9" name="フローチャート : 判断 448"/>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50" name="テキスト ボックス 449"/>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46524</xdr:rowOff>
    </xdr:from>
    <xdr:to>
      <xdr:col>21</xdr:col>
      <xdr:colOff>0</xdr:colOff>
      <xdr:row>16</xdr:row>
      <xdr:rowOff>171196</xdr:rowOff>
    </xdr:to>
    <xdr:cxnSp macro="">
      <xdr:nvCxnSpPr>
        <xdr:cNvPr id="451" name="直線コネクタ 450"/>
        <xdr:cNvCxnSpPr/>
      </xdr:nvCxnSpPr>
      <xdr:spPr>
        <a:xfrm flipV="1">
          <a:off x="13512800" y="2789724"/>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3" name="テキスト ボックス 452"/>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4" name="フローチャート : 判断 453"/>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5" name="テキスト ボックス 454"/>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128016</xdr:rowOff>
    </xdr:from>
    <xdr:to>
      <xdr:col>24</xdr:col>
      <xdr:colOff>609600</xdr:colOff>
      <xdr:row>14</xdr:row>
      <xdr:rowOff>58166</xdr:rowOff>
    </xdr:to>
    <xdr:sp macro="" textlink="">
      <xdr:nvSpPr>
        <xdr:cNvPr id="461" name="円/楕円 460"/>
        <xdr:cNvSpPr/>
      </xdr:nvSpPr>
      <xdr:spPr>
        <a:xfrm>
          <a:off x="16967200" y="23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49293</xdr:rowOff>
    </xdr:from>
    <xdr:ext cx="762000" cy="259045"/>
    <xdr:sp macro="" textlink="">
      <xdr:nvSpPr>
        <xdr:cNvPr id="462" name="将来負担の状況該当値テキスト"/>
        <xdr:cNvSpPr txBox="1"/>
      </xdr:nvSpPr>
      <xdr:spPr>
        <a:xfrm>
          <a:off x="17106900" y="227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52282</xdr:rowOff>
    </xdr:from>
    <xdr:to>
      <xdr:col>23</xdr:col>
      <xdr:colOff>457200</xdr:colOff>
      <xdr:row>14</xdr:row>
      <xdr:rowOff>153882</xdr:rowOff>
    </xdr:to>
    <xdr:sp macro="" textlink="">
      <xdr:nvSpPr>
        <xdr:cNvPr id="463" name="円/楕円 462"/>
        <xdr:cNvSpPr/>
      </xdr:nvSpPr>
      <xdr:spPr>
        <a:xfrm>
          <a:off x="16129000" y="24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164059</xdr:rowOff>
    </xdr:from>
    <xdr:ext cx="736600" cy="259045"/>
    <xdr:sp macro="" textlink="">
      <xdr:nvSpPr>
        <xdr:cNvPr id="464" name="テキスト ボックス 463"/>
        <xdr:cNvSpPr txBox="1"/>
      </xdr:nvSpPr>
      <xdr:spPr>
        <a:xfrm>
          <a:off x="15798800" y="2221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8721</xdr:rowOff>
    </xdr:from>
    <xdr:to>
      <xdr:col>22</xdr:col>
      <xdr:colOff>254000</xdr:colOff>
      <xdr:row>15</xdr:row>
      <xdr:rowOff>110321</xdr:rowOff>
    </xdr:to>
    <xdr:sp macro="" textlink="">
      <xdr:nvSpPr>
        <xdr:cNvPr id="465" name="円/楕円 464"/>
        <xdr:cNvSpPr/>
      </xdr:nvSpPr>
      <xdr:spPr>
        <a:xfrm>
          <a:off x="15240000" y="2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120498</xdr:rowOff>
    </xdr:from>
    <xdr:ext cx="762000" cy="259045"/>
    <xdr:sp macro="" textlink="">
      <xdr:nvSpPr>
        <xdr:cNvPr id="466" name="テキスト ボックス 465"/>
        <xdr:cNvSpPr txBox="1"/>
      </xdr:nvSpPr>
      <xdr:spPr>
        <a:xfrm>
          <a:off x="14909800" y="234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167174</xdr:rowOff>
    </xdr:from>
    <xdr:to>
      <xdr:col>21</xdr:col>
      <xdr:colOff>50800</xdr:colOff>
      <xdr:row>16</xdr:row>
      <xdr:rowOff>97324</xdr:rowOff>
    </xdr:to>
    <xdr:sp macro="" textlink="">
      <xdr:nvSpPr>
        <xdr:cNvPr id="467" name="円/楕円 466"/>
        <xdr:cNvSpPr/>
      </xdr:nvSpPr>
      <xdr:spPr>
        <a:xfrm>
          <a:off x="143510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107501</xdr:rowOff>
    </xdr:from>
    <xdr:ext cx="762000" cy="259045"/>
    <xdr:sp macro="" textlink="">
      <xdr:nvSpPr>
        <xdr:cNvPr id="468" name="テキスト ボックス 467"/>
        <xdr:cNvSpPr txBox="1"/>
      </xdr:nvSpPr>
      <xdr:spPr>
        <a:xfrm>
          <a:off x="14020800" y="250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120396</xdr:rowOff>
    </xdr:from>
    <xdr:to>
      <xdr:col>19</xdr:col>
      <xdr:colOff>533400</xdr:colOff>
      <xdr:row>17</xdr:row>
      <xdr:rowOff>50546</xdr:rowOff>
    </xdr:to>
    <xdr:sp macro="" textlink="">
      <xdr:nvSpPr>
        <xdr:cNvPr id="469" name="円/楕円 468"/>
        <xdr:cNvSpPr/>
      </xdr:nvSpPr>
      <xdr:spPr>
        <a:xfrm>
          <a:off x="13462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60723</xdr:rowOff>
    </xdr:from>
    <xdr:ext cx="762000" cy="259045"/>
    <xdr:sp macro="" textlink="">
      <xdr:nvSpPr>
        <xdr:cNvPr id="470" name="テキスト ボックス 469"/>
        <xdr:cNvSpPr txBox="1"/>
      </xdr:nvSpPr>
      <xdr:spPr>
        <a:xfrm>
          <a:off x="131318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大分県国東市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30,413
30,254
318.07
20,215,627
19,814,517
334,542
12,935,512
21,347,337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悪化した。</a:t>
          </a:r>
          <a:r>
            <a:rPr lang="ja-JP" altLang="ja-JP" sz="1100" b="0" i="0" baseline="0">
              <a:solidFill>
                <a:schemeClr val="dk1"/>
              </a:solidFill>
              <a:effectLst/>
              <a:latin typeface="+mn-lt"/>
              <a:ea typeface="+mn-ea"/>
              <a:cs typeface="+mn-cs"/>
            </a:rPr>
            <a:t>類似団体と比較</a:t>
          </a:r>
          <a:r>
            <a:rPr lang="ja-JP" altLang="en-US" sz="1100" b="0" i="0" baseline="0">
              <a:solidFill>
                <a:schemeClr val="dk1"/>
              </a:solidFill>
              <a:effectLst/>
              <a:latin typeface="+mn-lt"/>
              <a:ea typeface="+mn-ea"/>
              <a:cs typeface="+mn-cs"/>
            </a:rPr>
            <a:t>しても</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ポイント高い。</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これは合併に伴い類似団体より職員数が多いことが影響している。今後も事務事業の見直しや指定管理、民間活力の活用等により人件費の抑制を図っていく。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69850</xdr:rowOff>
    </xdr:from>
    <xdr:to>
      <xdr:col>7</xdr:col>
      <xdr:colOff>15875</xdr:colOff>
      <xdr:row>41</xdr:row>
      <xdr:rowOff>80735</xdr:rowOff>
    </xdr:to>
    <xdr:cxnSp macro="">
      <xdr:nvCxnSpPr>
        <xdr:cNvPr id="66" name="直線コネクタ 65"/>
        <xdr:cNvCxnSpPr/>
      </xdr:nvCxnSpPr>
      <xdr:spPr>
        <a:xfrm>
          <a:off x="3987800" y="70993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69850</xdr:rowOff>
    </xdr:from>
    <xdr:to>
      <xdr:col>5</xdr:col>
      <xdr:colOff>549275</xdr:colOff>
      <xdr:row>41</xdr:row>
      <xdr:rowOff>91622</xdr:rowOff>
    </xdr:to>
    <xdr:cxnSp macro="">
      <xdr:nvCxnSpPr>
        <xdr:cNvPr id="69" name="直線コネクタ 68"/>
        <xdr:cNvCxnSpPr/>
      </xdr:nvCxnSpPr>
      <xdr:spPr>
        <a:xfrm flipV="1">
          <a:off x="3098800" y="7099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1" name="テキスト ボックス 70"/>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91622</xdr:rowOff>
    </xdr:from>
    <xdr:to>
      <xdr:col>4</xdr:col>
      <xdr:colOff>346075</xdr:colOff>
      <xdr:row>41</xdr:row>
      <xdr:rowOff>124278</xdr:rowOff>
    </xdr:to>
    <xdr:cxnSp macro="">
      <xdr:nvCxnSpPr>
        <xdr:cNvPr id="72" name="直線コネクタ 71"/>
        <xdr:cNvCxnSpPr/>
      </xdr:nvCxnSpPr>
      <xdr:spPr>
        <a:xfrm flipV="1">
          <a:off x="2209800" y="7121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132443</xdr:rowOff>
    </xdr:from>
    <xdr:to>
      <xdr:col>3</xdr:col>
      <xdr:colOff>142875</xdr:colOff>
      <xdr:row>41</xdr:row>
      <xdr:rowOff>124278</xdr:rowOff>
    </xdr:to>
    <xdr:cxnSp macro="">
      <xdr:nvCxnSpPr>
        <xdr:cNvPr id="75" name="直線コネクタ 74"/>
        <xdr:cNvCxnSpPr/>
      </xdr:nvCxnSpPr>
      <xdr:spPr>
        <a:xfrm>
          <a:off x="1320800" y="69904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41</xdr:row>
      <xdr:rowOff>29935</xdr:rowOff>
    </xdr:from>
    <xdr:to>
      <xdr:col>7</xdr:col>
      <xdr:colOff>66675</xdr:colOff>
      <xdr:row>41</xdr:row>
      <xdr:rowOff>131535</xdr:rowOff>
    </xdr:to>
    <xdr:sp macro="" textlink="">
      <xdr:nvSpPr>
        <xdr:cNvPr id="85" name="円/楕円 84"/>
        <xdr:cNvSpPr/>
      </xdr:nvSpPr>
      <xdr:spPr>
        <a:xfrm>
          <a:off x="47752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2012</xdr:rowOff>
    </xdr:from>
    <xdr:ext cx="762000" cy="259045"/>
    <xdr:sp macro="" textlink="">
      <xdr:nvSpPr>
        <xdr:cNvPr id="86" name="人件費該当値テキスト"/>
        <xdr:cNvSpPr txBox="1"/>
      </xdr:nvSpPr>
      <xdr:spPr>
        <a:xfrm>
          <a:off x="4914900" y="703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19050</xdr:rowOff>
    </xdr:from>
    <xdr:to>
      <xdr:col>5</xdr:col>
      <xdr:colOff>600075</xdr:colOff>
      <xdr:row>41</xdr:row>
      <xdr:rowOff>120650</xdr:rowOff>
    </xdr:to>
    <xdr:sp macro="" textlink="">
      <xdr:nvSpPr>
        <xdr:cNvPr id="87" name="円/楕円 86"/>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105427</xdr:rowOff>
    </xdr:from>
    <xdr:ext cx="736600" cy="259045"/>
    <xdr:sp macro="" textlink="">
      <xdr:nvSpPr>
        <xdr:cNvPr id="88" name="テキスト ボックス 87"/>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40822</xdr:rowOff>
    </xdr:from>
    <xdr:to>
      <xdr:col>4</xdr:col>
      <xdr:colOff>396875</xdr:colOff>
      <xdr:row>41</xdr:row>
      <xdr:rowOff>142422</xdr:rowOff>
    </xdr:to>
    <xdr:sp macro="" textlink="">
      <xdr:nvSpPr>
        <xdr:cNvPr id="89" name="円/楕円 88"/>
        <xdr:cNvSpPr/>
      </xdr:nvSpPr>
      <xdr:spPr>
        <a:xfrm>
          <a:off x="3048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127199</xdr:rowOff>
    </xdr:from>
    <xdr:ext cx="762000" cy="259045"/>
    <xdr:sp macro="" textlink="">
      <xdr:nvSpPr>
        <xdr:cNvPr id="90" name="テキスト ボックス 89"/>
        <xdr:cNvSpPr txBox="1"/>
      </xdr:nvSpPr>
      <xdr:spPr>
        <a:xfrm>
          <a:off x="2717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73478</xdr:rowOff>
    </xdr:from>
    <xdr:to>
      <xdr:col>3</xdr:col>
      <xdr:colOff>193675</xdr:colOff>
      <xdr:row>42</xdr:row>
      <xdr:rowOff>3628</xdr:rowOff>
    </xdr:to>
    <xdr:sp macro="" textlink="">
      <xdr:nvSpPr>
        <xdr:cNvPr id="91" name="円/楕円 90"/>
        <xdr:cNvSpPr/>
      </xdr:nvSpPr>
      <xdr:spPr>
        <a:xfrm>
          <a:off x="2159000" y="71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159855</xdr:rowOff>
    </xdr:from>
    <xdr:ext cx="762000" cy="259045"/>
    <xdr:sp macro="" textlink="">
      <xdr:nvSpPr>
        <xdr:cNvPr id="92" name="テキスト ボックス 91"/>
        <xdr:cNvSpPr txBox="1"/>
      </xdr:nvSpPr>
      <xdr:spPr>
        <a:xfrm>
          <a:off x="1828800" y="71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81643</xdr:rowOff>
    </xdr:from>
    <xdr:to>
      <xdr:col>1</xdr:col>
      <xdr:colOff>676275</xdr:colOff>
      <xdr:row>41</xdr:row>
      <xdr:rowOff>11793</xdr:rowOff>
    </xdr:to>
    <xdr:sp macro="" textlink="">
      <xdr:nvSpPr>
        <xdr:cNvPr id="93" name="円/楕円 92"/>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168020</xdr:rowOff>
    </xdr:from>
    <xdr:ext cx="762000" cy="259045"/>
    <xdr:sp macro="" textlink="">
      <xdr:nvSpPr>
        <xdr:cNvPr id="94" name="テキスト ボックス 93"/>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年度に比べ</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ポイント悪化し類似団体と比較し</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これは人員削減等の影響により、事務事業の委託事業化や施設の指定管理化が進んだこと、また、正職員の代替えとしての臨時職員の雇用が増えたこと等の影響が大きいものと思われる。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17</xdr:row>
      <xdr:rowOff>58964</xdr:rowOff>
    </xdr:to>
    <xdr:cxnSp macro="">
      <xdr:nvCxnSpPr>
        <xdr:cNvPr id="129" name="直線コネクタ 128"/>
        <xdr:cNvCxnSpPr/>
      </xdr:nvCxnSpPr>
      <xdr:spPr>
        <a:xfrm>
          <a:off x="15671800" y="2832100"/>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88900</xdr:rowOff>
    </xdr:to>
    <xdr:cxnSp macro="">
      <xdr:nvCxnSpPr>
        <xdr:cNvPr id="132" name="直線コネクタ 131"/>
        <xdr:cNvCxnSpPr/>
      </xdr:nvCxnSpPr>
      <xdr:spPr>
        <a:xfrm>
          <a:off x="14782800" y="2723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64407</xdr:rowOff>
    </xdr:from>
    <xdr:to>
      <xdr:col>21</xdr:col>
      <xdr:colOff>361950</xdr:colOff>
      <xdr:row>15</xdr:row>
      <xdr:rowOff>151493</xdr:rowOff>
    </xdr:to>
    <xdr:cxnSp macro="">
      <xdr:nvCxnSpPr>
        <xdr:cNvPr id="135" name="直線コネクタ 134"/>
        <xdr:cNvCxnSpPr/>
      </xdr:nvCxnSpPr>
      <xdr:spPr>
        <a:xfrm>
          <a:off x="13893800" y="2636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64407</xdr:rowOff>
    </xdr:to>
    <xdr:cxnSp macro="">
      <xdr:nvCxnSpPr>
        <xdr:cNvPr id="138" name="直線コネクタ 137"/>
        <xdr:cNvCxnSpPr/>
      </xdr:nvCxnSpPr>
      <xdr:spPr>
        <a:xfrm>
          <a:off x="13004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48" name="円/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50" name="円/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51" name="テキスト ボックス 150"/>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2" name="円/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53" name="テキスト ボックス 152"/>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4" name="円/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6" name="円/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臨時給付金の実施等の</a:t>
          </a:r>
          <a:r>
            <a:rPr lang="ja-JP" altLang="ja-JP" sz="1100" b="0" i="0" baseline="0">
              <a:solidFill>
                <a:schemeClr val="dk1"/>
              </a:solidFill>
              <a:effectLst/>
              <a:latin typeface="+mn-lt"/>
              <a:ea typeface="+mn-ea"/>
              <a:cs typeface="+mn-cs"/>
            </a:rPr>
            <a:t>急増等の影響により、平成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ポイント悪化している。</a:t>
          </a:r>
          <a:endParaRPr lang="ja-JP" altLang="ja-JP" sz="1400">
            <a:effectLst/>
          </a:endParaRPr>
        </a:p>
        <a:p>
          <a:pPr rtl="0"/>
          <a:r>
            <a:rPr lang="ja-JP" altLang="ja-JP" sz="1100" b="0" i="0" baseline="0">
              <a:solidFill>
                <a:schemeClr val="dk1"/>
              </a:solidFill>
              <a:effectLst/>
              <a:latin typeface="+mn-lt"/>
              <a:ea typeface="+mn-ea"/>
              <a:cs typeface="+mn-cs"/>
            </a:rPr>
            <a:t>　扶助費については、今後も増加傾向にあるため、資格審査等の適正化に尽力し、財政を逼迫しないように努める。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53522</xdr:rowOff>
    </xdr:to>
    <xdr:cxnSp macro="">
      <xdr:nvCxnSpPr>
        <xdr:cNvPr id="192" name="直線コネクタ 191"/>
        <xdr:cNvCxnSpPr/>
      </xdr:nvCxnSpPr>
      <xdr:spPr>
        <a:xfrm>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20865</xdr:rowOff>
    </xdr:to>
    <xdr:cxnSp macro="">
      <xdr:nvCxnSpPr>
        <xdr:cNvPr id="195" name="直線コネクタ 194"/>
        <xdr:cNvCxnSpPr/>
      </xdr:nvCxnSpPr>
      <xdr:spPr>
        <a:xfrm>
          <a:off x="3098800" y="9352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94343</xdr:rowOff>
    </xdr:to>
    <xdr:cxnSp macro="">
      <xdr:nvCxnSpPr>
        <xdr:cNvPr id="198" name="直線コネクタ 197"/>
        <xdr:cNvCxnSpPr/>
      </xdr:nvCxnSpPr>
      <xdr:spPr>
        <a:xfrm>
          <a:off x="2209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45357</xdr:rowOff>
    </xdr:to>
    <xdr:cxnSp macro="">
      <xdr:nvCxnSpPr>
        <xdr:cNvPr id="201" name="直線コネクタ 200"/>
        <xdr:cNvCxnSpPr/>
      </xdr:nvCxnSpPr>
      <xdr:spPr>
        <a:xfrm>
          <a:off x="1320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11" name="円/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2"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3" name="円/楕円 212"/>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4" name="テキスト ボックス 213"/>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5" name="円/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7" name="円/楕円 216"/>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8" name="テキスト ボックス 217"/>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9" name="円/楕円 21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20" name="テキスト ボックス 21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その他の内訳は、維持補修費及び市民病院に係る出資金、繰出金である。平成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類似団体と比較して</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ポイント高い。</a:t>
          </a:r>
          <a:endParaRPr lang="ja-JP" altLang="ja-JP" sz="1400">
            <a:effectLst/>
          </a:endParaRPr>
        </a:p>
        <a:p>
          <a:pPr rtl="0"/>
          <a:r>
            <a:rPr lang="ja-JP" altLang="ja-JP" sz="1100" b="0" i="0" baseline="0">
              <a:solidFill>
                <a:schemeClr val="dk1"/>
              </a:solidFill>
              <a:effectLst/>
              <a:latin typeface="+mn-lt"/>
              <a:ea typeface="+mn-ea"/>
              <a:cs typeface="+mn-cs"/>
            </a:rPr>
            <a:t>　この中で大部分を占めるのは繰出金であるが、とりわけ特別会計の公債費分繰出金について、事業の見直し等を行い、削減に努めなければならない。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50800</xdr:rowOff>
    </xdr:to>
    <xdr:cxnSp macro="">
      <xdr:nvCxnSpPr>
        <xdr:cNvPr id="253" name="直線コネクタ 252"/>
        <xdr:cNvCxnSpPr/>
      </xdr:nvCxnSpPr>
      <xdr:spPr>
        <a:xfrm flipV="1">
          <a:off x="15671800" y="9949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50800</xdr:rowOff>
    </xdr:to>
    <xdr:cxnSp macro="">
      <xdr:nvCxnSpPr>
        <xdr:cNvPr id="256" name="直線コネクタ 255"/>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xdr:rowOff>
    </xdr:from>
    <xdr:to>
      <xdr:col>21</xdr:col>
      <xdr:colOff>361950</xdr:colOff>
      <xdr:row>58</xdr:row>
      <xdr:rowOff>12700</xdr:rowOff>
    </xdr:to>
    <xdr:cxnSp macro="">
      <xdr:nvCxnSpPr>
        <xdr:cNvPr id="259" name="直線コネクタ 258"/>
        <xdr:cNvCxnSpPr/>
      </xdr:nvCxnSpPr>
      <xdr:spPr>
        <a:xfrm>
          <a:off x="13893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5080</xdr:rowOff>
    </xdr:to>
    <xdr:cxnSp macro="">
      <xdr:nvCxnSpPr>
        <xdr:cNvPr id="262" name="直線コネクタ 261"/>
        <xdr:cNvCxnSpPr/>
      </xdr:nvCxnSpPr>
      <xdr:spPr>
        <a:xfrm>
          <a:off x="13004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72" name="円/楕円 271"/>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73"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4" name="円/楕円 27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5" name="テキスト ボックス 274"/>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6" name="円/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7" name="テキスト ボックス 27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125730</xdr:rowOff>
    </xdr:from>
    <xdr:to>
      <xdr:col>20</xdr:col>
      <xdr:colOff>209550</xdr:colOff>
      <xdr:row>58</xdr:row>
      <xdr:rowOff>55880</xdr:rowOff>
    </xdr:to>
    <xdr:sp macro="" textlink="">
      <xdr:nvSpPr>
        <xdr:cNvPr id="278" name="円/楕円 277"/>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40657</xdr:rowOff>
    </xdr:from>
    <xdr:ext cx="762000" cy="259045"/>
    <xdr:sp macro="" textlink="">
      <xdr:nvSpPr>
        <xdr:cNvPr id="279" name="テキスト ボックス 278"/>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80" name="円/楕円 279"/>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81" name="テキスト ボックス 280"/>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から横ばいとなった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市単独補助金については必要性や有効性、使途状況の精査を行い、効果が期待できないものについては削減を</a:t>
          </a:r>
          <a:r>
            <a:rPr lang="ja-JP" altLang="en-US" sz="1100" b="0" i="0" baseline="0">
              <a:solidFill>
                <a:schemeClr val="dk1"/>
              </a:solidFill>
              <a:effectLst/>
              <a:latin typeface="+mn-lt"/>
              <a:ea typeface="+mn-ea"/>
              <a:cs typeface="+mn-cs"/>
            </a:rPr>
            <a:t>し改善を</a:t>
          </a:r>
          <a:r>
            <a:rPr lang="ja-JP" altLang="ja-JP" sz="1100" b="0" i="0" baseline="0">
              <a:solidFill>
                <a:schemeClr val="dk1"/>
              </a:solidFill>
              <a:effectLst/>
              <a:latin typeface="+mn-lt"/>
              <a:ea typeface="+mn-ea"/>
              <a:cs typeface="+mn-cs"/>
            </a:rPr>
            <a:t>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39370</xdr:rowOff>
    </xdr:from>
    <xdr:to>
      <xdr:col>24</xdr:col>
      <xdr:colOff>31750</xdr:colOff>
      <xdr:row>33</xdr:row>
      <xdr:rowOff>39370</xdr:rowOff>
    </xdr:to>
    <xdr:cxnSp macro="">
      <xdr:nvCxnSpPr>
        <xdr:cNvPr id="314" name="直線コネクタ 313"/>
        <xdr:cNvCxnSpPr/>
      </xdr:nvCxnSpPr>
      <xdr:spPr>
        <a:xfrm>
          <a:off x="15671800" y="5697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39370</xdr:rowOff>
    </xdr:from>
    <xdr:to>
      <xdr:col>22</xdr:col>
      <xdr:colOff>565150</xdr:colOff>
      <xdr:row>33</xdr:row>
      <xdr:rowOff>62230</xdr:rowOff>
    </xdr:to>
    <xdr:cxnSp macro="">
      <xdr:nvCxnSpPr>
        <xdr:cNvPr id="317" name="直線コネクタ 316"/>
        <xdr:cNvCxnSpPr/>
      </xdr:nvCxnSpPr>
      <xdr:spPr>
        <a:xfrm flipV="1">
          <a:off x="14782800" y="569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46990</xdr:rowOff>
    </xdr:from>
    <xdr:to>
      <xdr:col>21</xdr:col>
      <xdr:colOff>361950</xdr:colOff>
      <xdr:row>33</xdr:row>
      <xdr:rowOff>62230</xdr:rowOff>
    </xdr:to>
    <xdr:cxnSp macro="">
      <xdr:nvCxnSpPr>
        <xdr:cNvPr id="320" name="直線コネクタ 319"/>
        <xdr:cNvCxnSpPr/>
      </xdr:nvCxnSpPr>
      <xdr:spPr>
        <a:xfrm>
          <a:off x="13893800" y="570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165100</xdr:rowOff>
    </xdr:from>
    <xdr:to>
      <xdr:col>20</xdr:col>
      <xdr:colOff>158750</xdr:colOff>
      <xdr:row>33</xdr:row>
      <xdr:rowOff>46990</xdr:rowOff>
    </xdr:to>
    <xdr:cxnSp macro="">
      <xdr:nvCxnSpPr>
        <xdr:cNvPr id="323" name="直線コネクタ 322"/>
        <xdr:cNvCxnSpPr/>
      </xdr:nvCxnSpPr>
      <xdr:spPr>
        <a:xfrm>
          <a:off x="13004800" y="5651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160020</xdr:rowOff>
    </xdr:from>
    <xdr:to>
      <xdr:col>24</xdr:col>
      <xdr:colOff>82550</xdr:colOff>
      <xdr:row>33</xdr:row>
      <xdr:rowOff>90170</xdr:rowOff>
    </xdr:to>
    <xdr:sp macro="" textlink="">
      <xdr:nvSpPr>
        <xdr:cNvPr id="333" name="円/楕円 332"/>
        <xdr:cNvSpPr/>
      </xdr:nvSpPr>
      <xdr:spPr>
        <a:xfrm>
          <a:off x="16459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68597</xdr:rowOff>
    </xdr:from>
    <xdr:ext cx="762000" cy="259045"/>
    <xdr:sp macro="" textlink="">
      <xdr:nvSpPr>
        <xdr:cNvPr id="334" name="補助費等該当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160020</xdr:rowOff>
    </xdr:from>
    <xdr:to>
      <xdr:col>22</xdr:col>
      <xdr:colOff>615950</xdr:colOff>
      <xdr:row>33</xdr:row>
      <xdr:rowOff>90170</xdr:rowOff>
    </xdr:to>
    <xdr:sp macro="" textlink="">
      <xdr:nvSpPr>
        <xdr:cNvPr id="335" name="円/楕円 334"/>
        <xdr:cNvSpPr/>
      </xdr:nvSpPr>
      <xdr:spPr>
        <a:xfrm>
          <a:off x="15621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100347</xdr:rowOff>
    </xdr:from>
    <xdr:ext cx="736600" cy="259045"/>
    <xdr:sp macro="" textlink="">
      <xdr:nvSpPr>
        <xdr:cNvPr id="336" name="テキスト ボックス 335"/>
        <xdr:cNvSpPr txBox="1"/>
      </xdr:nvSpPr>
      <xdr:spPr>
        <a:xfrm>
          <a:off x="15290800" y="541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11430</xdr:rowOff>
    </xdr:from>
    <xdr:to>
      <xdr:col>21</xdr:col>
      <xdr:colOff>412750</xdr:colOff>
      <xdr:row>33</xdr:row>
      <xdr:rowOff>113030</xdr:rowOff>
    </xdr:to>
    <xdr:sp macro="" textlink="">
      <xdr:nvSpPr>
        <xdr:cNvPr id="337" name="円/楕円 336"/>
        <xdr:cNvSpPr/>
      </xdr:nvSpPr>
      <xdr:spPr>
        <a:xfrm>
          <a:off x="14732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123207</xdr:rowOff>
    </xdr:from>
    <xdr:ext cx="762000" cy="259045"/>
    <xdr:sp macro="" textlink="">
      <xdr:nvSpPr>
        <xdr:cNvPr id="338" name="テキスト ボックス 337"/>
        <xdr:cNvSpPr txBox="1"/>
      </xdr:nvSpPr>
      <xdr:spPr>
        <a:xfrm>
          <a:off x="14401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167640</xdr:rowOff>
    </xdr:from>
    <xdr:to>
      <xdr:col>20</xdr:col>
      <xdr:colOff>209550</xdr:colOff>
      <xdr:row>33</xdr:row>
      <xdr:rowOff>97790</xdr:rowOff>
    </xdr:to>
    <xdr:sp macro="" textlink="">
      <xdr:nvSpPr>
        <xdr:cNvPr id="339" name="円/楕円 338"/>
        <xdr:cNvSpPr/>
      </xdr:nvSpPr>
      <xdr:spPr>
        <a:xfrm>
          <a:off x="13843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107967</xdr:rowOff>
    </xdr:from>
    <xdr:ext cx="762000" cy="259045"/>
    <xdr:sp macro="" textlink="">
      <xdr:nvSpPr>
        <xdr:cNvPr id="340" name="テキスト ボックス 339"/>
        <xdr:cNvSpPr txBox="1"/>
      </xdr:nvSpPr>
      <xdr:spPr>
        <a:xfrm>
          <a:off x="13512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114300</xdr:rowOff>
    </xdr:from>
    <xdr:to>
      <xdr:col>19</xdr:col>
      <xdr:colOff>6350</xdr:colOff>
      <xdr:row>33</xdr:row>
      <xdr:rowOff>44450</xdr:rowOff>
    </xdr:to>
    <xdr:sp macro="" textlink="">
      <xdr:nvSpPr>
        <xdr:cNvPr id="341" name="円/楕円 340"/>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54627</xdr:rowOff>
    </xdr:from>
    <xdr:ext cx="762000" cy="259045"/>
    <xdr:sp macro="" textlink="">
      <xdr:nvSpPr>
        <xdr:cNvPr id="342" name="テキスト ボックス 341"/>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償還額のピーク（平成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年度）を過ぎたことで、歳出経常一般財源額（公債費）が△</a:t>
          </a:r>
          <a:r>
            <a:rPr lang="en-US" altLang="ja-JP" sz="1100" b="0" i="0" baseline="0">
              <a:solidFill>
                <a:schemeClr val="dk1"/>
              </a:solidFill>
              <a:effectLst/>
              <a:latin typeface="+mn-lt"/>
              <a:ea typeface="+mn-ea"/>
              <a:cs typeface="+mn-cs"/>
            </a:rPr>
            <a:t>134,184</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ポイント悪く、</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新庁舎建設事業や防災行政無線の統合整備事業、広域ごみ処理場の新築事業等</a:t>
          </a:r>
          <a:r>
            <a:rPr lang="ja-JP" altLang="en-US" sz="1100" b="0" i="0" baseline="0">
              <a:solidFill>
                <a:schemeClr val="dk1"/>
              </a:solidFill>
              <a:effectLst/>
              <a:latin typeface="+mn-lt"/>
              <a:ea typeface="+mn-ea"/>
              <a:cs typeface="+mn-cs"/>
            </a:rPr>
            <a:t>の償還が予想されるため</a:t>
          </a:r>
          <a:r>
            <a:rPr lang="ja-JP" altLang="ja-JP" sz="1100" b="0" i="0" baseline="0">
              <a:solidFill>
                <a:schemeClr val="dk1"/>
              </a:solidFill>
              <a:effectLst/>
              <a:latin typeface="+mn-lt"/>
              <a:ea typeface="+mn-ea"/>
              <a:cs typeface="+mn-cs"/>
            </a:rPr>
            <a:t>財政の硬直化の改善を図る必要がある。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33274</xdr:rowOff>
    </xdr:to>
    <xdr:cxnSp macro="">
      <xdr:nvCxnSpPr>
        <xdr:cNvPr id="372" name="直線コネクタ 371"/>
        <xdr:cNvCxnSpPr/>
      </xdr:nvCxnSpPr>
      <xdr:spPr>
        <a:xfrm flipV="1">
          <a:off x="3987800" y="135458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33274</xdr:rowOff>
    </xdr:from>
    <xdr:to>
      <xdr:col>5</xdr:col>
      <xdr:colOff>549275</xdr:colOff>
      <xdr:row>79</xdr:row>
      <xdr:rowOff>97282</xdr:rowOff>
    </xdr:to>
    <xdr:cxnSp macro="">
      <xdr:nvCxnSpPr>
        <xdr:cNvPr id="375" name="直線コネクタ 374"/>
        <xdr:cNvCxnSpPr/>
      </xdr:nvCxnSpPr>
      <xdr:spPr>
        <a:xfrm flipV="1">
          <a:off x="3098800" y="135778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97282</xdr:rowOff>
    </xdr:from>
    <xdr:to>
      <xdr:col>4</xdr:col>
      <xdr:colOff>346075</xdr:colOff>
      <xdr:row>79</xdr:row>
      <xdr:rowOff>106426</xdr:rowOff>
    </xdr:to>
    <xdr:cxnSp macro="">
      <xdr:nvCxnSpPr>
        <xdr:cNvPr id="378" name="直線コネクタ 377"/>
        <xdr:cNvCxnSpPr/>
      </xdr:nvCxnSpPr>
      <xdr:spPr>
        <a:xfrm flipV="1">
          <a:off x="2209800" y="136418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106426</xdr:rowOff>
    </xdr:from>
    <xdr:to>
      <xdr:col>3</xdr:col>
      <xdr:colOff>142875</xdr:colOff>
      <xdr:row>79</xdr:row>
      <xdr:rowOff>115570</xdr:rowOff>
    </xdr:to>
    <xdr:cxnSp macro="">
      <xdr:nvCxnSpPr>
        <xdr:cNvPr id="381" name="直線コネクタ 380"/>
        <xdr:cNvCxnSpPr/>
      </xdr:nvCxnSpPr>
      <xdr:spPr>
        <a:xfrm flipV="1">
          <a:off x="1320800" y="136509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91" name="円/楕円 390"/>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92"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153924</xdr:rowOff>
    </xdr:from>
    <xdr:to>
      <xdr:col>5</xdr:col>
      <xdr:colOff>600075</xdr:colOff>
      <xdr:row>79</xdr:row>
      <xdr:rowOff>84074</xdr:rowOff>
    </xdr:to>
    <xdr:sp macro="" textlink="">
      <xdr:nvSpPr>
        <xdr:cNvPr id="393" name="円/楕円 392"/>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68851</xdr:rowOff>
    </xdr:from>
    <xdr:ext cx="736600" cy="259045"/>
    <xdr:sp macro="" textlink="">
      <xdr:nvSpPr>
        <xdr:cNvPr id="394" name="テキスト ボックス 393"/>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46482</xdr:rowOff>
    </xdr:from>
    <xdr:to>
      <xdr:col>4</xdr:col>
      <xdr:colOff>396875</xdr:colOff>
      <xdr:row>79</xdr:row>
      <xdr:rowOff>148082</xdr:rowOff>
    </xdr:to>
    <xdr:sp macro="" textlink="">
      <xdr:nvSpPr>
        <xdr:cNvPr id="395" name="円/楕円 394"/>
        <xdr:cNvSpPr/>
      </xdr:nvSpPr>
      <xdr:spPr>
        <a:xfrm>
          <a:off x="3048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132859</xdr:rowOff>
    </xdr:from>
    <xdr:ext cx="762000" cy="259045"/>
    <xdr:sp macro="" textlink="">
      <xdr:nvSpPr>
        <xdr:cNvPr id="396" name="テキスト ボックス 395"/>
        <xdr:cNvSpPr txBox="1"/>
      </xdr:nvSpPr>
      <xdr:spPr>
        <a:xfrm>
          <a:off x="2717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55626</xdr:rowOff>
    </xdr:from>
    <xdr:to>
      <xdr:col>3</xdr:col>
      <xdr:colOff>193675</xdr:colOff>
      <xdr:row>79</xdr:row>
      <xdr:rowOff>157226</xdr:rowOff>
    </xdr:to>
    <xdr:sp macro="" textlink="">
      <xdr:nvSpPr>
        <xdr:cNvPr id="397" name="円/楕円 396"/>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142003</xdr:rowOff>
    </xdr:from>
    <xdr:ext cx="762000" cy="259045"/>
    <xdr:sp macro="" textlink="">
      <xdr:nvSpPr>
        <xdr:cNvPr id="398" name="テキスト ボックス 397"/>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99" name="円/楕円 398"/>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151147</xdr:rowOff>
    </xdr:from>
    <xdr:ext cx="762000" cy="259045"/>
    <xdr:sp macro="" textlink="">
      <xdr:nvSpPr>
        <xdr:cNvPr id="400" name="テキスト ボックス 399"/>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ポイント悪化しており、類似団体平均よりも</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ポイント高い。</a:t>
          </a:r>
          <a:endParaRPr lang="ja-JP" altLang="ja-JP" sz="1400">
            <a:effectLst/>
          </a:endParaRPr>
        </a:p>
        <a:p>
          <a:pPr rtl="0"/>
          <a:r>
            <a:rPr lang="ja-JP" altLang="ja-JP" sz="1100" b="0" i="0" baseline="0">
              <a:solidFill>
                <a:schemeClr val="dk1"/>
              </a:solidFill>
              <a:effectLst/>
              <a:latin typeface="+mn-lt"/>
              <a:ea typeface="+mn-ea"/>
              <a:cs typeface="+mn-cs"/>
            </a:rPr>
            <a:t>　財政硬直化の大きな主な要因は人件費及び繰出金にあることが顕著である。今後も職員数の削減等の定員適正化を行い、人件費の抑制を図っていくが、大幅な改善を見込むことは困難でありる。</a:t>
          </a:r>
          <a:endParaRPr lang="ja-JP" altLang="ja-JP" sz="1400">
            <a:effectLst/>
          </a:endParaRPr>
        </a:p>
        <a:p>
          <a:pPr rtl="0"/>
          <a:r>
            <a:rPr lang="ja-JP" altLang="ja-JP" sz="1100" b="0" i="0" baseline="0">
              <a:solidFill>
                <a:schemeClr val="dk1"/>
              </a:solidFill>
              <a:effectLst/>
              <a:latin typeface="+mn-lt"/>
              <a:ea typeface="+mn-ea"/>
              <a:cs typeface="+mn-cs"/>
            </a:rPr>
            <a:t>　また、特別会計の公債費分繰出金について、事業の見直し等を行い、削減に努めなければならない。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77</xdr:row>
      <xdr:rowOff>111761</xdr:rowOff>
    </xdr:to>
    <xdr:cxnSp macro="">
      <xdr:nvCxnSpPr>
        <xdr:cNvPr id="433" name="直線コネクタ 432"/>
        <xdr:cNvCxnSpPr/>
      </xdr:nvCxnSpPr>
      <xdr:spPr>
        <a:xfrm>
          <a:off x="15671800" y="132753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73661</xdr:rowOff>
    </xdr:to>
    <xdr:cxnSp macro="">
      <xdr:nvCxnSpPr>
        <xdr:cNvPr id="436" name="直線コネクタ 435"/>
        <xdr:cNvCxnSpPr/>
      </xdr:nvCxnSpPr>
      <xdr:spPr>
        <a:xfrm>
          <a:off x="14782800" y="132143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142239</xdr:rowOff>
    </xdr:from>
    <xdr:to>
      <xdr:col>21</xdr:col>
      <xdr:colOff>361950</xdr:colOff>
      <xdr:row>77</xdr:row>
      <xdr:rowOff>12700</xdr:rowOff>
    </xdr:to>
    <xdr:cxnSp macro="">
      <xdr:nvCxnSpPr>
        <xdr:cNvPr id="439" name="直線コネクタ 438"/>
        <xdr:cNvCxnSpPr/>
      </xdr:nvCxnSpPr>
      <xdr:spPr>
        <a:xfrm>
          <a:off x="13893800" y="13172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1" name="テキスト ボックス 440"/>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31750</xdr:rowOff>
    </xdr:from>
    <xdr:to>
      <xdr:col>20</xdr:col>
      <xdr:colOff>158750</xdr:colOff>
      <xdr:row>76</xdr:row>
      <xdr:rowOff>142239</xdr:rowOff>
    </xdr:to>
    <xdr:cxnSp macro="">
      <xdr:nvCxnSpPr>
        <xdr:cNvPr id="442" name="直線コネクタ 441"/>
        <xdr:cNvCxnSpPr/>
      </xdr:nvCxnSpPr>
      <xdr:spPr>
        <a:xfrm>
          <a:off x="13004800" y="130619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4" name="テキスト ボックス 443"/>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6" name="テキスト ボックス 445"/>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52" name="円/楕円 451"/>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33038</xdr:rowOff>
    </xdr:from>
    <xdr:ext cx="762000" cy="259045"/>
    <xdr:sp macro="" textlink="">
      <xdr:nvSpPr>
        <xdr:cNvPr id="453"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54" name="円/楕円 453"/>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109238</xdr:rowOff>
    </xdr:from>
    <xdr:ext cx="736600" cy="259045"/>
    <xdr:sp macro="" textlink="">
      <xdr:nvSpPr>
        <xdr:cNvPr id="455" name="テキスト ボックス 454"/>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56" name="円/楕円 455"/>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57" name="テキスト ボックス 456"/>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91439</xdr:rowOff>
    </xdr:from>
    <xdr:to>
      <xdr:col>20</xdr:col>
      <xdr:colOff>209550</xdr:colOff>
      <xdr:row>77</xdr:row>
      <xdr:rowOff>21589</xdr:rowOff>
    </xdr:to>
    <xdr:sp macro="" textlink="">
      <xdr:nvSpPr>
        <xdr:cNvPr id="458" name="円/楕円 457"/>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31767</xdr:rowOff>
    </xdr:from>
    <xdr:ext cx="762000" cy="259045"/>
    <xdr:sp macro="" textlink="">
      <xdr:nvSpPr>
        <xdr:cNvPr id="459" name="テキスト ボックス 45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60" name="円/楕円 459"/>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61" name="テキスト ボックス 460"/>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大分県国東市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159723</xdr:rowOff>
    </xdr:from>
    <xdr:to>
      <xdr:col>4</xdr:col>
      <xdr:colOff>1117600</xdr:colOff>
      <xdr:row>13</xdr:row>
      <xdr:rowOff>44594</xdr:rowOff>
    </xdr:to>
    <xdr:cxnSp macro="">
      <xdr:nvCxnSpPr>
        <xdr:cNvPr id="54" name="直線コネクタ 53"/>
        <xdr:cNvCxnSpPr/>
      </xdr:nvCxnSpPr>
      <xdr:spPr bwMode="auto">
        <a:xfrm flipV="1">
          <a:off x="5003800" y="2264748"/>
          <a:ext cx="647700" cy="5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27164</xdr:rowOff>
    </xdr:from>
    <xdr:to>
      <xdr:col>4</xdr:col>
      <xdr:colOff>469900</xdr:colOff>
      <xdr:row>13</xdr:row>
      <xdr:rowOff>44594</xdr:rowOff>
    </xdr:to>
    <xdr:cxnSp macro="">
      <xdr:nvCxnSpPr>
        <xdr:cNvPr id="57" name="直線コネクタ 56"/>
        <xdr:cNvCxnSpPr/>
      </xdr:nvCxnSpPr>
      <xdr:spPr bwMode="auto">
        <a:xfrm>
          <a:off x="4305300" y="2303639"/>
          <a:ext cx="698500" cy="1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170953</xdr:rowOff>
    </xdr:from>
    <xdr:to>
      <xdr:col>3</xdr:col>
      <xdr:colOff>904875</xdr:colOff>
      <xdr:row>13</xdr:row>
      <xdr:rowOff>27164</xdr:rowOff>
    </xdr:to>
    <xdr:cxnSp macro="">
      <xdr:nvCxnSpPr>
        <xdr:cNvPr id="60" name="直線コネクタ 59"/>
        <xdr:cNvCxnSpPr/>
      </xdr:nvCxnSpPr>
      <xdr:spPr bwMode="auto">
        <a:xfrm>
          <a:off x="3606800" y="2275978"/>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170953</xdr:rowOff>
    </xdr:from>
    <xdr:to>
      <xdr:col>3</xdr:col>
      <xdr:colOff>206375</xdr:colOff>
      <xdr:row>13</xdr:row>
      <xdr:rowOff>75484</xdr:rowOff>
    </xdr:to>
    <xdr:cxnSp macro="">
      <xdr:nvCxnSpPr>
        <xdr:cNvPr id="63" name="直線コネクタ 62"/>
        <xdr:cNvCxnSpPr/>
      </xdr:nvCxnSpPr>
      <xdr:spPr bwMode="auto">
        <a:xfrm flipV="1">
          <a:off x="2908300" y="2275978"/>
          <a:ext cx="698500" cy="75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108923</xdr:rowOff>
    </xdr:from>
    <xdr:to>
      <xdr:col>5</xdr:col>
      <xdr:colOff>34925</xdr:colOff>
      <xdr:row>13</xdr:row>
      <xdr:rowOff>39073</xdr:rowOff>
    </xdr:to>
    <xdr:sp macro="" textlink="">
      <xdr:nvSpPr>
        <xdr:cNvPr id="73" name="円/楕円 72"/>
        <xdr:cNvSpPr/>
      </xdr:nvSpPr>
      <xdr:spPr bwMode="auto">
        <a:xfrm>
          <a:off x="5600700" y="221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125450</xdr:rowOff>
    </xdr:from>
    <xdr:ext cx="762000" cy="259045"/>
    <xdr:sp macro="" textlink="">
      <xdr:nvSpPr>
        <xdr:cNvPr id="74" name="人口1人当たり決算額の推移該当値テキスト130"/>
        <xdr:cNvSpPr txBox="1"/>
      </xdr:nvSpPr>
      <xdr:spPr>
        <a:xfrm>
          <a:off x="5740400" y="205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137,043</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165244</xdr:rowOff>
    </xdr:from>
    <xdr:to>
      <xdr:col>4</xdr:col>
      <xdr:colOff>520700</xdr:colOff>
      <xdr:row>13</xdr:row>
      <xdr:rowOff>95394</xdr:rowOff>
    </xdr:to>
    <xdr:sp macro="" textlink="">
      <xdr:nvSpPr>
        <xdr:cNvPr id="75" name="円/楕円 74"/>
        <xdr:cNvSpPr/>
      </xdr:nvSpPr>
      <xdr:spPr bwMode="auto">
        <a:xfrm>
          <a:off x="4953000" y="2270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105571</xdr:rowOff>
    </xdr:from>
    <xdr:ext cx="736600" cy="259045"/>
    <xdr:sp macro="" textlink="">
      <xdr:nvSpPr>
        <xdr:cNvPr id="76" name="テキスト ボックス 75"/>
        <xdr:cNvSpPr txBox="1"/>
      </xdr:nvSpPr>
      <xdr:spPr>
        <a:xfrm>
          <a:off x="4622800" y="203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133,101</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147814</xdr:rowOff>
    </xdr:from>
    <xdr:to>
      <xdr:col>3</xdr:col>
      <xdr:colOff>955675</xdr:colOff>
      <xdr:row>13</xdr:row>
      <xdr:rowOff>77964</xdr:rowOff>
    </xdr:to>
    <xdr:sp macro="" textlink="">
      <xdr:nvSpPr>
        <xdr:cNvPr id="77" name="円/楕円 76"/>
        <xdr:cNvSpPr/>
      </xdr:nvSpPr>
      <xdr:spPr bwMode="auto">
        <a:xfrm>
          <a:off x="4254500" y="225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88141</xdr:rowOff>
    </xdr:from>
    <xdr:ext cx="762000" cy="259045"/>
    <xdr:sp macro="" textlink="">
      <xdr:nvSpPr>
        <xdr:cNvPr id="78" name="テキスト ボックス 77"/>
        <xdr:cNvSpPr txBox="1"/>
      </xdr:nvSpPr>
      <xdr:spPr>
        <a:xfrm>
          <a:off x="3924300" y="202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134,321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120153</xdr:rowOff>
    </xdr:from>
    <xdr:to>
      <xdr:col>3</xdr:col>
      <xdr:colOff>257175</xdr:colOff>
      <xdr:row>13</xdr:row>
      <xdr:rowOff>50303</xdr:rowOff>
    </xdr:to>
    <xdr:sp macro="" textlink="">
      <xdr:nvSpPr>
        <xdr:cNvPr id="79" name="円/楕円 78"/>
        <xdr:cNvSpPr/>
      </xdr:nvSpPr>
      <xdr:spPr bwMode="auto">
        <a:xfrm>
          <a:off x="3556000" y="2225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60480</xdr:rowOff>
    </xdr:from>
    <xdr:ext cx="762000" cy="259045"/>
    <xdr:sp macro="" textlink="">
      <xdr:nvSpPr>
        <xdr:cNvPr id="80" name="テキスト ボックス 79"/>
        <xdr:cNvSpPr txBox="1"/>
      </xdr:nvSpPr>
      <xdr:spPr>
        <a:xfrm>
          <a:off x="3225800" y="199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136,257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24684</xdr:rowOff>
    </xdr:from>
    <xdr:to>
      <xdr:col>2</xdr:col>
      <xdr:colOff>692150</xdr:colOff>
      <xdr:row>13</xdr:row>
      <xdr:rowOff>126284</xdr:rowOff>
    </xdr:to>
    <xdr:sp macro="" textlink="">
      <xdr:nvSpPr>
        <xdr:cNvPr id="81" name="円/楕円 80"/>
        <xdr:cNvSpPr/>
      </xdr:nvSpPr>
      <xdr:spPr bwMode="auto">
        <a:xfrm>
          <a:off x="2857500" y="230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136461</xdr:rowOff>
    </xdr:from>
    <xdr:ext cx="762000" cy="259045"/>
    <xdr:sp macro="" textlink="">
      <xdr:nvSpPr>
        <xdr:cNvPr id="82" name="テキスト ボックス 81"/>
        <xdr:cNvSpPr txBox="1"/>
      </xdr:nvSpPr>
      <xdr:spPr>
        <a:xfrm>
          <a:off x="2527300" y="207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189963</xdr:rowOff>
    </xdr:from>
    <xdr:to>
      <xdr:col>4</xdr:col>
      <xdr:colOff>1117600</xdr:colOff>
      <xdr:row>35</xdr:row>
      <xdr:rowOff>13157</xdr:rowOff>
    </xdr:to>
    <xdr:cxnSp macro="">
      <xdr:nvCxnSpPr>
        <xdr:cNvPr id="118" name="直線コネクタ 117"/>
        <xdr:cNvCxnSpPr/>
      </xdr:nvCxnSpPr>
      <xdr:spPr bwMode="auto">
        <a:xfrm>
          <a:off x="5003800" y="6457413"/>
          <a:ext cx="647700" cy="166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143897</xdr:rowOff>
    </xdr:from>
    <xdr:ext cx="762000" cy="259045"/>
    <xdr:sp macro="" textlink="">
      <xdr:nvSpPr>
        <xdr:cNvPr id="119" name="人口1人当たり決算額の推移平均値テキスト445"/>
        <xdr:cNvSpPr txBox="1"/>
      </xdr:nvSpPr>
      <xdr:spPr>
        <a:xfrm>
          <a:off x="5740400" y="675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93853</xdr:rowOff>
    </xdr:from>
    <xdr:to>
      <xdr:col>4</xdr:col>
      <xdr:colOff>469900</xdr:colOff>
      <xdr:row>34</xdr:row>
      <xdr:rowOff>189963</xdr:rowOff>
    </xdr:to>
    <xdr:cxnSp macro="">
      <xdr:nvCxnSpPr>
        <xdr:cNvPr id="121" name="直線コネクタ 120"/>
        <xdr:cNvCxnSpPr/>
      </xdr:nvCxnSpPr>
      <xdr:spPr bwMode="auto">
        <a:xfrm>
          <a:off x="4305300" y="6361303"/>
          <a:ext cx="698500" cy="96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261123</xdr:rowOff>
    </xdr:from>
    <xdr:to>
      <xdr:col>3</xdr:col>
      <xdr:colOff>904875</xdr:colOff>
      <xdr:row>34</xdr:row>
      <xdr:rowOff>93853</xdr:rowOff>
    </xdr:to>
    <xdr:cxnSp macro="">
      <xdr:nvCxnSpPr>
        <xdr:cNvPr id="124" name="直線コネクタ 123"/>
        <xdr:cNvCxnSpPr/>
      </xdr:nvCxnSpPr>
      <xdr:spPr bwMode="auto">
        <a:xfrm>
          <a:off x="3606800" y="6185673"/>
          <a:ext cx="698500" cy="175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152636</xdr:rowOff>
    </xdr:from>
    <xdr:to>
      <xdr:col>3</xdr:col>
      <xdr:colOff>206375</xdr:colOff>
      <xdr:row>33</xdr:row>
      <xdr:rowOff>261123</xdr:rowOff>
    </xdr:to>
    <xdr:cxnSp macro="">
      <xdr:nvCxnSpPr>
        <xdr:cNvPr id="127" name="直線コネクタ 126"/>
        <xdr:cNvCxnSpPr/>
      </xdr:nvCxnSpPr>
      <xdr:spPr bwMode="auto">
        <a:xfrm>
          <a:off x="2908300" y="6077186"/>
          <a:ext cx="698500" cy="108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199349</xdr:rowOff>
    </xdr:from>
    <xdr:ext cx="762000" cy="259045"/>
    <xdr:sp macro="" textlink="">
      <xdr:nvSpPr>
        <xdr:cNvPr id="131" name="テキスト ボックス 130"/>
        <xdr:cNvSpPr txBox="1"/>
      </xdr:nvSpPr>
      <xdr:spPr>
        <a:xfrm>
          <a:off x="25273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305257</xdr:rowOff>
    </xdr:from>
    <xdr:to>
      <xdr:col>5</xdr:col>
      <xdr:colOff>34925</xdr:colOff>
      <xdr:row>35</xdr:row>
      <xdr:rowOff>63957</xdr:rowOff>
    </xdr:to>
    <xdr:sp macro="" textlink="">
      <xdr:nvSpPr>
        <xdr:cNvPr id="137" name="円/楕円 136"/>
        <xdr:cNvSpPr/>
      </xdr:nvSpPr>
      <xdr:spPr bwMode="auto">
        <a:xfrm>
          <a:off x="5600700" y="657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150334</xdr:rowOff>
    </xdr:from>
    <xdr:ext cx="762000" cy="259045"/>
    <xdr:sp macro="" textlink="">
      <xdr:nvSpPr>
        <xdr:cNvPr id="138" name="人口1人当たり決算額の推移該当値テキスト445"/>
        <xdr:cNvSpPr txBox="1"/>
      </xdr:nvSpPr>
      <xdr:spPr>
        <a:xfrm>
          <a:off x="5740400" y="64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139163</xdr:rowOff>
    </xdr:from>
    <xdr:to>
      <xdr:col>4</xdr:col>
      <xdr:colOff>520700</xdr:colOff>
      <xdr:row>34</xdr:row>
      <xdr:rowOff>240763</xdr:rowOff>
    </xdr:to>
    <xdr:sp macro="" textlink="">
      <xdr:nvSpPr>
        <xdr:cNvPr id="139" name="円/楕円 138"/>
        <xdr:cNvSpPr/>
      </xdr:nvSpPr>
      <xdr:spPr bwMode="auto">
        <a:xfrm>
          <a:off x="4953000" y="640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250940</xdr:rowOff>
    </xdr:from>
    <xdr:ext cx="736600" cy="259045"/>
    <xdr:sp macro="" textlink="">
      <xdr:nvSpPr>
        <xdr:cNvPr id="140" name="テキスト ボックス 139"/>
        <xdr:cNvSpPr txBox="1"/>
      </xdr:nvSpPr>
      <xdr:spPr>
        <a:xfrm>
          <a:off x="4622800" y="617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35,322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43053</xdr:rowOff>
    </xdr:from>
    <xdr:to>
      <xdr:col>3</xdr:col>
      <xdr:colOff>955675</xdr:colOff>
      <xdr:row>34</xdr:row>
      <xdr:rowOff>144653</xdr:rowOff>
    </xdr:to>
    <xdr:sp macro="" textlink="">
      <xdr:nvSpPr>
        <xdr:cNvPr id="141" name="円/楕円 140"/>
        <xdr:cNvSpPr/>
      </xdr:nvSpPr>
      <xdr:spPr bwMode="auto">
        <a:xfrm>
          <a:off x="4254500" y="631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154830</xdr:rowOff>
    </xdr:from>
    <xdr:ext cx="762000" cy="259045"/>
    <xdr:sp macro="" textlink="">
      <xdr:nvSpPr>
        <xdr:cNvPr id="142" name="テキスト ボックス 141"/>
        <xdr:cNvSpPr txBox="1"/>
      </xdr:nvSpPr>
      <xdr:spPr>
        <a:xfrm>
          <a:off x="3924300" y="607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38,265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210323</xdr:rowOff>
    </xdr:from>
    <xdr:to>
      <xdr:col>3</xdr:col>
      <xdr:colOff>257175</xdr:colOff>
      <xdr:row>33</xdr:row>
      <xdr:rowOff>311923</xdr:rowOff>
    </xdr:to>
    <xdr:sp macro="" textlink="">
      <xdr:nvSpPr>
        <xdr:cNvPr id="143" name="円/楕円 142"/>
        <xdr:cNvSpPr/>
      </xdr:nvSpPr>
      <xdr:spPr bwMode="auto">
        <a:xfrm>
          <a:off x="3556000" y="613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150650</xdr:rowOff>
    </xdr:from>
    <xdr:ext cx="762000" cy="259045"/>
    <xdr:sp macro="" textlink="">
      <xdr:nvSpPr>
        <xdr:cNvPr id="144" name="テキスト ボックス 143"/>
        <xdr:cNvSpPr txBox="1"/>
      </xdr:nvSpPr>
      <xdr:spPr>
        <a:xfrm>
          <a:off x="3225800" y="590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43,643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101836</xdr:rowOff>
    </xdr:from>
    <xdr:to>
      <xdr:col>2</xdr:col>
      <xdr:colOff>692150</xdr:colOff>
      <xdr:row>33</xdr:row>
      <xdr:rowOff>203436</xdr:rowOff>
    </xdr:to>
    <xdr:sp macro="" textlink="">
      <xdr:nvSpPr>
        <xdr:cNvPr id="145" name="円/楕円 144"/>
        <xdr:cNvSpPr/>
      </xdr:nvSpPr>
      <xdr:spPr bwMode="auto">
        <a:xfrm>
          <a:off x="2857500" y="602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42163</xdr:rowOff>
    </xdr:from>
    <xdr:ext cx="762000" cy="259045"/>
    <xdr:sp macro="" textlink="">
      <xdr:nvSpPr>
        <xdr:cNvPr id="146" name="テキスト ボックス 145"/>
        <xdr:cNvSpPr txBox="1"/>
      </xdr:nvSpPr>
      <xdr:spPr>
        <a:xfrm>
          <a:off x="2527300" y="579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財政調整基金積立金が＋</a:t>
          </a:r>
          <a:r>
            <a:rPr lang="en-US" altLang="ja-JP" sz="1100" b="0" i="0" baseline="0">
              <a:solidFill>
                <a:schemeClr val="dk1"/>
              </a:solidFill>
              <a:effectLst/>
              <a:latin typeface="+mn-lt"/>
              <a:ea typeface="+mn-ea"/>
              <a:cs typeface="+mn-cs"/>
            </a:rPr>
            <a:t>197,363</a:t>
          </a:r>
          <a:r>
            <a:rPr lang="ja-JP" altLang="ja-JP" sz="1100" b="0" i="0" baseline="0">
              <a:solidFill>
                <a:schemeClr val="dk1"/>
              </a:solidFill>
              <a:effectLst/>
              <a:latin typeface="+mn-lt"/>
              <a:ea typeface="+mn-ea"/>
              <a:cs typeface="+mn-cs"/>
            </a:rPr>
            <a:t>千円となったものの地方交付税の大幅な減収により</a:t>
          </a:r>
          <a:r>
            <a:rPr lang="ja-JP" altLang="en-US" sz="1100" b="0" i="0" baseline="0">
              <a:solidFill>
                <a:schemeClr val="dk1"/>
              </a:solidFill>
              <a:effectLst/>
              <a:latin typeface="+mn-lt"/>
              <a:ea typeface="+mn-ea"/>
              <a:cs typeface="+mn-cs"/>
            </a:rPr>
            <a:t>実質収支は</a:t>
          </a:r>
          <a:r>
            <a:rPr lang="ja-JP" altLang="ja-JP" sz="1100" b="0" i="0" baseline="0">
              <a:solidFill>
                <a:schemeClr val="dk1"/>
              </a:solidFill>
              <a:effectLst/>
              <a:latin typeface="+mn-lt"/>
              <a:ea typeface="+mn-ea"/>
              <a:cs typeface="+mn-cs"/>
            </a:rPr>
            <a:t>標準財政規模に対する割合は</a:t>
          </a:r>
          <a:r>
            <a:rPr lang="en-US" altLang="ja-JP" sz="1100" b="0" i="0" baseline="0">
              <a:solidFill>
                <a:schemeClr val="dk1"/>
              </a:solidFill>
              <a:effectLst/>
              <a:latin typeface="+mn-lt"/>
              <a:ea typeface="+mn-ea"/>
              <a:cs typeface="+mn-cs"/>
            </a:rPr>
            <a:t>4.24</a:t>
          </a:r>
          <a:r>
            <a:rPr lang="ja-JP" altLang="ja-JP" sz="1100" b="0" i="0" baseline="0">
              <a:solidFill>
                <a:schemeClr val="dk1"/>
              </a:solidFill>
              <a:effectLst/>
              <a:latin typeface="+mn-lt"/>
              <a:ea typeface="+mn-ea"/>
              <a:cs typeface="+mn-cs"/>
            </a:rPr>
            <a:t>ポイント悪化した。</a:t>
          </a:r>
          <a:endParaRPr lang="en-US" altLang="ja-JP" sz="1100" b="0" i="0" baseline="0">
            <a:solidFill>
              <a:schemeClr val="dk1"/>
            </a:solidFill>
            <a:effectLst/>
            <a:latin typeface="+mn-lt"/>
            <a:ea typeface="+mn-ea"/>
            <a:cs typeface="+mn-cs"/>
          </a:endParaRPr>
        </a:p>
        <a:p>
          <a:pPr rtl="0"/>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年間においては、いずれの年度でもすべての会計で黒字を計上している。</a:t>
          </a:r>
          <a:endParaRPr lang="ja-JP" altLang="ja-JP" sz="1400">
            <a:effectLst/>
          </a:endParaRPr>
        </a:p>
        <a:p>
          <a:pPr rtl="0"/>
          <a:r>
            <a:rPr lang="ja-JP" altLang="ja-JP" sz="1100" b="0" i="0" baseline="0">
              <a:solidFill>
                <a:schemeClr val="dk1"/>
              </a:solidFill>
              <a:effectLst/>
              <a:latin typeface="+mn-lt"/>
              <a:ea typeface="+mn-ea"/>
              <a:cs typeface="+mn-cs"/>
            </a:rPr>
            <a:t>現在のところ財政運営は健全であると判断できる。今後も財政の健全性を維持するよう努める。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年度と比較して、元利償還の額が△</a:t>
          </a:r>
          <a:r>
            <a:rPr lang="en-US" altLang="ja-JP" sz="1100" b="0" i="0" baseline="0">
              <a:solidFill>
                <a:schemeClr val="dk1"/>
              </a:solidFill>
              <a:effectLst/>
              <a:latin typeface="+mn-lt"/>
              <a:ea typeface="+mn-ea"/>
              <a:cs typeface="+mn-cs"/>
            </a:rPr>
            <a:t>144</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％）、公営企業の元利償還金に対する繰入金が</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％）、債務負担行為に基づく支出額が△</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90.5</a:t>
          </a:r>
          <a:r>
            <a:rPr lang="ja-JP" altLang="ja-JP" sz="1100" b="0" i="0" baseline="0">
              <a:solidFill>
                <a:schemeClr val="dk1"/>
              </a:solidFill>
              <a:effectLst/>
              <a:latin typeface="+mn-lt"/>
              <a:ea typeface="+mn-ea"/>
              <a:cs typeface="+mn-cs"/>
            </a:rPr>
            <a:t>％）、算入公債費等が△</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％）となったことにより、実質公債費比率の分子は△</a:t>
          </a:r>
          <a:r>
            <a:rPr lang="en-US" altLang="ja-JP" sz="1100" b="0" i="0" baseline="0">
              <a:solidFill>
                <a:schemeClr val="dk1"/>
              </a:solidFill>
              <a:effectLst/>
              <a:latin typeface="+mn-lt"/>
              <a:ea typeface="+mn-ea"/>
              <a:cs typeface="+mn-cs"/>
            </a:rPr>
            <a:t>176</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16.1</a:t>
          </a:r>
          <a:r>
            <a:rPr lang="ja-JP" altLang="ja-JP" sz="1100" b="0" i="0" baseline="0">
              <a:solidFill>
                <a:schemeClr val="dk1"/>
              </a:solidFill>
              <a:effectLst/>
              <a:latin typeface="+mn-lt"/>
              <a:ea typeface="+mn-ea"/>
              <a:cs typeface="+mn-cs"/>
            </a:rPr>
            <a:t>％）となっている。 </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実質公債費率は</a:t>
          </a:r>
          <a:r>
            <a:rPr lang="en-US" altLang="ja-JP" sz="1100" b="0" i="0" baseline="0">
              <a:solidFill>
                <a:schemeClr val="dk1"/>
              </a:solidFill>
              <a:effectLst/>
              <a:latin typeface="+mn-lt"/>
              <a:ea typeface="+mn-ea"/>
              <a:cs typeface="+mn-cs"/>
            </a:rPr>
            <a:t>10.2</a:t>
          </a:r>
          <a:r>
            <a:rPr lang="ja-JP" altLang="en-US" sz="1100" b="0" i="0" baseline="0">
              <a:solidFill>
                <a:schemeClr val="dk1"/>
              </a:solidFill>
              <a:effectLst/>
              <a:latin typeface="+mn-lt"/>
              <a:ea typeface="+mn-ea"/>
              <a:cs typeface="+mn-cs"/>
            </a:rPr>
            <a:t>と平成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年度と比べ</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ポイント改善しているが</a:t>
          </a:r>
          <a:r>
            <a:rPr lang="ja-JP" altLang="ja-JP" sz="1100" b="0" i="0" baseline="0">
              <a:solidFill>
                <a:schemeClr val="dk1"/>
              </a:solidFill>
              <a:effectLst/>
              <a:latin typeface="+mn-lt"/>
              <a:ea typeface="+mn-ea"/>
              <a:cs typeface="+mn-cs"/>
            </a:rPr>
            <a:t>今後、新庁舎建設事業をはじめとする大事業に対する財源としての大規模な起債の発行が本格化することから、実質公債費比率は高い数値で推移することが予想されるが、起債充当事業の見直しと厳選を行い抑制に努めることで、元利償還金等の伸びを抑えるよう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大分県国東市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年度と比較して、一般会計等に係る地方債の現在高が</a:t>
          </a:r>
          <a:r>
            <a:rPr lang="en-US" altLang="ja-JP" sz="1100" b="0" i="0" baseline="0">
              <a:solidFill>
                <a:schemeClr val="dk1"/>
              </a:solidFill>
              <a:effectLst/>
              <a:latin typeface="+mn-lt"/>
              <a:ea typeface="+mn-ea"/>
              <a:cs typeface="+mn-cs"/>
            </a:rPr>
            <a:t>177</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は増と名なったが、</a:t>
          </a:r>
          <a:r>
            <a:rPr lang="ja-JP" altLang="ja-JP" sz="1100" b="0" i="0" baseline="0">
              <a:solidFill>
                <a:schemeClr val="dk1"/>
              </a:solidFill>
              <a:effectLst/>
              <a:latin typeface="+mn-lt"/>
              <a:ea typeface="+mn-ea"/>
              <a:cs typeface="+mn-cs"/>
            </a:rPr>
            <a:t>公営企業債等繰入見込額が△</a:t>
          </a:r>
          <a:r>
            <a:rPr lang="en-US" altLang="ja-JP" sz="1100" b="0" i="0" baseline="0">
              <a:solidFill>
                <a:schemeClr val="dk1"/>
              </a:solidFill>
              <a:effectLst/>
              <a:latin typeface="+mn-lt"/>
              <a:ea typeface="+mn-ea"/>
              <a:cs typeface="+mn-cs"/>
            </a:rPr>
            <a:t>633</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や退職手当負担見込が△</a:t>
          </a:r>
          <a:r>
            <a:rPr lang="en-US" altLang="ja-JP" sz="1100" b="0" i="0" baseline="0">
              <a:solidFill>
                <a:schemeClr val="dk1"/>
              </a:solidFill>
              <a:effectLst/>
              <a:latin typeface="+mn-lt"/>
              <a:ea typeface="+mn-ea"/>
              <a:cs typeface="+mn-cs"/>
            </a:rPr>
            <a:t>259</a:t>
          </a:r>
          <a:r>
            <a:rPr lang="ja-JP" altLang="en-US"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5.5</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となったことなどが影響し、将来負担比率の分子は、△</a:t>
          </a:r>
          <a:r>
            <a:rPr lang="en-US" altLang="ja-JP" sz="1100" b="0" i="0" baseline="0">
              <a:solidFill>
                <a:schemeClr val="dk1"/>
              </a:solidFill>
              <a:effectLst/>
              <a:latin typeface="+mn-lt"/>
              <a:ea typeface="+mn-ea"/>
              <a:cs typeface="+mn-cs"/>
            </a:rPr>
            <a:t>1,249</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72.2</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は順調に減少しているが、新庁舎建設事業をはじめとする大事業に対する財源としての大規模な起債の発行が予定されており、今後は高水準で推移することが予測されることから、予断を許さない状況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20215627</v>
      </c>
      <c r="BO4" s="379"/>
      <c r="BP4" s="379"/>
      <c r="BQ4" s="379"/>
      <c r="BR4" s="379"/>
      <c r="BS4" s="379"/>
      <c r="BT4" s="379"/>
      <c r="BU4" s="380"/>
      <c r="BV4" s="378">
        <v>19247747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2.6</v>
      </c>
      <c r="CU4" s="556"/>
      <c r="CV4" s="556"/>
      <c r="CW4" s="556"/>
      <c r="CX4" s="556"/>
      <c r="CY4" s="556"/>
      <c r="CZ4" s="556"/>
      <c r="DA4" s="557"/>
      <c r="DB4" s="555">
        <v>2.7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19814517</v>
      </c>
      <c r="BO5" s="384"/>
      <c r="BP5" s="384"/>
      <c r="BQ5" s="384"/>
      <c r="BR5" s="384"/>
      <c r="BS5" s="384"/>
      <c r="BT5" s="384"/>
      <c r="BU5" s="385"/>
      <c r="BV5" s="383">
        <v>18868084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92.1</v>
      </c>
      <c r="CU5" s="354"/>
      <c r="CV5" s="354"/>
      <c r="CW5" s="354"/>
      <c r="CX5" s="354"/>
      <c r="CY5" s="354"/>
      <c r="CZ5" s="354"/>
      <c r="DA5" s="355"/>
      <c r="DB5" s="353">
        <v>91.8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401110</v>
      </c>
      <c r="BO6" s="384"/>
      <c r="BP6" s="384"/>
      <c r="BQ6" s="384"/>
      <c r="BR6" s="384"/>
      <c r="BS6" s="384"/>
      <c r="BT6" s="384"/>
      <c r="BU6" s="385"/>
      <c r="BV6" s="383">
        <v>379663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97.6</v>
      </c>
      <c r="CU6" s="530"/>
      <c r="CV6" s="530"/>
      <c r="CW6" s="530"/>
      <c r="CX6" s="530"/>
      <c r="CY6" s="530"/>
      <c r="CZ6" s="530"/>
      <c r="DA6" s="531"/>
      <c r="DB6" s="529">
        <v>97.5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66568</v>
      </c>
      <c r="BO7" s="384"/>
      <c r="BP7" s="384"/>
      <c r="BQ7" s="384"/>
      <c r="BR7" s="384"/>
      <c r="BS7" s="384"/>
      <c r="BT7" s="384"/>
      <c r="BU7" s="385"/>
      <c r="BV7" s="383">
        <v>26909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12935512</v>
      </c>
      <c r="CU7" s="384"/>
      <c r="CV7" s="384"/>
      <c r="CW7" s="384"/>
      <c r="CX7" s="384"/>
      <c r="CY7" s="384"/>
      <c r="CZ7" s="384"/>
      <c r="DA7" s="385"/>
      <c r="DB7" s="383">
        <v>13129965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334542</v>
      </c>
      <c r="BO8" s="384"/>
      <c r="BP8" s="384"/>
      <c r="BQ8" s="384"/>
      <c r="BR8" s="384"/>
      <c r="BS8" s="384"/>
      <c r="BT8" s="384"/>
      <c r="BU8" s="385"/>
      <c r="BV8" s="383">
        <v>352754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0.28999999999999998</v>
      </c>
      <c r="CU8" s="493"/>
      <c r="CV8" s="493"/>
      <c r="CW8" s="493"/>
      <c r="CX8" s="493"/>
      <c r="CY8" s="493"/>
      <c r="CZ8" s="493"/>
      <c r="DA8" s="494"/>
      <c r="DB8" s="492">
        <v>0.28999999999999998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32002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-18212</v>
      </c>
      <c r="BO9" s="384"/>
      <c r="BP9" s="384"/>
      <c r="BQ9" s="384"/>
      <c r="BR9" s="384"/>
      <c r="BS9" s="384"/>
      <c r="BT9" s="384"/>
      <c r="BU9" s="385"/>
      <c r="BV9" s="383">
        <v>52293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19.2</v>
      </c>
      <c r="CU9" s="354"/>
      <c r="CV9" s="354"/>
      <c r="CW9" s="354"/>
      <c r="CX9" s="354"/>
      <c r="CY9" s="354"/>
      <c r="CZ9" s="354"/>
      <c r="DA9" s="355"/>
      <c r="DB9" s="353">
        <v>19.8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34206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197363</v>
      </c>
      <c r="BO10" s="384"/>
      <c r="BP10" s="384"/>
      <c r="BQ10" s="384"/>
      <c r="BR10" s="384"/>
      <c r="BS10" s="384"/>
      <c r="BT10" s="384"/>
      <c r="BU10" s="385"/>
      <c r="BV10" s="383">
        <v>685210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30413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30254</v>
      </c>
      <c r="S13" s="485"/>
      <c r="T13" s="485"/>
      <c r="U13" s="485"/>
      <c r="V13" s="486"/>
      <c r="W13" s="472" t="s">
        <v>124</v>
      </c>
      <c r="X13" s="396"/>
      <c r="Y13" s="396"/>
      <c r="Z13" s="396"/>
      <c r="AA13" s="396"/>
      <c r="AB13" s="397"/>
      <c r="AC13" s="359">
        <v>2698</v>
      </c>
      <c r="AD13" s="360"/>
      <c r="AE13" s="360"/>
      <c r="AF13" s="360"/>
      <c r="AG13" s="361"/>
      <c r="AH13" s="359">
        <v>3803</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179151</v>
      </c>
      <c r="BO13" s="384"/>
      <c r="BP13" s="384"/>
      <c r="BQ13" s="384"/>
      <c r="BR13" s="384"/>
      <c r="BS13" s="384"/>
      <c r="BT13" s="384"/>
      <c r="BU13" s="385"/>
      <c r="BV13" s="383">
        <v>737503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30994</v>
      </c>
      <c r="S14" s="485"/>
      <c r="T14" s="485"/>
      <c r="U14" s="485"/>
      <c r="V14" s="486"/>
      <c r="W14" s="487"/>
      <c r="X14" s="399"/>
      <c r="Y14" s="399"/>
      <c r="Z14" s="399"/>
      <c r="AA14" s="399"/>
      <c r="AB14" s="400"/>
      <c r="AC14" s="477">
        <v>18.600000000000001</v>
      </c>
      <c r="AD14" s="478"/>
      <c r="AE14" s="478"/>
      <c r="AF14" s="478"/>
      <c r="AG14" s="479"/>
      <c r="AH14" s="477">
        <v>22.3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4.5999999999999996</v>
      </c>
      <c r="CU14" s="456"/>
      <c r="CV14" s="456"/>
      <c r="CW14" s="456"/>
      <c r="CX14" s="456"/>
      <c r="CY14" s="456"/>
      <c r="CZ14" s="456"/>
      <c r="DA14" s="457"/>
      <c r="DB14" s="488">
        <v>16.5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30849</v>
      </c>
      <c r="S15" s="485"/>
      <c r="T15" s="485"/>
      <c r="U15" s="485"/>
      <c r="V15" s="486"/>
      <c r="W15" s="472" t="s">
        <v>131</v>
      </c>
      <c r="X15" s="396"/>
      <c r="Y15" s="396"/>
      <c r="Z15" s="396"/>
      <c r="AA15" s="396"/>
      <c r="AB15" s="397"/>
      <c r="AC15" s="359">
        <v>4530</v>
      </c>
      <c r="AD15" s="360"/>
      <c r="AE15" s="360"/>
      <c r="AF15" s="360"/>
      <c r="AG15" s="361"/>
      <c r="AH15" s="359">
        <v>4996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2872746</v>
      </c>
      <c r="BO15" s="379"/>
      <c r="BP15" s="379"/>
      <c r="BQ15" s="379"/>
      <c r="BR15" s="379"/>
      <c r="BS15" s="379"/>
      <c r="BT15" s="379"/>
      <c r="BU15" s="380"/>
      <c r="BV15" s="378">
        <v>2822435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31.2</v>
      </c>
      <c r="AD16" s="478"/>
      <c r="AE16" s="478"/>
      <c r="AF16" s="478"/>
      <c r="AG16" s="479"/>
      <c r="AH16" s="477">
        <v>29.3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9766249</v>
      </c>
      <c r="BO16" s="384"/>
      <c r="BP16" s="384"/>
      <c r="BQ16" s="384"/>
      <c r="BR16" s="384"/>
      <c r="BS16" s="384"/>
      <c r="BT16" s="384"/>
      <c r="BU16" s="385"/>
      <c r="BV16" s="383">
        <v>9745911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7293</v>
      </c>
      <c r="AD17" s="360"/>
      <c r="AE17" s="360"/>
      <c r="AF17" s="360"/>
      <c r="AG17" s="361"/>
      <c r="AH17" s="359">
        <v>8214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3631301</v>
      </c>
      <c r="BO17" s="384"/>
      <c r="BP17" s="384"/>
      <c r="BQ17" s="384"/>
      <c r="BR17" s="384"/>
      <c r="BS17" s="384"/>
      <c r="BT17" s="384"/>
      <c r="BU17" s="385"/>
      <c r="BV17" s="383">
        <v>3582225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318.07</v>
      </c>
      <c r="M18" s="448"/>
      <c r="N18" s="448"/>
      <c r="O18" s="448"/>
      <c r="P18" s="448"/>
      <c r="Q18" s="448"/>
      <c r="R18" s="449"/>
      <c r="S18" s="449"/>
      <c r="T18" s="449"/>
      <c r="U18" s="449"/>
      <c r="V18" s="450"/>
      <c r="W18" s="464"/>
      <c r="X18" s="465"/>
      <c r="Y18" s="465"/>
      <c r="Z18" s="465"/>
      <c r="AA18" s="465"/>
      <c r="AB18" s="473"/>
      <c r="AC18" s="347">
        <v>50.2</v>
      </c>
      <c r="AD18" s="348"/>
      <c r="AE18" s="348"/>
      <c r="AF18" s="348"/>
      <c r="AG18" s="451"/>
      <c r="AH18" s="347">
        <v>48.1</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11938438</v>
      </c>
      <c r="BO18" s="384"/>
      <c r="BP18" s="384"/>
      <c r="BQ18" s="384"/>
      <c r="BR18" s="384"/>
      <c r="BS18" s="384"/>
      <c r="BT18" s="384"/>
      <c r="BU18" s="385"/>
      <c r="BV18" s="383">
        <v>12051318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101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14111480</v>
      </c>
      <c r="BO19" s="384"/>
      <c r="BP19" s="384"/>
      <c r="BQ19" s="384"/>
      <c r="BR19" s="384"/>
      <c r="BS19" s="384"/>
      <c r="BT19" s="384"/>
      <c r="BU19" s="385"/>
      <c r="BV19" s="383">
        <v>14387521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13139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21347337</v>
      </c>
      <c r="BO23" s="384"/>
      <c r="BP23" s="384"/>
      <c r="BQ23" s="384"/>
      <c r="BR23" s="384"/>
      <c r="BS23" s="384"/>
      <c r="BT23" s="384"/>
      <c r="BU23" s="385"/>
      <c r="BV23" s="383">
        <v>21169707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6919</v>
      </c>
      <c r="R24" s="360"/>
      <c r="S24" s="360"/>
      <c r="T24" s="360"/>
      <c r="U24" s="360"/>
      <c r="V24" s="361"/>
      <c r="W24" s="425"/>
      <c r="X24" s="416"/>
      <c r="Y24" s="417"/>
      <c r="Z24" s="356" t="s">
        <v>154</v>
      </c>
      <c r="AA24" s="357"/>
      <c r="AB24" s="357"/>
      <c r="AC24" s="357"/>
      <c r="AD24" s="357"/>
      <c r="AE24" s="357"/>
      <c r="AF24" s="357"/>
      <c r="AG24" s="358"/>
      <c r="AH24" s="359">
        <v>405</v>
      </c>
      <c r="AI24" s="360"/>
      <c r="AJ24" s="360"/>
      <c r="AK24" s="360"/>
      <c r="AL24" s="361"/>
      <c r="AM24" s="359">
        <v>1349460</v>
      </c>
      <c r="AN24" s="360"/>
      <c r="AO24" s="360"/>
      <c r="AP24" s="360"/>
      <c r="AQ24" s="360"/>
      <c r="AR24" s="361"/>
      <c r="AS24" s="359">
        <v>3332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16005977</v>
      </c>
      <c r="BO24" s="384"/>
      <c r="BP24" s="384"/>
      <c r="BQ24" s="384"/>
      <c r="BR24" s="384"/>
      <c r="BS24" s="384"/>
      <c r="BT24" s="384"/>
      <c r="BU24" s="385"/>
      <c r="BV24" s="383">
        <v>16130945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6110</v>
      </c>
      <c r="R25" s="360"/>
      <c r="S25" s="360"/>
      <c r="T25" s="360"/>
      <c r="U25" s="360"/>
      <c r="V25" s="361"/>
      <c r="W25" s="425"/>
      <c r="X25" s="416"/>
      <c r="Y25" s="417"/>
      <c r="Z25" s="356" t="s">
        <v>157</v>
      </c>
      <c r="AA25" s="357"/>
      <c r="AB25" s="357"/>
      <c r="AC25" s="357"/>
      <c r="AD25" s="357"/>
      <c r="AE25" s="357"/>
      <c r="AF25" s="357"/>
      <c r="AG25" s="358"/>
      <c r="AH25" s="359">
        <v>86</v>
      </c>
      <c r="AI25" s="360"/>
      <c r="AJ25" s="360"/>
      <c r="AK25" s="360"/>
      <c r="AL25" s="361"/>
      <c r="AM25" s="359">
        <v>237274</v>
      </c>
      <c r="AN25" s="360"/>
      <c r="AO25" s="360"/>
      <c r="AP25" s="360"/>
      <c r="AQ25" s="360"/>
      <c r="AR25" s="361"/>
      <c r="AS25" s="359">
        <v>2759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10133</v>
      </c>
      <c r="BO25" s="379"/>
      <c r="BP25" s="379"/>
      <c r="BQ25" s="379"/>
      <c r="BR25" s="379"/>
      <c r="BS25" s="379"/>
      <c r="BT25" s="379"/>
      <c r="BU25" s="380"/>
      <c r="BV25" s="378">
        <v>7012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5348</v>
      </c>
      <c r="R26" s="360"/>
      <c r="S26" s="360"/>
      <c r="T26" s="360"/>
      <c r="U26" s="360"/>
      <c r="V26" s="361"/>
      <c r="W26" s="425"/>
      <c r="X26" s="416"/>
      <c r="Y26" s="417"/>
      <c r="Z26" s="356" t="s">
        <v>160</v>
      </c>
      <c r="AA26" s="438"/>
      <c r="AB26" s="438"/>
      <c r="AC26" s="438"/>
      <c r="AD26" s="438"/>
      <c r="AE26" s="438"/>
      <c r="AF26" s="438"/>
      <c r="AG26" s="439"/>
      <c r="AH26" s="359">
        <v>5</v>
      </c>
      <c r="AI26" s="360"/>
      <c r="AJ26" s="360"/>
      <c r="AK26" s="360"/>
      <c r="AL26" s="361"/>
      <c r="AM26" s="359">
        <v>19190</v>
      </c>
      <c r="AN26" s="360"/>
      <c r="AO26" s="360"/>
      <c r="AP26" s="360"/>
      <c r="AQ26" s="360"/>
      <c r="AR26" s="361"/>
      <c r="AS26" s="359">
        <v>3838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3900</v>
      </c>
      <c r="R27" s="360"/>
      <c r="S27" s="360"/>
      <c r="T27" s="360"/>
      <c r="U27" s="360"/>
      <c r="V27" s="361"/>
      <c r="W27" s="425"/>
      <c r="X27" s="416"/>
      <c r="Y27" s="417"/>
      <c r="Z27" s="356" t="s">
        <v>163</v>
      </c>
      <c r="AA27" s="357"/>
      <c r="AB27" s="357"/>
      <c r="AC27" s="357"/>
      <c r="AD27" s="357"/>
      <c r="AE27" s="357"/>
      <c r="AF27" s="357"/>
      <c r="AG27" s="358"/>
      <c r="AH27" s="359">
        <v>13</v>
      </c>
      <c r="AI27" s="360"/>
      <c r="AJ27" s="360"/>
      <c r="AK27" s="360"/>
      <c r="AL27" s="361"/>
      <c r="AM27" s="359">
        <v>39897</v>
      </c>
      <c r="AN27" s="360"/>
      <c r="AO27" s="360"/>
      <c r="AP27" s="360"/>
      <c r="AQ27" s="360"/>
      <c r="AR27" s="361"/>
      <c r="AS27" s="359">
        <v>3069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3400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6447314</v>
      </c>
      <c r="BO28" s="379"/>
      <c r="BP28" s="379"/>
      <c r="BQ28" s="379"/>
      <c r="BR28" s="379"/>
      <c r="BS28" s="379"/>
      <c r="BT28" s="379"/>
      <c r="BU28" s="380"/>
      <c r="BV28" s="378">
        <v>6249951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3200</v>
      </c>
      <c r="R29" s="360"/>
      <c r="S29" s="360"/>
      <c r="T29" s="360"/>
      <c r="U29" s="360"/>
      <c r="V29" s="361"/>
      <c r="W29" s="426"/>
      <c r="X29" s="427"/>
      <c r="Y29" s="428"/>
      <c r="Z29" s="356" t="s">
        <v>170</v>
      </c>
      <c r="AA29" s="357"/>
      <c r="AB29" s="357"/>
      <c r="AC29" s="357"/>
      <c r="AD29" s="357"/>
      <c r="AE29" s="357"/>
      <c r="AF29" s="357"/>
      <c r="AG29" s="358"/>
      <c r="AH29" s="359">
        <v>418</v>
      </c>
      <c r="AI29" s="360"/>
      <c r="AJ29" s="360"/>
      <c r="AK29" s="360"/>
      <c r="AL29" s="361"/>
      <c r="AM29" s="359">
        <v>1389357</v>
      </c>
      <c r="AN29" s="360"/>
      <c r="AO29" s="360"/>
      <c r="AP29" s="360"/>
      <c r="AQ29" s="360"/>
      <c r="AR29" s="361"/>
      <c r="AS29" s="359">
        <v>3324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1786118</v>
      </c>
      <c r="BO29" s="384"/>
      <c r="BP29" s="384"/>
      <c r="BQ29" s="384"/>
      <c r="BR29" s="384"/>
      <c r="BS29" s="384"/>
      <c r="BT29" s="384"/>
      <c r="BU29" s="385"/>
      <c r="BV29" s="383">
        <v>1587631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102.6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3761815</v>
      </c>
      <c r="BO30" s="387"/>
      <c r="BP30" s="387"/>
      <c r="BQ30" s="387"/>
      <c r="BR30" s="387"/>
      <c r="BS30" s="387"/>
      <c r="BT30" s="387"/>
      <c r="BU30" s="388"/>
      <c r="BV30" s="386">
        <v>3450641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工業用水道事業特別会計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大分県退職手当組合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国東市土地開発公社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市民病院事業特別会計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大分県消防補償等組合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国東市農業公社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国東市立国東自動車学校特別会計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IF('各会計、関係団体の財政状況及び健全化判断比率'!B35="","",'各会計、関係団体の財政状況及び健全化判断比率'!B35)</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大分県交通災害共済組合（交通災害共済事業会計）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くにみ農産加工（有）</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IF('各会計、関係団体の財政状況及び健全化判断比率'!B36="","",'各会計、関係団体の財政状況及び健全化判断比率'!B36)</f>
        <v>農業集落排水事業特別会計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大分県市町村会館管理組合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いこいの村国東</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IF('各会計、関係団体の財政状況及び健全化判断比率'!B37="","",'各会計、関係団体の財政状況及び健全化判断比率'!B37)</f>
        <v>浄化槽設置事業特別会計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大分県後期高齢者医療広域連合（普通会計）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株式会社　産業創出機構</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大分県後期高齢者医療広域連合（後期高齢者医療事業会計）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宇佐・高田・国東広域事務組合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25231</v>
      </c>
      <c r="J41" s="83">
        <v>23547</v>
      </c>
      <c r="K41" s="83">
        <v>22170</v>
      </c>
      <c r="L41" s="83">
        <v>21170</v>
      </c>
      <c r="M41" s="84">
        <v>21347</v>
      </c>
    </row>
    <row r="42" spans="2:13" ht="27.75" customHeight="1">
      <c r="B42" s="1171"/>
      <c r="C42" s="1172"/>
      <c r="D42" s="85"/>
      <c r="E42" s="1175" t="s">
        <v>26</v>
      </c>
      <c r="F42" s="1175"/>
      <c r="G42" s="1175"/>
      <c r="H42" s="1176"/>
      <c r="I42" s="86">
        <v>659</v>
      </c>
      <c r="J42" s="87">
        <v>29</v>
      </c>
      <c r="K42" s="87">
        <v>17</v>
      </c>
      <c r="L42" s="87">
        <v>6</v>
      </c>
      <c r="M42" s="88" t="s">
        <v>480</v>
      </c>
    </row>
    <row r="43" spans="2:13" ht="27.75" customHeight="1">
      <c r="B43" s="1171"/>
      <c r="C43" s="1172"/>
      <c r="D43" s="85"/>
      <c r="E43" s="1175" t="s">
        <v>27</v>
      </c>
      <c r="F43" s="1175"/>
      <c r="G43" s="1175"/>
      <c r="H43" s="1176"/>
      <c r="I43" s="86">
        <v>9215</v>
      </c>
      <c r="J43" s="87">
        <v>10064</v>
      </c>
      <c r="K43" s="87">
        <v>9641</v>
      </c>
      <c r="L43" s="87">
        <v>9063</v>
      </c>
      <c r="M43" s="88">
        <v>8430</v>
      </c>
    </row>
    <row r="44" spans="2:13" ht="27.75" customHeight="1">
      <c r="B44" s="1171"/>
      <c r="C44" s="1172"/>
      <c r="D44" s="85"/>
      <c r="E44" s="1175" t="s">
        <v>28</v>
      </c>
      <c r="F44" s="1175"/>
      <c r="G44" s="1175"/>
      <c r="H44" s="1176"/>
      <c r="I44" s="86" t="s">
        <v>480</v>
      </c>
      <c r="J44" s="87" t="s">
        <v>480</v>
      </c>
      <c r="K44" s="87" t="s">
        <v>480</v>
      </c>
      <c r="L44" s="87" t="s">
        <v>480</v>
      </c>
      <c r="M44" s="88" t="s">
        <v>480</v>
      </c>
    </row>
    <row r="45" spans="2:13" ht="27.75" customHeight="1">
      <c r="B45" s="1171"/>
      <c r="C45" s="1172"/>
      <c r="D45" s="85"/>
      <c r="E45" s="1175" t="s">
        <v>29</v>
      </c>
      <c r="F45" s="1175"/>
      <c r="G45" s="1175"/>
      <c r="H45" s="1176"/>
      <c r="I45" s="86">
        <v>5259</v>
      </c>
      <c r="J45" s="87">
        <v>5101</v>
      </c>
      <c r="K45" s="87">
        <v>4899</v>
      </c>
      <c r="L45" s="87">
        <v>4717</v>
      </c>
      <c r="M45" s="88">
        <v>4458</v>
      </c>
    </row>
    <row r="46" spans="2:13" ht="27.75" customHeight="1">
      <c r="B46" s="1171"/>
      <c r="C46" s="1172"/>
      <c r="D46" s="85"/>
      <c r="E46" s="1175" t="s">
        <v>30</v>
      </c>
      <c r="F46" s="1175"/>
      <c r="G46" s="1175"/>
      <c r="H46" s="1176"/>
      <c r="I46" s="86">
        <v>74</v>
      </c>
      <c r="J46" s="87">
        <v>72</v>
      </c>
      <c r="K46" s="87">
        <v>70</v>
      </c>
      <c r="L46" s="87">
        <v>7</v>
      </c>
      <c r="M46" s="88">
        <v>5</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7867</v>
      </c>
      <c r="J49" s="87">
        <v>7780</v>
      </c>
      <c r="K49" s="87">
        <v>8710</v>
      </c>
      <c r="L49" s="87">
        <v>9552</v>
      </c>
      <c r="M49" s="88">
        <v>10040</v>
      </c>
    </row>
    <row r="50" spans="2:13" ht="27.75" customHeight="1">
      <c r="B50" s="1171"/>
      <c r="C50" s="1172"/>
      <c r="D50" s="85"/>
      <c r="E50" s="1175" t="s">
        <v>35</v>
      </c>
      <c r="F50" s="1175"/>
      <c r="G50" s="1175"/>
      <c r="H50" s="1176"/>
      <c r="I50" s="86">
        <v>1045</v>
      </c>
      <c r="J50" s="87">
        <v>913</v>
      </c>
      <c r="K50" s="87">
        <v>786</v>
      </c>
      <c r="L50" s="87">
        <v>680</v>
      </c>
      <c r="M50" s="88">
        <v>567</v>
      </c>
    </row>
    <row r="51" spans="2:13" ht="27.75" customHeight="1">
      <c r="B51" s="1173"/>
      <c r="C51" s="1174"/>
      <c r="D51" s="85"/>
      <c r="E51" s="1175" t="s">
        <v>36</v>
      </c>
      <c r="F51" s="1175"/>
      <c r="G51" s="1175"/>
      <c r="H51" s="1176"/>
      <c r="I51" s="86">
        <v>23985</v>
      </c>
      <c r="J51" s="87">
        <v>24437</v>
      </c>
      <c r="K51" s="87">
        <v>23864</v>
      </c>
      <c r="L51" s="87">
        <v>23002</v>
      </c>
      <c r="M51" s="88">
        <v>23152</v>
      </c>
    </row>
    <row r="52" spans="2:13" ht="27.75" customHeight="1" thickBot="1">
      <c r="B52" s="1177" t="s">
        <v>37</v>
      </c>
      <c r="C52" s="1178"/>
      <c r="D52" s="90"/>
      <c r="E52" s="1179" t="s">
        <v>38</v>
      </c>
      <c r="F52" s="1179"/>
      <c r="G52" s="1179"/>
      <c r="H52" s="1180"/>
      <c r="I52" s="91">
        <v>7541</v>
      </c>
      <c r="J52" s="92">
        <v>5683</v>
      </c>
      <c r="K52" s="92">
        <v>3438</v>
      </c>
      <c r="L52" s="92">
        <v>1730</v>
      </c>
      <c r="M52" s="93">
        <v>481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76259</v>
      </c>
      <c r="E3" s="116"/>
      <c r="F3" s="117">
        <v>86381</v>
      </c>
      <c r="G3" s="118"/>
      <c r="H3" s="119"/>
    </row>
    <row r="4" spans="1:8">
      <c r="A4" s="120"/>
      <c r="B4" s="121"/>
      <c r="C4" s="122"/>
      <c r="D4" s="123">
        <v>38023</v>
      </c>
      <c r="E4" s="124"/>
      <c r="F4" s="125">
        <v>41242</v>
      </c>
      <c r="G4" s="126"/>
      <c r="H4" s="127"/>
    </row>
    <row r="5" spans="1:8">
      <c r="A5" s="108" t="s">
        <v>512</v>
      </c>
      <c r="B5" s="113"/>
      <c r="C5" s="114"/>
      <c r="D5" s="115">
        <v>65080</v>
      </c>
      <c r="E5" s="116"/>
      <c r="F5" s="117">
        <v>67088</v>
      </c>
      <c r="G5" s="118"/>
      <c r="H5" s="119"/>
    </row>
    <row r="6" spans="1:8">
      <c r="A6" s="120"/>
      <c r="B6" s="121"/>
      <c r="C6" s="122"/>
      <c r="D6" s="123">
        <v>36507</v>
      </c>
      <c r="E6" s="124"/>
      <c r="F6" s="125">
        <v>37146</v>
      </c>
      <c r="G6" s="126"/>
      <c r="H6" s="127"/>
    </row>
    <row r="7" spans="1:8">
      <c r="A7" s="108" t="s">
        <v>513</v>
      </c>
      <c r="B7" s="113"/>
      <c r="C7" s="114"/>
      <c r="D7" s="115">
        <v>52358</v>
      </c>
      <c r="E7" s="116"/>
      <c r="F7" s="117">
        <v>70489</v>
      </c>
      <c r="G7" s="118"/>
      <c r="H7" s="119"/>
    </row>
    <row r="8" spans="1:8">
      <c r="A8" s="120"/>
      <c r="B8" s="121"/>
      <c r="C8" s="122"/>
      <c r="D8" s="123">
        <v>24584</v>
      </c>
      <c r="E8" s="124"/>
      <c r="F8" s="125">
        <v>37817</v>
      </c>
      <c r="G8" s="126"/>
      <c r="H8" s="127"/>
    </row>
    <row r="9" spans="1:8">
      <c r="A9" s="108" t="s">
        <v>514</v>
      </c>
      <c r="B9" s="113"/>
      <c r="C9" s="114"/>
      <c r="D9" s="115">
        <v>62329</v>
      </c>
      <c r="E9" s="116"/>
      <c r="F9" s="117">
        <v>84389</v>
      </c>
      <c r="G9" s="118"/>
      <c r="H9" s="119"/>
    </row>
    <row r="10" spans="1:8">
      <c r="A10" s="120"/>
      <c r="B10" s="121"/>
      <c r="C10" s="122"/>
      <c r="D10" s="123">
        <v>34976</v>
      </c>
      <c r="E10" s="124"/>
      <c r="F10" s="125">
        <v>44339</v>
      </c>
      <c r="G10" s="126"/>
      <c r="H10" s="127"/>
    </row>
    <row r="11" spans="1:8">
      <c r="A11" s="108" t="s">
        <v>515</v>
      </c>
      <c r="B11" s="113"/>
      <c r="C11" s="114"/>
      <c r="D11" s="115">
        <v>94555</v>
      </c>
      <c r="E11" s="116"/>
      <c r="F11" s="117">
        <v>83623</v>
      </c>
      <c r="G11" s="118"/>
      <c r="H11" s="119"/>
    </row>
    <row r="12" spans="1:8">
      <c r="A12" s="120"/>
      <c r="B12" s="121"/>
      <c r="C12" s="128"/>
      <c r="D12" s="123">
        <v>71925</v>
      </c>
      <c r="E12" s="124"/>
      <c r="F12" s="125">
        <v>48787</v>
      </c>
      <c r="G12" s="126"/>
      <c r="H12" s="127"/>
    </row>
    <row r="13" spans="1:8">
      <c r="A13" s="108"/>
      <c r="B13" s="113"/>
      <c r="C13" s="129"/>
      <c r="D13" s="130">
        <v>70116</v>
      </c>
      <c r="E13" s="131"/>
      <c r="F13" s="132">
        <v>78394</v>
      </c>
      <c r="G13" s="133"/>
      <c r="H13" s="119"/>
    </row>
    <row r="14" spans="1:8">
      <c r="A14" s="120"/>
      <c r="B14" s="121"/>
      <c r="C14" s="122"/>
      <c r="D14" s="123">
        <v>41203</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3.34</v>
      </c>
      <c r="C19" s="134">
        <f>ROUND(VALUE(SUBSTITUTE(実質収支比率等に係る経年分析!G$48,"▲","-")),2)</f>
        <v>2.94</v>
      </c>
      <c r="D19" s="134">
        <f>ROUND(VALUE(SUBSTITUTE(実質収支比率等に係る経年分析!H$48,"▲","-")),2)</f>
        <v>2.2599999999999998</v>
      </c>
      <c r="E19" s="134">
        <f>ROUND(VALUE(SUBSTITUTE(実質収支比率等に係る経年分析!I$48,"▲","-")),2)</f>
        <v>2.69</v>
      </c>
      <c r="F19" s="134">
        <f>ROUND(VALUE(SUBSTITUTE(実質収支比率等に係る経年分析!J$48,"▲","-")),2)</f>
        <v>2.59</v>
      </c>
    </row>
    <row r="20" spans="1:11">
      <c r="A20" s="134" t="s">
        <v>43</v>
      </c>
      <c r="B20" s="134">
        <f>ROUND(VALUE(SUBSTITUTE(実質収支比率等に係る経年分析!F$47,"▲","-")),2)</f>
        <v>32.020000000000003</v>
      </c>
      <c r="C20" s="134">
        <f>ROUND(VALUE(SUBSTITUTE(実質収支比率等に係る経年分析!G$47,"▲","-")),2)</f>
        <v>34.799999999999997</v>
      </c>
      <c r="D20" s="134">
        <f>ROUND(VALUE(SUBSTITUTE(実質収支比率等に係る経年分析!H$47,"▲","-")),2)</f>
        <v>41.9</v>
      </c>
      <c r="E20" s="134">
        <f>ROUND(VALUE(SUBSTITUTE(実質収支比率等に係る経年分析!I$47,"▲","-")),2)</f>
        <v>47.6</v>
      </c>
      <c r="F20" s="134">
        <f>ROUND(VALUE(SUBSTITUTE(実質収支比率等に係る経年分析!J$47,"▲","-")),2)</f>
        <v>49.84</v>
      </c>
    </row>
    <row r="21" spans="1:11">
      <c r="A21" s="134" t="s">
        <v>44</v>
      </c>
      <c r="B21" s="134">
        <f>IF(ISNUMBER(VALUE(SUBSTITUTE(実質収支比率等に係る経年分析!F$49,"▲","-"))),ROUND(VALUE(SUBSTITUTE(実質収支比率等に係る経年分析!F$49,"▲","-")),2),NA())</f>
        <v>8.81</v>
      </c>
      <c r="C21" s="134">
        <f>IF(ISNUMBER(VALUE(SUBSTITUTE(実質収支比率等に係る経年分析!G$49,"▲","-"))),ROUND(VALUE(SUBSTITUTE(実質収支比率等に係る経年分析!G$49,"▲","-")),2),NA())</f>
        <v>7.97</v>
      </c>
      <c r="D21" s="134">
        <f>IF(ISNUMBER(VALUE(SUBSTITUTE(実質収支比率等に係る経年分析!H$49,"▲","-"))),ROUND(VALUE(SUBSTITUTE(実質収支比率等に係る経年分析!H$49,"▲","-")),2),NA())</f>
        <v>7.07</v>
      </c>
      <c r="E21" s="134">
        <f>IF(ISNUMBER(VALUE(SUBSTITUTE(実質収支比率等に係る経年分析!I$49,"▲","-"))),ROUND(VALUE(SUBSTITUTE(実質収支比率等に係る経年分析!I$49,"▲","-")),2),NA())</f>
        <v>5.62</v>
      </c>
      <c r="F21" s="134">
        <f>IF(ISNUMBER(VALUE(SUBSTITUTE(実質収支比率等に係る経年分析!J$49,"▲","-"))),ROUND(VALUE(SUBSTITUTE(実質収支比率等に係る経年分析!J$49,"▲","-")),2),NA())</f>
        <v>1.38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特定環境保全公共下水道事業特別会計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c r="A33" s="135" t="str">
        <f>IF(連結実質赤字比率に係る赤字・黒字の構成分析!C$37="",NA(),連結実質赤字比率に係る赤字・黒字の構成分析!C$37)</f>
        <v>工業用水道事業特別会計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0.56999999999999995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2.52</v>
      </c>
    </row>
    <row r="36" spans="1:16">
      <c r="A36" s="135" t="str">
        <f>IF(連結実質赤字比率に係る赤字・黒字の構成分析!C$34="",NA(),連結実質赤字比率に係る赤字・黒字の構成分析!C$34)</f>
        <v>市民病院事業特別会計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2932</v>
      </c>
      <c r="E42" s="136"/>
      <c r="F42" s="136"/>
      <c r="G42" s="136">
        <f>'実質公債費比率（分子）の構造'!L$52</f>
        <v>2890</v>
      </c>
      <c r="H42" s="136"/>
      <c r="I42" s="136"/>
      <c r="J42" s="136">
        <f>'実質公債費比率（分子）の構造'!M$52</f>
        <v>2849</v>
      </c>
      <c r="K42" s="136"/>
      <c r="L42" s="136"/>
      <c r="M42" s="136">
        <f>'実質公債費比率（分子）の構造'!N$52</f>
        <v>2811</v>
      </c>
      <c r="N42" s="136"/>
      <c r="O42" s="136"/>
      <c r="P42" s="136">
        <f>'実質公債費比率（分子）の構造'!O$52</f>
        <v>2800</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103</v>
      </c>
      <c r="C44" s="136"/>
      <c r="D44" s="136"/>
      <c r="E44" s="136">
        <f>'実質公債費比率（分子）の構造'!L$50</f>
        <v>65</v>
      </c>
      <c r="F44" s="136"/>
      <c r="G44" s="136"/>
      <c r="H44" s="136">
        <f>'実質公債費比率（分子）の構造'!M$50</f>
        <v>12</v>
      </c>
      <c r="I44" s="136"/>
      <c r="J44" s="136"/>
      <c r="K44" s="136">
        <f>'実質公債費比率（分子）の構造'!N$50</f>
        <v>63</v>
      </c>
      <c r="L44" s="136"/>
      <c r="M44" s="136"/>
      <c r="N44" s="136">
        <f>'実質公債費比率（分子）の構造'!O$50</f>
        <v>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906</v>
      </c>
      <c r="C46" s="136"/>
      <c r="D46" s="136"/>
      <c r="E46" s="136">
        <f>'実質公債費比率（分子）の構造'!L$48</f>
        <v>883</v>
      </c>
      <c r="F46" s="136"/>
      <c r="G46" s="136"/>
      <c r="H46" s="136">
        <f>'実質公債費比率（分子）の構造'!M$48</f>
        <v>814</v>
      </c>
      <c r="I46" s="136"/>
      <c r="J46" s="136"/>
      <c r="K46" s="136">
        <f>'実質公債費比率（分子）の構造'!N$48</f>
        <v>843</v>
      </c>
      <c r="L46" s="136"/>
      <c r="M46" s="136"/>
      <c r="N46" s="136">
        <f>'実質公債費比率（分子）の構造'!O$48</f>
        <v>857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3445</v>
      </c>
      <c r="C49" s="136"/>
      <c r="D49" s="136"/>
      <c r="E49" s="136">
        <f>'実質公債費比率（分子）の構造'!L$45</f>
        <v>3328</v>
      </c>
      <c r="F49" s="136"/>
      <c r="G49" s="136"/>
      <c r="H49" s="136">
        <f>'実質公債費比率（分子）の構造'!M$45</f>
        <v>3222</v>
      </c>
      <c r="I49" s="136"/>
      <c r="J49" s="136"/>
      <c r="K49" s="136">
        <f>'実質公債費比率（分子）の構造'!N$45</f>
        <v>3000</v>
      </c>
      <c r="L49" s="136"/>
      <c r="M49" s="136"/>
      <c r="N49" s="136">
        <f>'実質公債費比率（分子）の構造'!O$45</f>
        <v>2856</v>
      </c>
      <c r="O49" s="136"/>
      <c r="P49" s="136"/>
    </row>
    <row r="50" spans="1:16">
      <c r="A50" s="136" t="s">
        <v>59</v>
      </c>
      <c r="B50" s="136" t="e">
        <f>NA()</f>
        <v>#N/A</v>
      </c>
      <c r="C50" s="136">
        <f>IF(ISNUMBER('実質公債費比率（分子）の構造'!K$53),'実質公債費比率（分子）の構造'!K$53,NA())</f>
        <v>1522</v>
      </c>
      <c r="D50" s="136" t="e">
        <f>NA()</f>
        <v>#N/A</v>
      </c>
      <c r="E50" s="136" t="e">
        <f>NA()</f>
        <v>#N/A</v>
      </c>
      <c r="F50" s="136">
        <f>IF(ISNUMBER('実質公債費比率（分子）の構造'!L$53),'実質公債費比率（分子）の構造'!L$53,NA())</f>
        <v>1386</v>
      </c>
      <c r="G50" s="136" t="e">
        <f>NA()</f>
        <v>#N/A</v>
      </c>
      <c r="H50" s="136" t="e">
        <f>NA()</f>
        <v>#N/A</v>
      </c>
      <c r="I50" s="136">
        <f>IF(ISNUMBER('実質公債費比率（分子）の構造'!M$53),'実質公債費比率（分子）の構造'!M$53,NA())</f>
        <v>1199</v>
      </c>
      <c r="J50" s="136" t="e">
        <f>NA()</f>
        <v>#N/A</v>
      </c>
      <c r="K50" s="136" t="e">
        <f>NA()</f>
        <v>#N/A</v>
      </c>
      <c r="L50" s="136">
        <f>IF(ISNUMBER('実質公債費比率（分子）の構造'!N$53),'実質公債費比率（分子）の構造'!N$53,NA())</f>
        <v>1095</v>
      </c>
      <c r="M50" s="136" t="e">
        <f>NA()</f>
        <v>#N/A</v>
      </c>
      <c r="N50" s="136" t="e">
        <f>NA()</f>
        <v>#N/A</v>
      </c>
      <c r="O50" s="136">
        <f>IF(ISNUMBER('実質公債費比率（分子）の構造'!O$53),'実質公債費比率（分子）の構造'!O$53,NA())</f>
        <v>919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23985</v>
      </c>
      <c r="E56" s="135"/>
      <c r="F56" s="135"/>
      <c r="G56" s="135">
        <f>'将来負担比率（分子）の構造'!J$51</f>
        <v>24437</v>
      </c>
      <c r="H56" s="135"/>
      <c r="I56" s="135"/>
      <c r="J56" s="135">
        <f>'将来負担比率（分子）の構造'!K$51</f>
        <v>23864</v>
      </c>
      <c r="K56" s="135"/>
      <c r="L56" s="135"/>
      <c r="M56" s="135">
        <f>'将来負担比率（分子）の構造'!L$51</f>
        <v>23002</v>
      </c>
      <c r="N56" s="135"/>
      <c r="O56" s="135"/>
      <c r="P56" s="135">
        <f>'将来負担比率（分子）の構造'!M$51</f>
        <v>23152</v>
      </c>
    </row>
    <row r="57" spans="1:16">
      <c r="A57" s="135" t="s">
        <v>35</v>
      </c>
      <c r="B57" s="135"/>
      <c r="C57" s="135"/>
      <c r="D57" s="135">
        <f>'将来負担比率（分子）の構造'!I$50</f>
        <v>1045</v>
      </c>
      <c r="E57" s="135"/>
      <c r="F57" s="135"/>
      <c r="G57" s="135">
        <f>'将来負担比率（分子）の構造'!J$50</f>
        <v>913</v>
      </c>
      <c r="H57" s="135"/>
      <c r="I57" s="135"/>
      <c r="J57" s="135">
        <f>'将来負担比率（分子）の構造'!K$50</f>
        <v>786</v>
      </c>
      <c r="K57" s="135"/>
      <c r="L57" s="135"/>
      <c r="M57" s="135">
        <f>'将来負担比率（分子）の構造'!L$50</f>
        <v>680</v>
      </c>
      <c r="N57" s="135"/>
      <c r="O57" s="135"/>
      <c r="P57" s="135">
        <f>'将来負担比率（分子）の構造'!M$50</f>
        <v>567</v>
      </c>
    </row>
    <row r="58" spans="1:16">
      <c r="A58" s="135" t="s">
        <v>34</v>
      </c>
      <c r="B58" s="135"/>
      <c r="C58" s="135"/>
      <c r="D58" s="135">
        <f>'将来負担比率（分子）の構造'!I$49</f>
        <v>7867</v>
      </c>
      <c r="E58" s="135"/>
      <c r="F58" s="135"/>
      <c r="G58" s="135">
        <f>'将来負担比率（分子）の構造'!J$49</f>
        <v>7780</v>
      </c>
      <c r="H58" s="135"/>
      <c r="I58" s="135"/>
      <c r="J58" s="135">
        <f>'将来負担比率（分子）の構造'!K$49</f>
        <v>8710</v>
      </c>
      <c r="K58" s="135"/>
      <c r="L58" s="135"/>
      <c r="M58" s="135">
        <f>'将来負担比率（分子）の構造'!L$49</f>
        <v>9552</v>
      </c>
      <c r="N58" s="135"/>
      <c r="O58" s="135"/>
      <c r="P58" s="135">
        <f>'将来負担比率（分子）の構造'!M$49</f>
        <v>10040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74</v>
      </c>
      <c r="C61" s="135"/>
      <c r="D61" s="135"/>
      <c r="E61" s="135">
        <f>'将来負担比率（分子）の構造'!J$46</f>
        <v>72</v>
      </c>
      <c r="F61" s="135"/>
      <c r="G61" s="135"/>
      <c r="H61" s="135">
        <f>'将来負担比率（分子）の構造'!K$46</f>
        <v>70</v>
      </c>
      <c r="I61" s="135"/>
      <c r="J61" s="135"/>
      <c r="K61" s="135">
        <f>'将来負担比率（分子）の構造'!L$46</f>
        <v>7</v>
      </c>
      <c r="L61" s="135"/>
      <c r="M61" s="135"/>
      <c r="N61" s="135">
        <f>'将来負担比率（分子）の構造'!M$46</f>
        <v>5</v>
      </c>
      <c r="O61" s="135"/>
      <c r="P61" s="135"/>
    </row>
    <row r="62" spans="1:16">
      <c r="A62" s="135" t="s">
        <v>29</v>
      </c>
      <c r="B62" s="135">
        <f>'将来負担比率（分子）の構造'!I$45</f>
        <v>5259</v>
      </c>
      <c r="C62" s="135"/>
      <c r="D62" s="135"/>
      <c r="E62" s="135">
        <f>'将来負担比率（分子）の構造'!J$45</f>
        <v>5101</v>
      </c>
      <c r="F62" s="135"/>
      <c r="G62" s="135"/>
      <c r="H62" s="135">
        <f>'将来負担比率（分子）の構造'!K$45</f>
        <v>4899</v>
      </c>
      <c r="I62" s="135"/>
      <c r="J62" s="135"/>
      <c r="K62" s="135">
        <f>'将来負担比率（分子）の構造'!L$45</f>
        <v>4717</v>
      </c>
      <c r="L62" s="135"/>
      <c r="M62" s="135"/>
      <c r="N62" s="135">
        <f>'将来負担比率（分子）の構造'!M$45</f>
        <v>4458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9215</v>
      </c>
      <c r="C64" s="135"/>
      <c r="D64" s="135"/>
      <c r="E64" s="135">
        <f>'将来負担比率（分子）の構造'!J$43</f>
        <v>10064</v>
      </c>
      <c r="F64" s="135"/>
      <c r="G64" s="135"/>
      <c r="H64" s="135">
        <f>'将来負担比率（分子）の構造'!K$43</f>
        <v>9641</v>
      </c>
      <c r="I64" s="135"/>
      <c r="J64" s="135"/>
      <c r="K64" s="135">
        <f>'将来負担比率（分子）の構造'!L$43</f>
        <v>9063</v>
      </c>
      <c r="L64" s="135"/>
      <c r="M64" s="135"/>
      <c r="N64" s="135">
        <f>'将来負担比率（分子）の構造'!M$43</f>
        <v>8430</v>
      </c>
      <c r="O64" s="135"/>
      <c r="P64" s="135"/>
    </row>
    <row r="65" spans="1:16">
      <c r="A65" s="135" t="s">
        <v>26</v>
      </c>
      <c r="B65" s="135">
        <f>'将来負担比率（分子）の構造'!I$42</f>
        <v>659</v>
      </c>
      <c r="C65" s="135"/>
      <c r="D65" s="135"/>
      <c r="E65" s="135">
        <f>'将来負担比率（分子）の構造'!J$42</f>
        <v>29</v>
      </c>
      <c r="F65" s="135"/>
      <c r="G65" s="135"/>
      <c r="H65" s="135">
        <f>'将来負担比率（分子）の構造'!K$42</f>
        <v>17</v>
      </c>
      <c r="I65" s="135"/>
      <c r="J65" s="135"/>
      <c r="K65" s="135">
        <f>'将来負担比率（分子）の構造'!L$42</f>
        <v>6</v>
      </c>
      <c r="L65" s="135"/>
      <c r="M65" s="135"/>
      <c r="N65" s="135" t="str">
        <f>'将来負担比率（分子）の構造'!M$42</f>
        <v>-</v>
      </c>
      <c r="O65" s="135"/>
      <c r="P65" s="135"/>
    </row>
    <row r="66" spans="1:16">
      <c r="A66" s="135" t="s">
        <v>25</v>
      </c>
      <c r="B66" s="135">
        <f>'将来負担比率（分子）の構造'!I$41</f>
        <v>25231</v>
      </c>
      <c r="C66" s="135"/>
      <c r="D66" s="135"/>
      <c r="E66" s="135">
        <f>'将来負担比率（分子）の構造'!J$41</f>
        <v>23547</v>
      </c>
      <c r="F66" s="135"/>
      <c r="G66" s="135"/>
      <c r="H66" s="135">
        <f>'将来負担比率（分子）の構造'!K$41</f>
        <v>22170</v>
      </c>
      <c r="I66" s="135"/>
      <c r="J66" s="135"/>
      <c r="K66" s="135">
        <f>'将来負担比率（分子）の構造'!L$41</f>
        <v>21170</v>
      </c>
      <c r="L66" s="135"/>
      <c r="M66" s="135"/>
      <c r="N66" s="135">
        <f>'将来負担比率（分子）の構造'!M$41</f>
        <v>21347</v>
      </c>
      <c r="O66" s="135"/>
      <c r="P66" s="135"/>
    </row>
    <row r="67" spans="1:16">
      <c r="A67" s="135" t="s">
        <v>63</v>
      </c>
      <c r="B67" s="135" t="e">
        <f>NA()</f>
        <v>#N/A</v>
      </c>
      <c r="C67" s="135">
        <f>IF(ISNUMBER('将来負担比率（分子）の構造'!I$52), IF('将来負担比率（分子）の構造'!I$52 &lt; 0, 0, '将来負担比率（分子）の構造'!I$52), NA())</f>
        <v>7541</v>
      </c>
      <c r="D67" s="135" t="e">
        <f>NA()</f>
        <v>#N/A</v>
      </c>
      <c r="E67" s="135" t="e">
        <f>NA()</f>
        <v>#N/A</v>
      </c>
      <c r="F67" s="135">
        <f>IF(ISNUMBER('将来負担比率（分子）の構造'!J$52), IF('将来負担比率（分子）の構造'!J$52 &lt; 0, 0, '将来負担比率（分子）の構造'!J$52), NA())</f>
        <v>5683</v>
      </c>
      <c r="G67" s="135" t="e">
        <f>NA()</f>
        <v>#N/A</v>
      </c>
      <c r="H67" s="135" t="e">
        <f>NA()</f>
        <v>#N/A</v>
      </c>
      <c r="I67" s="135">
        <f>IF(ISNUMBER('将来負担比率（分子）の構造'!K$52), IF('将来負担比率（分子）の構造'!K$52 &lt; 0, 0, '将来負担比率（分子）の構造'!K$52), NA())</f>
        <v>3438</v>
      </c>
      <c r="J67" s="135" t="e">
        <f>NA()</f>
        <v>#N/A</v>
      </c>
      <c r="K67" s="135" t="e">
        <f>NA()</f>
        <v>#N/A</v>
      </c>
      <c r="L67" s="135">
        <f>IF(ISNUMBER('将来負担比率（分子）の構造'!L$52), IF('将来負担比率（分子）の構造'!L$52 &lt; 0, 0, '将来負担比率（分子）の構造'!L$52), NA())</f>
        <v>1730</v>
      </c>
      <c r="M67" s="135" t="e">
        <f>NA()</f>
        <v>#N/A</v>
      </c>
      <c r="N67" s="135" t="e">
        <f>NA()</f>
        <v>#N/A</v>
      </c>
      <c r="O67" s="135">
        <f>IF(ISNUMBER('将来負担比率（分子）の構造'!M$52), IF('将来負担比率（分子）の構造'!M$52 &lt; 0, 0, '将来負担比率（分子）の構造'!M$52), NA())</f>
        <v>481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2906003</v>
      </c>
      <c r="S5" s="639"/>
      <c r="T5" s="639"/>
      <c r="U5" s="639"/>
      <c r="V5" s="639"/>
      <c r="W5" s="639"/>
      <c r="X5" s="639"/>
      <c r="Y5" s="686"/>
      <c r="Z5" s="699">
        <v>14.4</v>
      </c>
      <c r="AA5" s="699"/>
      <c r="AB5" s="699"/>
      <c r="AC5" s="699"/>
      <c r="AD5" s="700">
        <v>2905966</v>
      </c>
      <c r="AE5" s="700"/>
      <c r="AF5" s="700"/>
      <c r="AG5" s="700"/>
      <c r="AH5" s="700"/>
      <c r="AI5" s="700"/>
      <c r="AJ5" s="700"/>
      <c r="AK5" s="700"/>
      <c r="AL5" s="687">
        <v>23.8</v>
      </c>
      <c r="AM5" s="656"/>
      <c r="AN5" s="656"/>
      <c r="AO5" s="688"/>
      <c r="AP5" s="673" t="s">
        <v>208</v>
      </c>
      <c r="AQ5" s="674"/>
      <c r="AR5" s="674"/>
      <c r="AS5" s="674"/>
      <c r="AT5" s="674"/>
      <c r="AU5" s="674"/>
      <c r="AV5" s="674"/>
      <c r="AW5" s="674"/>
      <c r="AX5" s="674"/>
      <c r="AY5" s="674"/>
      <c r="AZ5" s="674"/>
      <c r="BA5" s="674"/>
      <c r="BB5" s="674"/>
      <c r="BC5" s="674"/>
      <c r="BD5" s="674"/>
      <c r="BE5" s="674"/>
      <c r="BF5" s="675"/>
      <c r="BG5" s="588">
        <v>2905351</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265108</v>
      </c>
      <c r="S6" s="589"/>
      <c r="T6" s="589"/>
      <c r="U6" s="589"/>
      <c r="V6" s="589"/>
      <c r="W6" s="589"/>
      <c r="X6" s="589"/>
      <c r="Y6" s="590"/>
      <c r="Z6" s="641">
        <v>1.3</v>
      </c>
      <c r="AA6" s="641"/>
      <c r="AB6" s="641"/>
      <c r="AC6" s="641"/>
      <c r="AD6" s="642">
        <v>265108</v>
      </c>
      <c r="AE6" s="642"/>
      <c r="AF6" s="642"/>
      <c r="AG6" s="642"/>
      <c r="AH6" s="642"/>
      <c r="AI6" s="642"/>
      <c r="AJ6" s="642"/>
      <c r="AK6" s="642"/>
      <c r="AL6" s="611">
        <v>2.2000000000000002</v>
      </c>
      <c r="AM6" s="643"/>
      <c r="AN6" s="643"/>
      <c r="AO6" s="644"/>
      <c r="AP6" s="585" t="s">
        <v>214</v>
      </c>
      <c r="AQ6" s="586"/>
      <c r="AR6" s="586"/>
      <c r="AS6" s="586"/>
      <c r="AT6" s="586"/>
      <c r="AU6" s="586"/>
      <c r="AV6" s="586"/>
      <c r="AW6" s="586"/>
      <c r="AX6" s="586"/>
      <c r="AY6" s="586"/>
      <c r="AZ6" s="586"/>
      <c r="BA6" s="586"/>
      <c r="BB6" s="586"/>
      <c r="BC6" s="586"/>
      <c r="BD6" s="586"/>
      <c r="BE6" s="586"/>
      <c r="BF6" s="587"/>
      <c r="BG6" s="588">
        <v>2905351</v>
      </c>
      <c r="BH6" s="589"/>
      <c r="BI6" s="589"/>
      <c r="BJ6" s="589"/>
      <c r="BK6" s="589"/>
      <c r="BL6" s="589"/>
      <c r="BM6" s="589"/>
      <c r="BN6" s="590"/>
      <c r="BO6" s="641">
        <v>100</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192602</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192602</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4642</v>
      </c>
      <c r="S7" s="589"/>
      <c r="T7" s="589"/>
      <c r="U7" s="589"/>
      <c r="V7" s="589"/>
      <c r="W7" s="589"/>
      <c r="X7" s="589"/>
      <c r="Y7" s="590"/>
      <c r="Z7" s="641">
        <v>0</v>
      </c>
      <c r="AA7" s="641"/>
      <c r="AB7" s="641"/>
      <c r="AC7" s="641"/>
      <c r="AD7" s="642">
        <v>4642</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1069467</v>
      </c>
      <c r="BH7" s="589"/>
      <c r="BI7" s="589"/>
      <c r="BJ7" s="589"/>
      <c r="BK7" s="589"/>
      <c r="BL7" s="589"/>
      <c r="BM7" s="589"/>
      <c r="BN7" s="590"/>
      <c r="BO7" s="641">
        <v>36.799999999999997</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3624795</v>
      </c>
      <c r="CS7" s="589"/>
      <c r="CT7" s="589"/>
      <c r="CU7" s="589"/>
      <c r="CV7" s="589"/>
      <c r="CW7" s="589"/>
      <c r="CX7" s="589"/>
      <c r="CY7" s="590"/>
      <c r="CZ7" s="641">
        <v>18.3</v>
      </c>
      <c r="DA7" s="641"/>
      <c r="DB7" s="641"/>
      <c r="DC7" s="641"/>
      <c r="DD7" s="594">
        <v>410092</v>
      </c>
      <c r="DE7" s="589"/>
      <c r="DF7" s="589"/>
      <c r="DG7" s="589"/>
      <c r="DH7" s="589"/>
      <c r="DI7" s="589"/>
      <c r="DJ7" s="589"/>
      <c r="DK7" s="589"/>
      <c r="DL7" s="589"/>
      <c r="DM7" s="589"/>
      <c r="DN7" s="589"/>
      <c r="DO7" s="589"/>
      <c r="DP7" s="590"/>
      <c r="DQ7" s="594">
        <v>2597470</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11272</v>
      </c>
      <c r="S8" s="589"/>
      <c r="T8" s="589"/>
      <c r="U8" s="589"/>
      <c r="V8" s="589"/>
      <c r="W8" s="589"/>
      <c r="X8" s="589"/>
      <c r="Y8" s="590"/>
      <c r="Z8" s="641">
        <v>0.1</v>
      </c>
      <c r="AA8" s="641"/>
      <c r="AB8" s="641"/>
      <c r="AC8" s="641"/>
      <c r="AD8" s="642">
        <v>11272</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43194</v>
      </c>
      <c r="BH8" s="589"/>
      <c r="BI8" s="589"/>
      <c r="BJ8" s="589"/>
      <c r="BK8" s="589"/>
      <c r="BL8" s="589"/>
      <c r="BM8" s="589"/>
      <c r="BN8" s="590"/>
      <c r="BO8" s="641">
        <v>1.5</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5441840</v>
      </c>
      <c r="CS8" s="589"/>
      <c r="CT8" s="589"/>
      <c r="CU8" s="589"/>
      <c r="CV8" s="589"/>
      <c r="CW8" s="589"/>
      <c r="CX8" s="589"/>
      <c r="CY8" s="590"/>
      <c r="CZ8" s="641">
        <v>27.5</v>
      </c>
      <c r="DA8" s="641"/>
      <c r="DB8" s="641"/>
      <c r="DC8" s="641"/>
      <c r="DD8" s="594">
        <v>8946</v>
      </c>
      <c r="DE8" s="589"/>
      <c r="DF8" s="589"/>
      <c r="DG8" s="589"/>
      <c r="DH8" s="589"/>
      <c r="DI8" s="589"/>
      <c r="DJ8" s="589"/>
      <c r="DK8" s="589"/>
      <c r="DL8" s="589"/>
      <c r="DM8" s="589"/>
      <c r="DN8" s="589"/>
      <c r="DO8" s="589"/>
      <c r="DP8" s="590"/>
      <c r="DQ8" s="594">
        <v>3129053</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8171</v>
      </c>
      <c r="S9" s="589"/>
      <c r="T9" s="589"/>
      <c r="U9" s="589"/>
      <c r="V9" s="589"/>
      <c r="W9" s="589"/>
      <c r="X9" s="589"/>
      <c r="Y9" s="590"/>
      <c r="Z9" s="641">
        <v>0</v>
      </c>
      <c r="AA9" s="641"/>
      <c r="AB9" s="641"/>
      <c r="AC9" s="641"/>
      <c r="AD9" s="642">
        <v>8171</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809347</v>
      </c>
      <c r="BH9" s="589"/>
      <c r="BI9" s="589"/>
      <c r="BJ9" s="589"/>
      <c r="BK9" s="589"/>
      <c r="BL9" s="589"/>
      <c r="BM9" s="589"/>
      <c r="BN9" s="590"/>
      <c r="BO9" s="641">
        <v>27.9</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1519203</v>
      </c>
      <c r="CS9" s="589"/>
      <c r="CT9" s="589"/>
      <c r="CU9" s="589"/>
      <c r="CV9" s="589"/>
      <c r="CW9" s="589"/>
      <c r="CX9" s="589"/>
      <c r="CY9" s="590"/>
      <c r="CZ9" s="641">
        <v>7.7</v>
      </c>
      <c r="DA9" s="641"/>
      <c r="DB9" s="641"/>
      <c r="DC9" s="641"/>
      <c r="DD9" s="594">
        <v>182307</v>
      </c>
      <c r="DE9" s="589"/>
      <c r="DF9" s="589"/>
      <c r="DG9" s="589"/>
      <c r="DH9" s="589"/>
      <c r="DI9" s="589"/>
      <c r="DJ9" s="589"/>
      <c r="DK9" s="589"/>
      <c r="DL9" s="589"/>
      <c r="DM9" s="589"/>
      <c r="DN9" s="589"/>
      <c r="DO9" s="589"/>
      <c r="DP9" s="590"/>
      <c r="DQ9" s="594">
        <v>1307415</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379115</v>
      </c>
      <c r="S10" s="589"/>
      <c r="T10" s="589"/>
      <c r="U10" s="589"/>
      <c r="V10" s="589"/>
      <c r="W10" s="589"/>
      <c r="X10" s="589"/>
      <c r="Y10" s="590"/>
      <c r="Z10" s="641">
        <v>1.9</v>
      </c>
      <c r="AA10" s="641"/>
      <c r="AB10" s="641"/>
      <c r="AC10" s="641"/>
      <c r="AD10" s="642">
        <v>379115</v>
      </c>
      <c r="AE10" s="642"/>
      <c r="AF10" s="642"/>
      <c r="AG10" s="642"/>
      <c r="AH10" s="642"/>
      <c r="AI10" s="642"/>
      <c r="AJ10" s="642"/>
      <c r="AK10" s="642"/>
      <c r="AL10" s="611">
        <v>3.1</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64827</v>
      </c>
      <c r="BH10" s="589"/>
      <c r="BI10" s="589"/>
      <c r="BJ10" s="589"/>
      <c r="BK10" s="589"/>
      <c r="BL10" s="589"/>
      <c r="BM10" s="589"/>
      <c r="BN10" s="590"/>
      <c r="BO10" s="641">
        <v>2.2000000000000002</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32406</v>
      </c>
      <c r="CS10" s="589"/>
      <c r="CT10" s="589"/>
      <c r="CU10" s="589"/>
      <c r="CV10" s="589"/>
      <c r="CW10" s="589"/>
      <c r="CX10" s="589"/>
      <c r="CY10" s="590"/>
      <c r="CZ10" s="641">
        <v>0.2</v>
      </c>
      <c r="DA10" s="641"/>
      <c r="DB10" s="641"/>
      <c r="DC10" s="641"/>
      <c r="DD10" s="594" t="s">
        <v>222</v>
      </c>
      <c r="DE10" s="589"/>
      <c r="DF10" s="589"/>
      <c r="DG10" s="589"/>
      <c r="DH10" s="589"/>
      <c r="DI10" s="589"/>
      <c r="DJ10" s="589"/>
      <c r="DK10" s="589"/>
      <c r="DL10" s="589"/>
      <c r="DM10" s="589"/>
      <c r="DN10" s="589"/>
      <c r="DO10" s="589"/>
      <c r="DP10" s="590"/>
      <c r="DQ10" s="594">
        <v>4421</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7717</v>
      </c>
      <c r="S11" s="589"/>
      <c r="T11" s="589"/>
      <c r="U11" s="589"/>
      <c r="V11" s="589"/>
      <c r="W11" s="589"/>
      <c r="X11" s="589"/>
      <c r="Y11" s="590"/>
      <c r="Z11" s="641">
        <v>0</v>
      </c>
      <c r="AA11" s="641"/>
      <c r="AB11" s="641"/>
      <c r="AC11" s="641"/>
      <c r="AD11" s="642">
        <v>7717</v>
      </c>
      <c r="AE11" s="642"/>
      <c r="AF11" s="642"/>
      <c r="AG11" s="642"/>
      <c r="AH11" s="642"/>
      <c r="AI11" s="642"/>
      <c r="AJ11" s="642"/>
      <c r="AK11" s="642"/>
      <c r="AL11" s="611">
        <v>0.1</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152099</v>
      </c>
      <c r="BH11" s="589"/>
      <c r="BI11" s="589"/>
      <c r="BJ11" s="589"/>
      <c r="BK11" s="589"/>
      <c r="BL11" s="589"/>
      <c r="BM11" s="589"/>
      <c r="BN11" s="590"/>
      <c r="BO11" s="641">
        <v>5.2</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945440</v>
      </c>
      <c r="CS11" s="589"/>
      <c r="CT11" s="589"/>
      <c r="CU11" s="589"/>
      <c r="CV11" s="589"/>
      <c r="CW11" s="589"/>
      <c r="CX11" s="589"/>
      <c r="CY11" s="590"/>
      <c r="CZ11" s="641">
        <v>4.8</v>
      </c>
      <c r="DA11" s="641"/>
      <c r="DB11" s="641"/>
      <c r="DC11" s="641"/>
      <c r="DD11" s="594">
        <v>271697</v>
      </c>
      <c r="DE11" s="589"/>
      <c r="DF11" s="589"/>
      <c r="DG11" s="589"/>
      <c r="DH11" s="589"/>
      <c r="DI11" s="589"/>
      <c r="DJ11" s="589"/>
      <c r="DK11" s="589"/>
      <c r="DL11" s="589"/>
      <c r="DM11" s="589"/>
      <c r="DN11" s="589"/>
      <c r="DO11" s="589"/>
      <c r="DP11" s="590"/>
      <c r="DQ11" s="594">
        <v>589097</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1562346</v>
      </c>
      <c r="BH12" s="589"/>
      <c r="BI12" s="589"/>
      <c r="BJ12" s="589"/>
      <c r="BK12" s="589"/>
      <c r="BL12" s="589"/>
      <c r="BM12" s="589"/>
      <c r="BN12" s="590"/>
      <c r="BO12" s="641">
        <v>53.8</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302585</v>
      </c>
      <c r="CS12" s="589"/>
      <c r="CT12" s="589"/>
      <c r="CU12" s="589"/>
      <c r="CV12" s="589"/>
      <c r="CW12" s="589"/>
      <c r="CX12" s="589"/>
      <c r="CY12" s="590"/>
      <c r="CZ12" s="641">
        <v>1.5</v>
      </c>
      <c r="DA12" s="641"/>
      <c r="DB12" s="641"/>
      <c r="DC12" s="641"/>
      <c r="DD12" s="594">
        <v>50832</v>
      </c>
      <c r="DE12" s="589"/>
      <c r="DF12" s="589"/>
      <c r="DG12" s="589"/>
      <c r="DH12" s="589"/>
      <c r="DI12" s="589"/>
      <c r="DJ12" s="589"/>
      <c r="DK12" s="589"/>
      <c r="DL12" s="589"/>
      <c r="DM12" s="589"/>
      <c r="DN12" s="589"/>
      <c r="DO12" s="589"/>
      <c r="DP12" s="590"/>
      <c r="DQ12" s="594">
        <v>261424</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22296</v>
      </c>
      <c r="S13" s="589"/>
      <c r="T13" s="589"/>
      <c r="U13" s="589"/>
      <c r="V13" s="589"/>
      <c r="W13" s="589"/>
      <c r="X13" s="589"/>
      <c r="Y13" s="590"/>
      <c r="Z13" s="641">
        <v>0.1</v>
      </c>
      <c r="AA13" s="641"/>
      <c r="AB13" s="641"/>
      <c r="AC13" s="641"/>
      <c r="AD13" s="642">
        <v>22296</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1495063</v>
      </c>
      <c r="BH13" s="589"/>
      <c r="BI13" s="589"/>
      <c r="BJ13" s="589"/>
      <c r="BK13" s="589"/>
      <c r="BL13" s="589"/>
      <c r="BM13" s="589"/>
      <c r="BN13" s="590"/>
      <c r="BO13" s="641">
        <v>51.4</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1723314</v>
      </c>
      <c r="CS13" s="589"/>
      <c r="CT13" s="589"/>
      <c r="CU13" s="589"/>
      <c r="CV13" s="589"/>
      <c r="CW13" s="589"/>
      <c r="CX13" s="589"/>
      <c r="CY13" s="590"/>
      <c r="CZ13" s="641">
        <v>8.6999999999999993</v>
      </c>
      <c r="DA13" s="641"/>
      <c r="DB13" s="641"/>
      <c r="DC13" s="641"/>
      <c r="DD13" s="594">
        <v>704502</v>
      </c>
      <c r="DE13" s="589"/>
      <c r="DF13" s="589"/>
      <c r="DG13" s="589"/>
      <c r="DH13" s="589"/>
      <c r="DI13" s="589"/>
      <c r="DJ13" s="589"/>
      <c r="DK13" s="589"/>
      <c r="DL13" s="589"/>
      <c r="DM13" s="589"/>
      <c r="DN13" s="589"/>
      <c r="DO13" s="589"/>
      <c r="DP13" s="590"/>
      <c r="DQ13" s="594">
        <v>1043108</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87089</v>
      </c>
      <c r="BH14" s="589"/>
      <c r="BI14" s="589"/>
      <c r="BJ14" s="589"/>
      <c r="BK14" s="589"/>
      <c r="BL14" s="589"/>
      <c r="BM14" s="589"/>
      <c r="BN14" s="590"/>
      <c r="BO14" s="641">
        <v>3</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1769596</v>
      </c>
      <c r="CS14" s="589"/>
      <c r="CT14" s="589"/>
      <c r="CU14" s="589"/>
      <c r="CV14" s="589"/>
      <c r="CW14" s="589"/>
      <c r="CX14" s="589"/>
      <c r="CY14" s="590"/>
      <c r="CZ14" s="641">
        <v>8.9</v>
      </c>
      <c r="DA14" s="641"/>
      <c r="DB14" s="641"/>
      <c r="DC14" s="641"/>
      <c r="DD14" s="594">
        <v>1081170</v>
      </c>
      <c r="DE14" s="589"/>
      <c r="DF14" s="589"/>
      <c r="DG14" s="589"/>
      <c r="DH14" s="589"/>
      <c r="DI14" s="589"/>
      <c r="DJ14" s="589"/>
      <c r="DK14" s="589"/>
      <c r="DL14" s="589"/>
      <c r="DM14" s="589"/>
      <c r="DN14" s="589"/>
      <c r="DO14" s="589"/>
      <c r="DP14" s="590"/>
      <c r="DQ14" s="594">
        <v>659736</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7971</v>
      </c>
      <c r="S15" s="589"/>
      <c r="T15" s="589"/>
      <c r="U15" s="589"/>
      <c r="V15" s="589"/>
      <c r="W15" s="589"/>
      <c r="X15" s="589"/>
      <c r="Y15" s="590"/>
      <c r="Z15" s="641">
        <v>0</v>
      </c>
      <c r="AA15" s="641"/>
      <c r="AB15" s="641"/>
      <c r="AC15" s="641"/>
      <c r="AD15" s="642">
        <v>7971</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186449</v>
      </c>
      <c r="BH15" s="589"/>
      <c r="BI15" s="589"/>
      <c r="BJ15" s="589"/>
      <c r="BK15" s="589"/>
      <c r="BL15" s="589"/>
      <c r="BM15" s="589"/>
      <c r="BN15" s="590"/>
      <c r="BO15" s="641">
        <v>6.4</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1390686</v>
      </c>
      <c r="CS15" s="589"/>
      <c r="CT15" s="589"/>
      <c r="CU15" s="589"/>
      <c r="CV15" s="589"/>
      <c r="CW15" s="589"/>
      <c r="CX15" s="589"/>
      <c r="CY15" s="590"/>
      <c r="CZ15" s="641">
        <v>7</v>
      </c>
      <c r="DA15" s="641"/>
      <c r="DB15" s="641"/>
      <c r="DC15" s="641"/>
      <c r="DD15" s="594">
        <v>166163</v>
      </c>
      <c r="DE15" s="589"/>
      <c r="DF15" s="589"/>
      <c r="DG15" s="589"/>
      <c r="DH15" s="589"/>
      <c r="DI15" s="589"/>
      <c r="DJ15" s="589"/>
      <c r="DK15" s="589"/>
      <c r="DL15" s="589"/>
      <c r="DM15" s="589"/>
      <c r="DN15" s="589"/>
      <c r="DO15" s="589"/>
      <c r="DP15" s="590"/>
      <c r="DQ15" s="594">
        <v>1207072</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9284716</v>
      </c>
      <c r="S16" s="589"/>
      <c r="T16" s="589"/>
      <c r="U16" s="589"/>
      <c r="V16" s="589"/>
      <c r="W16" s="589"/>
      <c r="X16" s="589"/>
      <c r="Y16" s="590"/>
      <c r="Z16" s="641">
        <v>45.9</v>
      </c>
      <c r="AA16" s="641"/>
      <c r="AB16" s="641"/>
      <c r="AC16" s="641"/>
      <c r="AD16" s="642">
        <v>8572596</v>
      </c>
      <c r="AE16" s="642"/>
      <c r="AF16" s="642"/>
      <c r="AG16" s="642"/>
      <c r="AH16" s="642"/>
      <c r="AI16" s="642"/>
      <c r="AJ16" s="642"/>
      <c r="AK16" s="642"/>
      <c r="AL16" s="611">
        <v>70.099999999999994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16099</v>
      </c>
      <c r="CS16" s="589"/>
      <c r="CT16" s="589"/>
      <c r="CU16" s="589"/>
      <c r="CV16" s="589"/>
      <c r="CW16" s="589"/>
      <c r="CX16" s="589"/>
      <c r="CY16" s="590"/>
      <c r="CZ16" s="641">
        <v>0.1</v>
      </c>
      <c r="DA16" s="641"/>
      <c r="DB16" s="641"/>
      <c r="DC16" s="641"/>
      <c r="DD16" s="594" t="s">
        <v>222</v>
      </c>
      <c r="DE16" s="589"/>
      <c r="DF16" s="589"/>
      <c r="DG16" s="589"/>
      <c r="DH16" s="589"/>
      <c r="DI16" s="589"/>
      <c r="DJ16" s="589"/>
      <c r="DK16" s="589"/>
      <c r="DL16" s="589"/>
      <c r="DM16" s="589"/>
      <c r="DN16" s="589"/>
      <c r="DO16" s="589"/>
      <c r="DP16" s="590"/>
      <c r="DQ16" s="594">
        <v>2554</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8572596</v>
      </c>
      <c r="S17" s="589"/>
      <c r="T17" s="589"/>
      <c r="U17" s="589"/>
      <c r="V17" s="589"/>
      <c r="W17" s="589"/>
      <c r="X17" s="589"/>
      <c r="Y17" s="590"/>
      <c r="Z17" s="641">
        <v>42.4</v>
      </c>
      <c r="AA17" s="641"/>
      <c r="AB17" s="641"/>
      <c r="AC17" s="641"/>
      <c r="AD17" s="642">
        <v>8572596</v>
      </c>
      <c r="AE17" s="642"/>
      <c r="AF17" s="642"/>
      <c r="AG17" s="642"/>
      <c r="AH17" s="642"/>
      <c r="AI17" s="642"/>
      <c r="AJ17" s="642"/>
      <c r="AK17" s="642"/>
      <c r="AL17" s="611">
        <v>70.099999999999994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2855951</v>
      </c>
      <c r="CS17" s="589"/>
      <c r="CT17" s="589"/>
      <c r="CU17" s="589"/>
      <c r="CV17" s="589"/>
      <c r="CW17" s="589"/>
      <c r="CX17" s="589"/>
      <c r="CY17" s="590"/>
      <c r="CZ17" s="641">
        <v>14.4</v>
      </c>
      <c r="DA17" s="641"/>
      <c r="DB17" s="641"/>
      <c r="DC17" s="641"/>
      <c r="DD17" s="594" t="s">
        <v>222</v>
      </c>
      <c r="DE17" s="589"/>
      <c r="DF17" s="589"/>
      <c r="DG17" s="589"/>
      <c r="DH17" s="589"/>
      <c r="DI17" s="589"/>
      <c r="DJ17" s="589"/>
      <c r="DK17" s="589"/>
      <c r="DL17" s="589"/>
      <c r="DM17" s="589"/>
      <c r="DN17" s="589"/>
      <c r="DO17" s="589"/>
      <c r="DP17" s="590"/>
      <c r="DQ17" s="594">
        <v>2716418</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712119</v>
      </c>
      <c r="S18" s="589"/>
      <c r="T18" s="589"/>
      <c r="U18" s="589"/>
      <c r="V18" s="589"/>
      <c r="W18" s="589"/>
      <c r="X18" s="589"/>
      <c r="Y18" s="590"/>
      <c r="Z18" s="641">
        <v>3.5</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652</v>
      </c>
      <c r="BH19" s="589"/>
      <c r="BI19" s="589"/>
      <c r="BJ19" s="589"/>
      <c r="BK19" s="589"/>
      <c r="BL19" s="589"/>
      <c r="BM19" s="589"/>
      <c r="BN19" s="590"/>
      <c r="BO19" s="641">
        <v>0</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12897011</v>
      </c>
      <c r="S20" s="589"/>
      <c r="T20" s="589"/>
      <c r="U20" s="589"/>
      <c r="V20" s="589"/>
      <c r="W20" s="589"/>
      <c r="X20" s="589"/>
      <c r="Y20" s="590"/>
      <c r="Z20" s="641">
        <v>63.8</v>
      </c>
      <c r="AA20" s="641"/>
      <c r="AB20" s="641"/>
      <c r="AC20" s="641"/>
      <c r="AD20" s="642">
        <v>12184854</v>
      </c>
      <c r="AE20" s="642"/>
      <c r="AF20" s="642"/>
      <c r="AG20" s="642"/>
      <c r="AH20" s="642"/>
      <c r="AI20" s="642"/>
      <c r="AJ20" s="642"/>
      <c r="AK20" s="642"/>
      <c r="AL20" s="611">
        <v>99.6</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652</v>
      </c>
      <c r="BH20" s="589"/>
      <c r="BI20" s="589"/>
      <c r="BJ20" s="589"/>
      <c r="BK20" s="589"/>
      <c r="BL20" s="589"/>
      <c r="BM20" s="589"/>
      <c r="BN20" s="590"/>
      <c r="BO20" s="641">
        <v>0</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19814517</v>
      </c>
      <c r="CS20" s="589"/>
      <c r="CT20" s="589"/>
      <c r="CU20" s="589"/>
      <c r="CV20" s="589"/>
      <c r="CW20" s="589"/>
      <c r="CX20" s="589"/>
      <c r="CY20" s="590"/>
      <c r="CZ20" s="641">
        <v>100</v>
      </c>
      <c r="DA20" s="641"/>
      <c r="DB20" s="641"/>
      <c r="DC20" s="641"/>
      <c r="DD20" s="594">
        <v>2875709</v>
      </c>
      <c r="DE20" s="589"/>
      <c r="DF20" s="589"/>
      <c r="DG20" s="589"/>
      <c r="DH20" s="589"/>
      <c r="DI20" s="589"/>
      <c r="DJ20" s="589"/>
      <c r="DK20" s="589"/>
      <c r="DL20" s="589"/>
      <c r="DM20" s="589"/>
      <c r="DN20" s="589"/>
      <c r="DO20" s="589"/>
      <c r="DP20" s="590"/>
      <c r="DQ20" s="594">
        <v>13710370</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4906</v>
      </c>
      <c r="S21" s="589"/>
      <c r="T21" s="589"/>
      <c r="U21" s="589"/>
      <c r="V21" s="589"/>
      <c r="W21" s="589"/>
      <c r="X21" s="589"/>
      <c r="Y21" s="590"/>
      <c r="Z21" s="641">
        <v>0</v>
      </c>
      <c r="AA21" s="641"/>
      <c r="AB21" s="641"/>
      <c r="AC21" s="641"/>
      <c r="AD21" s="642">
        <v>4906</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615</v>
      </c>
      <c r="BH21" s="589"/>
      <c r="BI21" s="589"/>
      <c r="BJ21" s="589"/>
      <c r="BK21" s="589"/>
      <c r="BL21" s="589"/>
      <c r="BM21" s="589"/>
      <c r="BN21" s="590"/>
      <c r="BO21" s="641">
        <v>0</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176981</v>
      </c>
      <c r="S22" s="589"/>
      <c r="T22" s="589"/>
      <c r="U22" s="589"/>
      <c r="V22" s="589"/>
      <c r="W22" s="589"/>
      <c r="X22" s="589"/>
      <c r="Y22" s="590"/>
      <c r="Z22" s="641">
        <v>0.9</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444548</v>
      </c>
      <c r="S23" s="589"/>
      <c r="T23" s="589"/>
      <c r="U23" s="589"/>
      <c r="V23" s="589"/>
      <c r="W23" s="589"/>
      <c r="X23" s="589"/>
      <c r="Y23" s="590"/>
      <c r="Z23" s="641">
        <v>2.2000000000000002</v>
      </c>
      <c r="AA23" s="641"/>
      <c r="AB23" s="641"/>
      <c r="AC23" s="641"/>
      <c r="AD23" s="642">
        <v>7727</v>
      </c>
      <c r="AE23" s="642"/>
      <c r="AF23" s="642"/>
      <c r="AG23" s="642"/>
      <c r="AH23" s="642"/>
      <c r="AI23" s="642"/>
      <c r="AJ23" s="642"/>
      <c r="AK23" s="642"/>
      <c r="AL23" s="611">
        <v>0.1</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v>37</v>
      </c>
      <c r="BH23" s="589"/>
      <c r="BI23" s="589"/>
      <c r="BJ23" s="589"/>
      <c r="BK23" s="589"/>
      <c r="BL23" s="589"/>
      <c r="BM23" s="589"/>
      <c r="BN23" s="590"/>
      <c r="BO23" s="641">
        <v>0</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65898</v>
      </c>
      <c r="S24" s="589"/>
      <c r="T24" s="589"/>
      <c r="U24" s="589"/>
      <c r="V24" s="589"/>
      <c r="W24" s="589"/>
      <c r="X24" s="589"/>
      <c r="Y24" s="590"/>
      <c r="Z24" s="641">
        <v>0.3</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9539261</v>
      </c>
      <c r="CS24" s="639"/>
      <c r="CT24" s="639"/>
      <c r="CU24" s="639"/>
      <c r="CV24" s="639"/>
      <c r="CW24" s="639"/>
      <c r="CX24" s="639"/>
      <c r="CY24" s="686"/>
      <c r="CZ24" s="690">
        <v>48.1</v>
      </c>
      <c r="DA24" s="691"/>
      <c r="DB24" s="691"/>
      <c r="DC24" s="692"/>
      <c r="DD24" s="685">
        <v>7356995</v>
      </c>
      <c r="DE24" s="639"/>
      <c r="DF24" s="639"/>
      <c r="DG24" s="639"/>
      <c r="DH24" s="639"/>
      <c r="DI24" s="639"/>
      <c r="DJ24" s="639"/>
      <c r="DK24" s="686"/>
      <c r="DL24" s="685">
        <v>7334051</v>
      </c>
      <c r="DM24" s="639"/>
      <c r="DN24" s="639"/>
      <c r="DO24" s="639"/>
      <c r="DP24" s="639"/>
      <c r="DQ24" s="639"/>
      <c r="DR24" s="639"/>
      <c r="DS24" s="639"/>
      <c r="DT24" s="639"/>
      <c r="DU24" s="639"/>
      <c r="DV24" s="686"/>
      <c r="DW24" s="687">
        <v>56.6</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1810287</v>
      </c>
      <c r="S25" s="589"/>
      <c r="T25" s="589"/>
      <c r="U25" s="589"/>
      <c r="V25" s="589"/>
      <c r="W25" s="589"/>
      <c r="X25" s="589"/>
      <c r="Y25" s="590"/>
      <c r="Z25" s="641">
        <v>9</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3950887</v>
      </c>
      <c r="CS25" s="607"/>
      <c r="CT25" s="607"/>
      <c r="CU25" s="607"/>
      <c r="CV25" s="607"/>
      <c r="CW25" s="607"/>
      <c r="CX25" s="607"/>
      <c r="CY25" s="608"/>
      <c r="CZ25" s="591">
        <v>19.899999999999999</v>
      </c>
      <c r="DA25" s="609"/>
      <c r="DB25" s="609"/>
      <c r="DC25" s="610"/>
      <c r="DD25" s="594">
        <v>3764646</v>
      </c>
      <c r="DE25" s="607"/>
      <c r="DF25" s="607"/>
      <c r="DG25" s="607"/>
      <c r="DH25" s="607"/>
      <c r="DI25" s="607"/>
      <c r="DJ25" s="607"/>
      <c r="DK25" s="608"/>
      <c r="DL25" s="594">
        <v>3741737</v>
      </c>
      <c r="DM25" s="607"/>
      <c r="DN25" s="607"/>
      <c r="DO25" s="607"/>
      <c r="DP25" s="607"/>
      <c r="DQ25" s="607"/>
      <c r="DR25" s="607"/>
      <c r="DS25" s="607"/>
      <c r="DT25" s="607"/>
      <c r="DU25" s="607"/>
      <c r="DV25" s="608"/>
      <c r="DW25" s="611">
        <v>28.9</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2526560</v>
      </c>
      <c r="CS26" s="589"/>
      <c r="CT26" s="589"/>
      <c r="CU26" s="589"/>
      <c r="CV26" s="589"/>
      <c r="CW26" s="589"/>
      <c r="CX26" s="589"/>
      <c r="CY26" s="590"/>
      <c r="CZ26" s="591">
        <v>12.8</v>
      </c>
      <c r="DA26" s="609"/>
      <c r="DB26" s="609"/>
      <c r="DC26" s="610"/>
      <c r="DD26" s="594">
        <v>2364822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1080469</v>
      </c>
      <c r="S27" s="589"/>
      <c r="T27" s="589"/>
      <c r="U27" s="589"/>
      <c r="V27" s="589"/>
      <c r="W27" s="589"/>
      <c r="X27" s="589"/>
      <c r="Y27" s="590"/>
      <c r="Z27" s="641">
        <v>5.3</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2906003</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2732489</v>
      </c>
      <c r="CS27" s="607"/>
      <c r="CT27" s="607"/>
      <c r="CU27" s="607"/>
      <c r="CV27" s="607"/>
      <c r="CW27" s="607"/>
      <c r="CX27" s="607"/>
      <c r="CY27" s="608"/>
      <c r="CZ27" s="591">
        <v>13.8</v>
      </c>
      <c r="DA27" s="609"/>
      <c r="DB27" s="609"/>
      <c r="DC27" s="610"/>
      <c r="DD27" s="594">
        <v>875997</v>
      </c>
      <c r="DE27" s="607"/>
      <c r="DF27" s="607"/>
      <c r="DG27" s="607"/>
      <c r="DH27" s="607"/>
      <c r="DI27" s="607"/>
      <c r="DJ27" s="607"/>
      <c r="DK27" s="608"/>
      <c r="DL27" s="594">
        <v>875962</v>
      </c>
      <c r="DM27" s="607"/>
      <c r="DN27" s="607"/>
      <c r="DO27" s="607"/>
      <c r="DP27" s="607"/>
      <c r="DQ27" s="607"/>
      <c r="DR27" s="607"/>
      <c r="DS27" s="607"/>
      <c r="DT27" s="607"/>
      <c r="DU27" s="607"/>
      <c r="DV27" s="608"/>
      <c r="DW27" s="611">
        <v>6.8</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190508</v>
      </c>
      <c r="S28" s="589"/>
      <c r="T28" s="589"/>
      <c r="U28" s="589"/>
      <c r="V28" s="589"/>
      <c r="W28" s="589"/>
      <c r="X28" s="589"/>
      <c r="Y28" s="590"/>
      <c r="Z28" s="641">
        <v>0.9</v>
      </c>
      <c r="AA28" s="641"/>
      <c r="AB28" s="641"/>
      <c r="AC28" s="641"/>
      <c r="AD28" s="642" t="s">
        <v>222</v>
      </c>
      <c r="AE28" s="642"/>
      <c r="AF28" s="642"/>
      <c r="AG28" s="642"/>
      <c r="AH28" s="642"/>
      <c r="AI28" s="642"/>
      <c r="AJ28" s="642"/>
      <c r="AK28" s="642"/>
      <c r="AL28" s="611" t="s">
        <v>222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2855885</v>
      </c>
      <c r="CS28" s="589"/>
      <c r="CT28" s="589"/>
      <c r="CU28" s="589"/>
      <c r="CV28" s="589"/>
      <c r="CW28" s="589"/>
      <c r="CX28" s="589"/>
      <c r="CY28" s="590"/>
      <c r="CZ28" s="591">
        <v>14.4</v>
      </c>
      <c r="DA28" s="609"/>
      <c r="DB28" s="609"/>
      <c r="DC28" s="610"/>
      <c r="DD28" s="594">
        <v>2716352</v>
      </c>
      <c r="DE28" s="589"/>
      <c r="DF28" s="589"/>
      <c r="DG28" s="589"/>
      <c r="DH28" s="589"/>
      <c r="DI28" s="589"/>
      <c r="DJ28" s="589"/>
      <c r="DK28" s="590"/>
      <c r="DL28" s="594">
        <v>2716352</v>
      </c>
      <c r="DM28" s="589"/>
      <c r="DN28" s="589"/>
      <c r="DO28" s="589"/>
      <c r="DP28" s="589"/>
      <c r="DQ28" s="589"/>
      <c r="DR28" s="589"/>
      <c r="DS28" s="589"/>
      <c r="DT28" s="589"/>
      <c r="DU28" s="589"/>
      <c r="DV28" s="590"/>
      <c r="DW28" s="611">
        <v>21</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10206</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5" t="s">
        <v>290</v>
      </c>
      <c r="CG29" s="622"/>
      <c r="CH29" s="622"/>
      <c r="CI29" s="622"/>
      <c r="CJ29" s="622"/>
      <c r="CK29" s="622"/>
      <c r="CL29" s="622"/>
      <c r="CM29" s="622"/>
      <c r="CN29" s="622"/>
      <c r="CO29" s="622"/>
      <c r="CP29" s="622"/>
      <c r="CQ29" s="623"/>
      <c r="CR29" s="588">
        <v>2855677</v>
      </c>
      <c r="CS29" s="607"/>
      <c r="CT29" s="607"/>
      <c r="CU29" s="607"/>
      <c r="CV29" s="607"/>
      <c r="CW29" s="607"/>
      <c r="CX29" s="607"/>
      <c r="CY29" s="608"/>
      <c r="CZ29" s="591">
        <v>14.4</v>
      </c>
      <c r="DA29" s="609"/>
      <c r="DB29" s="609"/>
      <c r="DC29" s="610"/>
      <c r="DD29" s="594">
        <v>2716144</v>
      </c>
      <c r="DE29" s="607"/>
      <c r="DF29" s="607"/>
      <c r="DG29" s="607"/>
      <c r="DH29" s="607"/>
      <c r="DI29" s="607"/>
      <c r="DJ29" s="607"/>
      <c r="DK29" s="608"/>
      <c r="DL29" s="594">
        <v>2716144</v>
      </c>
      <c r="DM29" s="607"/>
      <c r="DN29" s="607"/>
      <c r="DO29" s="607"/>
      <c r="DP29" s="607"/>
      <c r="DQ29" s="607"/>
      <c r="DR29" s="607"/>
      <c r="DS29" s="607"/>
      <c r="DT29" s="607"/>
      <c r="DU29" s="607"/>
      <c r="DV29" s="608"/>
      <c r="DW29" s="611">
        <v>21</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149252</v>
      </c>
      <c r="S30" s="589"/>
      <c r="T30" s="589"/>
      <c r="U30" s="589"/>
      <c r="V30" s="589"/>
      <c r="W30" s="589"/>
      <c r="X30" s="589"/>
      <c r="Y30" s="590"/>
      <c r="Z30" s="641">
        <v>0.7</v>
      </c>
      <c r="AA30" s="641"/>
      <c r="AB30" s="641"/>
      <c r="AC30" s="641"/>
      <c r="AD30" s="642" t="s">
        <v>222</v>
      </c>
      <c r="AE30" s="642"/>
      <c r="AF30" s="642"/>
      <c r="AG30" s="642"/>
      <c r="AH30" s="642"/>
      <c r="AI30" s="642"/>
      <c r="AJ30" s="642"/>
      <c r="AK30" s="642"/>
      <c r="AL30" s="611" t="s">
        <v>222</v>
      </c>
      <c r="AM30" s="643"/>
      <c r="AN30" s="643"/>
      <c r="AO30" s="644"/>
      <c r="AP30" s="664" t="s">
        <v>292</v>
      </c>
      <c r="AQ30" s="665"/>
      <c r="AR30" s="665"/>
      <c r="AS30" s="665"/>
      <c r="AT30" s="670" t="s">
        <v>293</v>
      </c>
      <c r="AU30" s="182"/>
      <c r="AV30" s="182"/>
      <c r="AW30" s="182"/>
      <c r="AX30" s="673" t="s">
        <v>170</v>
      </c>
      <c r="AY30" s="674"/>
      <c r="AZ30" s="674"/>
      <c r="BA30" s="674"/>
      <c r="BB30" s="674"/>
      <c r="BC30" s="674"/>
      <c r="BD30" s="674"/>
      <c r="BE30" s="674"/>
      <c r="BF30" s="675"/>
      <c r="BG30" s="654">
        <v>97.5</v>
      </c>
      <c r="BH30" s="655"/>
      <c r="BI30" s="655"/>
      <c r="BJ30" s="655"/>
      <c r="BK30" s="655"/>
      <c r="BL30" s="655"/>
      <c r="BM30" s="656">
        <v>89.5</v>
      </c>
      <c r="BN30" s="655"/>
      <c r="BO30" s="655"/>
      <c r="BP30" s="655"/>
      <c r="BQ30" s="657"/>
      <c r="BR30" s="654">
        <v>97.4</v>
      </c>
      <c r="BS30" s="655"/>
      <c r="BT30" s="655"/>
      <c r="BU30" s="655"/>
      <c r="BV30" s="655"/>
      <c r="BW30" s="655"/>
      <c r="BX30" s="656">
        <v>90</v>
      </c>
      <c r="BY30" s="655"/>
      <c r="BZ30" s="655"/>
      <c r="CA30" s="655"/>
      <c r="CB30" s="657"/>
      <c r="CD30" s="660"/>
      <c r="CE30" s="661"/>
      <c r="CF30" s="625" t="s">
        <v>294</v>
      </c>
      <c r="CG30" s="622"/>
      <c r="CH30" s="622"/>
      <c r="CI30" s="622"/>
      <c r="CJ30" s="622"/>
      <c r="CK30" s="622"/>
      <c r="CL30" s="622"/>
      <c r="CM30" s="622"/>
      <c r="CN30" s="622"/>
      <c r="CO30" s="622"/>
      <c r="CP30" s="622"/>
      <c r="CQ30" s="623"/>
      <c r="CR30" s="588">
        <v>2601985</v>
      </c>
      <c r="CS30" s="589"/>
      <c r="CT30" s="589"/>
      <c r="CU30" s="589"/>
      <c r="CV30" s="589"/>
      <c r="CW30" s="589"/>
      <c r="CX30" s="589"/>
      <c r="CY30" s="590"/>
      <c r="CZ30" s="591">
        <v>13.1</v>
      </c>
      <c r="DA30" s="609"/>
      <c r="DB30" s="609"/>
      <c r="DC30" s="610"/>
      <c r="DD30" s="594">
        <v>2462524</v>
      </c>
      <c r="DE30" s="589"/>
      <c r="DF30" s="589"/>
      <c r="DG30" s="589"/>
      <c r="DH30" s="589"/>
      <c r="DI30" s="589"/>
      <c r="DJ30" s="589"/>
      <c r="DK30" s="590"/>
      <c r="DL30" s="594">
        <v>2462524</v>
      </c>
      <c r="DM30" s="589"/>
      <c r="DN30" s="589"/>
      <c r="DO30" s="589"/>
      <c r="DP30" s="589"/>
      <c r="DQ30" s="589"/>
      <c r="DR30" s="589"/>
      <c r="DS30" s="589"/>
      <c r="DT30" s="589"/>
      <c r="DU30" s="589"/>
      <c r="DV30" s="590"/>
      <c r="DW30" s="611">
        <v>19</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379663</v>
      </c>
      <c r="S31" s="589"/>
      <c r="T31" s="589"/>
      <c r="U31" s="589"/>
      <c r="V31" s="589"/>
      <c r="W31" s="589"/>
      <c r="X31" s="589"/>
      <c r="Y31" s="590"/>
      <c r="Z31" s="641">
        <v>1.9</v>
      </c>
      <c r="AA31" s="641"/>
      <c r="AB31" s="641"/>
      <c r="AC31" s="641"/>
      <c r="AD31" s="642" t="s">
        <v>222</v>
      </c>
      <c r="AE31" s="642"/>
      <c r="AF31" s="642"/>
      <c r="AG31" s="642"/>
      <c r="AH31" s="642"/>
      <c r="AI31" s="642"/>
      <c r="AJ31" s="642"/>
      <c r="AK31" s="642"/>
      <c r="AL31" s="611" t="s">
        <v>222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98.6</v>
      </c>
      <c r="BH31" s="607"/>
      <c r="BI31" s="607"/>
      <c r="BJ31" s="607"/>
      <c r="BK31" s="607"/>
      <c r="BL31" s="607"/>
      <c r="BM31" s="643">
        <v>91.4</v>
      </c>
      <c r="BN31" s="653"/>
      <c r="BO31" s="653"/>
      <c r="BP31" s="653"/>
      <c r="BQ31" s="617"/>
      <c r="BR31" s="652">
        <v>98.6</v>
      </c>
      <c r="BS31" s="607"/>
      <c r="BT31" s="607"/>
      <c r="BU31" s="607"/>
      <c r="BV31" s="607"/>
      <c r="BW31" s="607"/>
      <c r="BX31" s="643">
        <v>91.3</v>
      </c>
      <c r="BY31" s="653"/>
      <c r="BZ31" s="653"/>
      <c r="CA31" s="653"/>
      <c r="CB31" s="617"/>
      <c r="CD31" s="660"/>
      <c r="CE31" s="661"/>
      <c r="CF31" s="625" t="s">
        <v>298</v>
      </c>
      <c r="CG31" s="622"/>
      <c r="CH31" s="622"/>
      <c r="CI31" s="622"/>
      <c r="CJ31" s="622"/>
      <c r="CK31" s="622"/>
      <c r="CL31" s="622"/>
      <c r="CM31" s="622"/>
      <c r="CN31" s="622"/>
      <c r="CO31" s="622"/>
      <c r="CP31" s="622"/>
      <c r="CQ31" s="623"/>
      <c r="CR31" s="588">
        <v>253692</v>
      </c>
      <c r="CS31" s="607"/>
      <c r="CT31" s="607"/>
      <c r="CU31" s="607"/>
      <c r="CV31" s="607"/>
      <c r="CW31" s="607"/>
      <c r="CX31" s="607"/>
      <c r="CY31" s="608"/>
      <c r="CZ31" s="591">
        <v>1.3</v>
      </c>
      <c r="DA31" s="609"/>
      <c r="DB31" s="609"/>
      <c r="DC31" s="610"/>
      <c r="DD31" s="594">
        <v>253620</v>
      </c>
      <c r="DE31" s="607"/>
      <c r="DF31" s="607"/>
      <c r="DG31" s="607"/>
      <c r="DH31" s="607"/>
      <c r="DI31" s="607"/>
      <c r="DJ31" s="607"/>
      <c r="DK31" s="608"/>
      <c r="DL31" s="594">
        <v>253620</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226283</v>
      </c>
      <c r="S32" s="589"/>
      <c r="T32" s="589"/>
      <c r="U32" s="589"/>
      <c r="V32" s="589"/>
      <c r="W32" s="589"/>
      <c r="X32" s="589"/>
      <c r="Y32" s="590"/>
      <c r="Z32" s="641">
        <v>1.1000000000000001</v>
      </c>
      <c r="AA32" s="641"/>
      <c r="AB32" s="641"/>
      <c r="AC32" s="641"/>
      <c r="AD32" s="642">
        <v>31291</v>
      </c>
      <c r="AE32" s="642"/>
      <c r="AF32" s="642"/>
      <c r="AG32" s="642"/>
      <c r="AH32" s="642"/>
      <c r="AI32" s="642"/>
      <c r="AJ32" s="642"/>
      <c r="AK32" s="642"/>
      <c r="AL32" s="611">
        <v>0.3</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96.4</v>
      </c>
      <c r="BH32" s="573"/>
      <c r="BI32" s="573"/>
      <c r="BJ32" s="573"/>
      <c r="BK32" s="573"/>
      <c r="BL32" s="573"/>
      <c r="BM32" s="636">
        <v>86.5</v>
      </c>
      <c r="BN32" s="573"/>
      <c r="BO32" s="573"/>
      <c r="BP32" s="573"/>
      <c r="BQ32" s="630"/>
      <c r="BR32" s="651">
        <v>95.9</v>
      </c>
      <c r="BS32" s="573"/>
      <c r="BT32" s="573"/>
      <c r="BU32" s="573"/>
      <c r="BV32" s="573"/>
      <c r="BW32" s="573"/>
      <c r="BX32" s="636">
        <v>87.2</v>
      </c>
      <c r="BY32" s="573"/>
      <c r="BZ32" s="573"/>
      <c r="CA32" s="573"/>
      <c r="CB32" s="630"/>
      <c r="CD32" s="662"/>
      <c r="CE32" s="663"/>
      <c r="CF32" s="625" t="s">
        <v>301</v>
      </c>
      <c r="CG32" s="622"/>
      <c r="CH32" s="622"/>
      <c r="CI32" s="622"/>
      <c r="CJ32" s="622"/>
      <c r="CK32" s="622"/>
      <c r="CL32" s="622"/>
      <c r="CM32" s="622"/>
      <c r="CN32" s="622"/>
      <c r="CO32" s="622"/>
      <c r="CP32" s="622"/>
      <c r="CQ32" s="623"/>
      <c r="CR32" s="588">
        <v>208</v>
      </c>
      <c r="CS32" s="589"/>
      <c r="CT32" s="589"/>
      <c r="CU32" s="589"/>
      <c r="CV32" s="589"/>
      <c r="CW32" s="589"/>
      <c r="CX32" s="589"/>
      <c r="CY32" s="590"/>
      <c r="CZ32" s="591">
        <v>0</v>
      </c>
      <c r="DA32" s="609"/>
      <c r="DB32" s="609"/>
      <c r="DC32" s="610"/>
      <c r="DD32" s="594">
        <v>208</v>
      </c>
      <c r="DE32" s="589"/>
      <c r="DF32" s="589"/>
      <c r="DG32" s="589"/>
      <c r="DH32" s="589"/>
      <c r="DI32" s="589"/>
      <c r="DJ32" s="589"/>
      <c r="DK32" s="590"/>
      <c r="DL32" s="594">
        <v>208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2779615</v>
      </c>
      <c r="S33" s="589"/>
      <c r="T33" s="589"/>
      <c r="U33" s="589"/>
      <c r="V33" s="589"/>
      <c r="W33" s="589"/>
      <c r="X33" s="589"/>
      <c r="Y33" s="590"/>
      <c r="Z33" s="641">
        <v>13.7</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7383448</v>
      </c>
      <c r="CS33" s="607"/>
      <c r="CT33" s="607"/>
      <c r="CU33" s="607"/>
      <c r="CV33" s="607"/>
      <c r="CW33" s="607"/>
      <c r="CX33" s="607"/>
      <c r="CY33" s="608"/>
      <c r="CZ33" s="591">
        <v>37.299999999999997</v>
      </c>
      <c r="DA33" s="609"/>
      <c r="DB33" s="609"/>
      <c r="DC33" s="610"/>
      <c r="DD33" s="594">
        <v>5713162</v>
      </c>
      <c r="DE33" s="607"/>
      <c r="DF33" s="607"/>
      <c r="DG33" s="607"/>
      <c r="DH33" s="607"/>
      <c r="DI33" s="607"/>
      <c r="DJ33" s="607"/>
      <c r="DK33" s="608"/>
      <c r="DL33" s="594">
        <v>4604387</v>
      </c>
      <c r="DM33" s="607"/>
      <c r="DN33" s="607"/>
      <c r="DO33" s="607"/>
      <c r="DP33" s="607"/>
      <c r="DQ33" s="607"/>
      <c r="DR33" s="607"/>
      <c r="DS33" s="607"/>
      <c r="DT33" s="607"/>
      <c r="DU33" s="607"/>
      <c r="DV33" s="608"/>
      <c r="DW33" s="611">
        <v>35.5</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2399595</v>
      </c>
      <c r="CS34" s="589"/>
      <c r="CT34" s="589"/>
      <c r="CU34" s="589"/>
      <c r="CV34" s="589"/>
      <c r="CW34" s="589"/>
      <c r="CX34" s="589"/>
      <c r="CY34" s="590"/>
      <c r="CZ34" s="591">
        <v>12.1</v>
      </c>
      <c r="DA34" s="609"/>
      <c r="DB34" s="609"/>
      <c r="DC34" s="610"/>
      <c r="DD34" s="594">
        <v>1802458</v>
      </c>
      <c r="DE34" s="589"/>
      <c r="DF34" s="589"/>
      <c r="DG34" s="589"/>
      <c r="DH34" s="589"/>
      <c r="DI34" s="589"/>
      <c r="DJ34" s="589"/>
      <c r="DK34" s="590"/>
      <c r="DL34" s="594">
        <v>1730565</v>
      </c>
      <c r="DM34" s="589"/>
      <c r="DN34" s="589"/>
      <c r="DO34" s="589"/>
      <c r="DP34" s="589"/>
      <c r="DQ34" s="589"/>
      <c r="DR34" s="589"/>
      <c r="DS34" s="589"/>
      <c r="DT34" s="589"/>
      <c r="DU34" s="589"/>
      <c r="DV34" s="590"/>
      <c r="DW34" s="611">
        <v>13.4</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731615</v>
      </c>
      <c r="S35" s="589"/>
      <c r="T35" s="589"/>
      <c r="U35" s="589"/>
      <c r="V35" s="589"/>
      <c r="W35" s="589"/>
      <c r="X35" s="589"/>
      <c r="Y35" s="590"/>
      <c r="Z35" s="641">
        <v>3.6</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3000031</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57420</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160086</v>
      </c>
      <c r="CS35" s="607"/>
      <c r="CT35" s="607"/>
      <c r="CU35" s="607"/>
      <c r="CV35" s="607"/>
      <c r="CW35" s="607"/>
      <c r="CX35" s="607"/>
      <c r="CY35" s="608"/>
      <c r="CZ35" s="591">
        <v>0.8</v>
      </c>
      <c r="DA35" s="609"/>
      <c r="DB35" s="609"/>
      <c r="DC35" s="610"/>
      <c r="DD35" s="594">
        <v>115795</v>
      </c>
      <c r="DE35" s="607"/>
      <c r="DF35" s="607"/>
      <c r="DG35" s="607"/>
      <c r="DH35" s="607"/>
      <c r="DI35" s="607"/>
      <c r="DJ35" s="607"/>
      <c r="DK35" s="608"/>
      <c r="DL35" s="594">
        <v>115795</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20215627</v>
      </c>
      <c r="S36" s="629"/>
      <c r="T36" s="629"/>
      <c r="U36" s="629"/>
      <c r="V36" s="629"/>
      <c r="W36" s="629"/>
      <c r="X36" s="629"/>
      <c r="Y36" s="632"/>
      <c r="Z36" s="633">
        <v>100</v>
      </c>
      <c r="AA36" s="633"/>
      <c r="AB36" s="633"/>
      <c r="AC36" s="633"/>
      <c r="AD36" s="634">
        <v>12228778</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611280</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-72446</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1174369</v>
      </c>
      <c r="CS36" s="589"/>
      <c r="CT36" s="589"/>
      <c r="CU36" s="589"/>
      <c r="CV36" s="589"/>
      <c r="CW36" s="589"/>
      <c r="CX36" s="589"/>
      <c r="CY36" s="590"/>
      <c r="CZ36" s="591">
        <v>5.9</v>
      </c>
      <c r="DA36" s="609"/>
      <c r="DB36" s="609"/>
      <c r="DC36" s="610"/>
      <c r="DD36" s="594">
        <v>837003</v>
      </c>
      <c r="DE36" s="589"/>
      <c r="DF36" s="589"/>
      <c r="DG36" s="589"/>
      <c r="DH36" s="589"/>
      <c r="DI36" s="589"/>
      <c r="DJ36" s="589"/>
      <c r="DK36" s="590"/>
      <c r="DL36" s="594">
        <v>721401</v>
      </c>
      <c r="DM36" s="589"/>
      <c r="DN36" s="589"/>
      <c r="DO36" s="589"/>
      <c r="DP36" s="589"/>
      <c r="DQ36" s="589"/>
      <c r="DR36" s="589"/>
      <c r="DS36" s="589"/>
      <c r="DT36" s="589"/>
      <c r="DU36" s="589"/>
      <c r="DV36" s="590"/>
      <c r="DW36" s="611">
        <v>5.6</v>
      </c>
      <c r="DX36" s="612"/>
      <c r="DY36" s="612"/>
      <c r="DZ36" s="612"/>
      <c r="EA36" s="612"/>
      <c r="EB36" s="612"/>
      <c r="EC36" s="613"/>
    </row>
    <row r="37" spans="2:133" ht="11.25" customHeight="1">
      <c r="AQ37" s="614" t="s">
        <v>316</v>
      </c>
      <c r="AR37" s="615"/>
      <c r="AS37" s="615"/>
      <c r="AT37" s="615"/>
      <c r="AU37" s="615"/>
      <c r="AV37" s="615"/>
      <c r="AW37" s="615"/>
      <c r="AX37" s="615"/>
      <c r="AY37" s="616"/>
      <c r="AZ37" s="588">
        <v>421981</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5049</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59857</v>
      </c>
      <c r="CS37" s="607"/>
      <c r="CT37" s="607"/>
      <c r="CU37" s="607"/>
      <c r="CV37" s="607"/>
      <c r="CW37" s="607"/>
      <c r="CX37" s="607"/>
      <c r="CY37" s="608"/>
      <c r="CZ37" s="591">
        <v>0.3</v>
      </c>
      <c r="DA37" s="609"/>
      <c r="DB37" s="609"/>
      <c r="DC37" s="610"/>
      <c r="DD37" s="594">
        <v>59828</v>
      </c>
      <c r="DE37" s="607"/>
      <c r="DF37" s="607"/>
      <c r="DG37" s="607"/>
      <c r="DH37" s="607"/>
      <c r="DI37" s="607"/>
      <c r="DJ37" s="607"/>
      <c r="DK37" s="608"/>
      <c r="DL37" s="594">
        <v>41957</v>
      </c>
      <c r="DM37" s="607"/>
      <c r="DN37" s="607"/>
      <c r="DO37" s="607"/>
      <c r="DP37" s="607"/>
      <c r="DQ37" s="607"/>
      <c r="DR37" s="607"/>
      <c r="DS37" s="607"/>
      <c r="DT37" s="607"/>
      <c r="DU37" s="607"/>
      <c r="DV37" s="608"/>
      <c r="DW37" s="611">
        <v>0.3</v>
      </c>
      <c r="DX37" s="612"/>
      <c r="DY37" s="612"/>
      <c r="DZ37" s="612"/>
      <c r="EA37" s="612"/>
      <c r="EB37" s="612"/>
      <c r="EC37" s="613"/>
    </row>
    <row r="38" spans="2:133" ht="11.25" customHeight="1">
      <c r="AQ38" s="614" t="s">
        <v>319</v>
      </c>
      <c r="AR38" s="615"/>
      <c r="AS38" s="615"/>
      <c r="AT38" s="615"/>
      <c r="AU38" s="615"/>
      <c r="AV38" s="615"/>
      <c r="AW38" s="615"/>
      <c r="AX38" s="615"/>
      <c r="AY38" s="616"/>
      <c r="AZ38" s="588">
        <v>149527</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8527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2578050</v>
      </c>
      <c r="CS38" s="589"/>
      <c r="CT38" s="589"/>
      <c r="CU38" s="589"/>
      <c r="CV38" s="589"/>
      <c r="CW38" s="589"/>
      <c r="CX38" s="589"/>
      <c r="CY38" s="590"/>
      <c r="CZ38" s="591">
        <v>13</v>
      </c>
      <c r="DA38" s="609"/>
      <c r="DB38" s="609"/>
      <c r="DC38" s="610"/>
      <c r="DD38" s="594">
        <v>2330294</v>
      </c>
      <c r="DE38" s="589"/>
      <c r="DF38" s="589"/>
      <c r="DG38" s="589"/>
      <c r="DH38" s="589"/>
      <c r="DI38" s="589"/>
      <c r="DJ38" s="589"/>
      <c r="DK38" s="590"/>
      <c r="DL38" s="594">
        <v>2036626</v>
      </c>
      <c r="DM38" s="589"/>
      <c r="DN38" s="589"/>
      <c r="DO38" s="589"/>
      <c r="DP38" s="589"/>
      <c r="DQ38" s="589"/>
      <c r="DR38" s="589"/>
      <c r="DS38" s="589"/>
      <c r="DT38" s="589"/>
      <c r="DU38" s="589"/>
      <c r="DV38" s="590"/>
      <c r="DW38" s="611">
        <v>15.7</v>
      </c>
      <c r="DX38" s="612"/>
      <c r="DY38" s="612"/>
      <c r="DZ38" s="612"/>
      <c r="EA38" s="612"/>
      <c r="EB38" s="612"/>
      <c r="EC38" s="613"/>
    </row>
    <row r="39" spans="2:133" ht="11.25" customHeight="1">
      <c r="AQ39" s="614" t="s">
        <v>322</v>
      </c>
      <c r="AR39" s="615"/>
      <c r="AS39" s="615"/>
      <c r="AT39" s="615"/>
      <c r="AU39" s="615"/>
      <c r="AV39" s="615"/>
      <c r="AW39" s="615"/>
      <c r="AX39" s="615"/>
      <c r="AY39" s="616"/>
      <c r="AZ39" s="588">
        <v>79591</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78</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856151</v>
      </c>
      <c r="CS39" s="607"/>
      <c r="CT39" s="607"/>
      <c r="CU39" s="607"/>
      <c r="CV39" s="607"/>
      <c r="CW39" s="607"/>
      <c r="CX39" s="607"/>
      <c r="CY39" s="608"/>
      <c r="CZ39" s="591">
        <v>4.3</v>
      </c>
      <c r="DA39" s="609"/>
      <c r="DB39" s="609"/>
      <c r="DC39" s="610"/>
      <c r="DD39" s="594">
        <v>474505</v>
      </c>
      <c r="DE39" s="607"/>
      <c r="DF39" s="607"/>
      <c r="DG39" s="607"/>
      <c r="DH39" s="607"/>
      <c r="DI39" s="607"/>
      <c r="DJ39" s="607"/>
      <c r="DK39" s="608"/>
      <c r="DL39" s="594" t="s">
        <v>326</v>
      </c>
      <c r="DM39" s="607"/>
      <c r="DN39" s="607"/>
      <c r="DO39" s="607"/>
      <c r="DP39" s="607"/>
      <c r="DQ39" s="607"/>
      <c r="DR39" s="607"/>
      <c r="DS39" s="607"/>
      <c r="DT39" s="607"/>
      <c r="DU39" s="607"/>
      <c r="DV39" s="608"/>
      <c r="DW39" s="611" t="s">
        <v>326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380804</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120</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215197</v>
      </c>
      <c r="CS40" s="589"/>
      <c r="CT40" s="589"/>
      <c r="CU40" s="589"/>
      <c r="CV40" s="589"/>
      <c r="CW40" s="589"/>
      <c r="CX40" s="589"/>
      <c r="CY40" s="590"/>
      <c r="CZ40" s="591">
        <v>1.1000000000000001</v>
      </c>
      <c r="DA40" s="609"/>
      <c r="DB40" s="609"/>
      <c r="DC40" s="610"/>
      <c r="DD40" s="594">
        <v>153107</v>
      </c>
      <c r="DE40" s="589"/>
      <c r="DF40" s="589"/>
      <c r="DG40" s="589"/>
      <c r="DH40" s="589"/>
      <c r="DI40" s="589"/>
      <c r="DJ40" s="589"/>
      <c r="DK40" s="590"/>
      <c r="DL40" s="594" t="s">
        <v>326</v>
      </c>
      <c r="DM40" s="589"/>
      <c r="DN40" s="589"/>
      <c r="DO40" s="589"/>
      <c r="DP40" s="589"/>
      <c r="DQ40" s="589"/>
      <c r="DR40" s="589"/>
      <c r="DS40" s="589"/>
      <c r="DT40" s="589"/>
      <c r="DU40" s="589"/>
      <c r="DV40" s="590"/>
      <c r="DW40" s="611" t="s">
        <v>326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1356848</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359</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2891808</v>
      </c>
      <c r="CS42" s="589"/>
      <c r="CT42" s="589"/>
      <c r="CU42" s="589"/>
      <c r="CV42" s="589"/>
      <c r="CW42" s="589"/>
      <c r="CX42" s="589"/>
      <c r="CY42" s="590"/>
      <c r="CZ42" s="591">
        <v>14.6</v>
      </c>
      <c r="DA42" s="592"/>
      <c r="DB42" s="592"/>
      <c r="DC42" s="593"/>
      <c r="DD42" s="594">
        <v>640213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29838</v>
      </c>
      <c r="CS43" s="607"/>
      <c r="CT43" s="607"/>
      <c r="CU43" s="607"/>
      <c r="CV43" s="607"/>
      <c r="CW43" s="607"/>
      <c r="CX43" s="607"/>
      <c r="CY43" s="608"/>
      <c r="CZ43" s="591">
        <v>0.2</v>
      </c>
      <c r="DA43" s="609"/>
      <c r="DB43" s="609"/>
      <c r="DC43" s="610"/>
      <c r="DD43" s="594">
        <v>29838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2875709</v>
      </c>
      <c r="CS44" s="589"/>
      <c r="CT44" s="589"/>
      <c r="CU44" s="589"/>
      <c r="CV44" s="589"/>
      <c r="CW44" s="589"/>
      <c r="CX44" s="589"/>
      <c r="CY44" s="590"/>
      <c r="CZ44" s="591">
        <v>14.5</v>
      </c>
      <c r="DA44" s="592"/>
      <c r="DB44" s="592"/>
      <c r="DC44" s="593"/>
      <c r="DD44" s="594">
        <v>637659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540253</v>
      </c>
      <c r="CS45" s="607"/>
      <c r="CT45" s="607"/>
      <c r="CU45" s="607"/>
      <c r="CV45" s="607"/>
      <c r="CW45" s="607"/>
      <c r="CX45" s="607"/>
      <c r="CY45" s="608"/>
      <c r="CZ45" s="591">
        <v>2.7</v>
      </c>
      <c r="DA45" s="609"/>
      <c r="DB45" s="609"/>
      <c r="DC45" s="610"/>
      <c r="DD45" s="594">
        <v>76107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2187464</v>
      </c>
      <c r="CS46" s="589"/>
      <c r="CT46" s="589"/>
      <c r="CU46" s="589"/>
      <c r="CV46" s="589"/>
      <c r="CW46" s="589"/>
      <c r="CX46" s="589"/>
      <c r="CY46" s="590"/>
      <c r="CZ46" s="591">
        <v>11</v>
      </c>
      <c r="DA46" s="592"/>
      <c r="DB46" s="592"/>
      <c r="DC46" s="593"/>
      <c r="DD46" s="594">
        <v>551761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16099</v>
      </c>
      <c r="CS47" s="607"/>
      <c r="CT47" s="607"/>
      <c r="CU47" s="607"/>
      <c r="CV47" s="607"/>
      <c r="CW47" s="607"/>
      <c r="CX47" s="607"/>
      <c r="CY47" s="608"/>
      <c r="CZ47" s="591">
        <v>0.1</v>
      </c>
      <c r="DA47" s="609"/>
      <c r="DB47" s="609"/>
      <c r="DC47" s="610"/>
      <c r="DD47" s="594">
        <v>2554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326</v>
      </c>
      <c r="CS48" s="589"/>
      <c r="CT48" s="589"/>
      <c r="CU48" s="589"/>
      <c r="CV48" s="589"/>
      <c r="CW48" s="589"/>
      <c r="CX48" s="589"/>
      <c r="CY48" s="590"/>
      <c r="CZ48" s="591" t="s">
        <v>326</v>
      </c>
      <c r="DA48" s="592"/>
      <c r="DB48" s="592"/>
      <c r="DC48" s="593"/>
      <c r="DD48" s="594" t="s">
        <v>326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19814517</v>
      </c>
      <c r="CS49" s="573"/>
      <c r="CT49" s="573"/>
      <c r="CU49" s="573"/>
      <c r="CV49" s="573"/>
      <c r="CW49" s="573"/>
      <c r="CX49" s="573"/>
      <c r="CY49" s="574"/>
      <c r="CZ49" s="575">
        <v>100</v>
      </c>
      <c r="DA49" s="576"/>
      <c r="DB49" s="576"/>
      <c r="DC49" s="577"/>
      <c r="DD49" s="578">
        <v>13710370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G58"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533</v>
      </c>
      <c r="C7" s="1047"/>
      <c r="D7" s="1047"/>
      <c r="E7" s="1047"/>
      <c r="F7" s="1047"/>
      <c r="G7" s="1047"/>
      <c r="H7" s="1047"/>
      <c r="I7" s="1047"/>
      <c r="J7" s="1047"/>
      <c r="K7" s="1047"/>
      <c r="L7" s="1047"/>
      <c r="M7" s="1047"/>
      <c r="N7" s="1047"/>
      <c r="O7" s="1047"/>
      <c r="P7" s="1048"/>
      <c r="Q7" s="1100">
        <v>20693</v>
      </c>
      <c r="R7" s="1101"/>
      <c r="S7" s="1101"/>
      <c r="T7" s="1101"/>
      <c r="U7" s="1101"/>
      <c r="V7" s="1101">
        <v>20300</v>
      </c>
      <c r="W7" s="1101"/>
      <c r="X7" s="1101"/>
      <c r="Y7" s="1101"/>
      <c r="Z7" s="1101"/>
      <c r="AA7" s="1101">
        <v>393</v>
      </c>
      <c r="AB7" s="1101"/>
      <c r="AC7" s="1101"/>
      <c r="AD7" s="1101"/>
      <c r="AE7" s="1102"/>
      <c r="AF7" s="1103">
        <v>326</v>
      </c>
      <c r="AG7" s="1104"/>
      <c r="AH7" s="1104"/>
      <c r="AI7" s="1104"/>
      <c r="AJ7" s="1105"/>
      <c r="AK7" s="1087">
        <v>151</v>
      </c>
      <c r="AL7" s="1088"/>
      <c r="AM7" s="1088"/>
      <c r="AN7" s="1088"/>
      <c r="AO7" s="1088"/>
      <c r="AP7" s="1088">
        <v>21346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561</v>
      </c>
      <c r="BS7" s="1091" t="s">
        <v>562</v>
      </c>
      <c r="BT7" s="1092"/>
      <c r="BU7" s="1092"/>
      <c r="BV7" s="1092"/>
      <c r="BW7" s="1092"/>
      <c r="BX7" s="1092"/>
      <c r="BY7" s="1092"/>
      <c r="BZ7" s="1092"/>
      <c r="CA7" s="1092"/>
      <c r="CB7" s="1092"/>
      <c r="CC7" s="1092"/>
      <c r="CD7" s="1092"/>
      <c r="CE7" s="1092"/>
      <c r="CF7" s="1092"/>
      <c r="CG7" s="1093"/>
      <c r="CH7" s="1084">
        <v>-1</v>
      </c>
      <c r="CI7" s="1085"/>
      <c r="CJ7" s="1085"/>
      <c r="CK7" s="1085"/>
      <c r="CL7" s="1086"/>
      <c r="CM7" s="1084">
        <v>128</v>
      </c>
      <c r="CN7" s="1085"/>
      <c r="CO7" s="1085"/>
      <c r="CP7" s="1085"/>
      <c r="CQ7" s="1086"/>
      <c r="CR7" s="1084">
        <v>3</v>
      </c>
      <c r="CS7" s="1085"/>
      <c r="CT7" s="1085"/>
      <c r="CU7" s="1085"/>
      <c r="CV7" s="1086"/>
      <c r="CW7" s="1084" t="s">
        <v>535</v>
      </c>
      <c r="CX7" s="1085"/>
      <c r="CY7" s="1085"/>
      <c r="CZ7" s="1085"/>
      <c r="DA7" s="1086"/>
      <c r="DB7" s="1084" t="s">
        <v>535</v>
      </c>
      <c r="DC7" s="1085"/>
      <c r="DD7" s="1085"/>
      <c r="DE7" s="1085"/>
      <c r="DF7" s="1086"/>
      <c r="DG7" s="1084">
        <v>40</v>
      </c>
      <c r="DH7" s="1085"/>
      <c r="DI7" s="1085"/>
      <c r="DJ7" s="1085"/>
      <c r="DK7" s="1086"/>
      <c r="DL7" s="1084" t="s">
        <v>480</v>
      </c>
      <c r="DM7" s="1085"/>
      <c r="DN7" s="1085"/>
      <c r="DO7" s="1085"/>
      <c r="DP7" s="1086"/>
      <c r="DQ7" s="1084" t="s">
        <v>480</v>
      </c>
      <c r="DR7" s="1085"/>
      <c r="DS7" s="1085"/>
      <c r="DT7" s="1085"/>
      <c r="DU7" s="1086"/>
      <c r="DV7" s="1111"/>
      <c r="DW7" s="1112"/>
      <c r="DX7" s="1112"/>
      <c r="DY7" s="1112"/>
      <c r="DZ7" s="1113"/>
      <c r="EA7" s="205"/>
    </row>
    <row r="8" spans="1:131" s="206" customFormat="1" ht="26.25" customHeight="1">
      <c r="A8" s="212">
        <v>2</v>
      </c>
      <c r="B8" s="1027" t="s">
        <v>534</v>
      </c>
      <c r="C8" s="1028"/>
      <c r="D8" s="1028"/>
      <c r="E8" s="1028"/>
      <c r="F8" s="1028"/>
      <c r="G8" s="1028"/>
      <c r="H8" s="1028"/>
      <c r="I8" s="1028"/>
      <c r="J8" s="1028"/>
      <c r="K8" s="1028"/>
      <c r="L8" s="1028"/>
      <c r="M8" s="1028"/>
      <c r="N8" s="1028"/>
      <c r="O8" s="1028"/>
      <c r="P8" s="1029"/>
      <c r="Q8" s="1039">
        <v>3</v>
      </c>
      <c r="R8" s="1040"/>
      <c r="S8" s="1040"/>
      <c r="T8" s="1040"/>
      <c r="U8" s="1040"/>
      <c r="V8" s="1040">
        <v>2</v>
      </c>
      <c r="W8" s="1040"/>
      <c r="X8" s="1040"/>
      <c r="Y8" s="1040"/>
      <c r="Z8" s="1040"/>
      <c r="AA8" s="1040">
        <v>0</v>
      </c>
      <c r="AB8" s="1040"/>
      <c r="AC8" s="1040"/>
      <c r="AD8" s="1040"/>
      <c r="AE8" s="1041"/>
      <c r="AF8" s="1033">
        <v>0</v>
      </c>
      <c r="AG8" s="1034"/>
      <c r="AH8" s="1034"/>
      <c r="AI8" s="1034"/>
      <c r="AJ8" s="1035"/>
      <c r="AK8" s="1082" t="s">
        <v>535</v>
      </c>
      <c r="AL8" s="1083"/>
      <c r="AM8" s="1083"/>
      <c r="AN8" s="1083"/>
      <c r="AO8" s="1083"/>
      <c r="AP8" s="1083">
        <v>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563</v>
      </c>
      <c r="BT8" s="1011"/>
      <c r="BU8" s="1011"/>
      <c r="BV8" s="1011"/>
      <c r="BW8" s="1011"/>
      <c r="BX8" s="1011"/>
      <c r="BY8" s="1011"/>
      <c r="BZ8" s="1011"/>
      <c r="CA8" s="1011"/>
      <c r="CB8" s="1011"/>
      <c r="CC8" s="1011"/>
      <c r="CD8" s="1011"/>
      <c r="CE8" s="1011"/>
      <c r="CF8" s="1011"/>
      <c r="CG8" s="1012"/>
      <c r="CH8" s="985">
        <v>4</v>
      </c>
      <c r="CI8" s="986"/>
      <c r="CJ8" s="986"/>
      <c r="CK8" s="986"/>
      <c r="CL8" s="987"/>
      <c r="CM8" s="985">
        <v>221</v>
      </c>
      <c r="CN8" s="986"/>
      <c r="CO8" s="986"/>
      <c r="CP8" s="986"/>
      <c r="CQ8" s="987"/>
      <c r="CR8" s="985">
        <v>72</v>
      </c>
      <c r="CS8" s="986"/>
      <c r="CT8" s="986"/>
      <c r="CU8" s="986"/>
      <c r="CV8" s="987"/>
      <c r="CW8" s="985">
        <v>26</v>
      </c>
      <c r="CX8" s="986"/>
      <c r="CY8" s="986"/>
      <c r="CZ8" s="986"/>
      <c r="DA8" s="987"/>
      <c r="DB8" s="985" t="s">
        <v>535</v>
      </c>
      <c r="DC8" s="986"/>
      <c r="DD8" s="986"/>
      <c r="DE8" s="986"/>
      <c r="DF8" s="987"/>
      <c r="DG8" s="985" t="s">
        <v>535</v>
      </c>
      <c r="DH8" s="986"/>
      <c r="DI8" s="986"/>
      <c r="DJ8" s="986"/>
      <c r="DK8" s="987"/>
      <c r="DL8" s="985" t="s">
        <v>480</v>
      </c>
      <c r="DM8" s="986"/>
      <c r="DN8" s="986"/>
      <c r="DO8" s="986"/>
      <c r="DP8" s="987"/>
      <c r="DQ8" s="985" t="s">
        <v>480</v>
      </c>
      <c r="DR8" s="986"/>
      <c r="DS8" s="986"/>
      <c r="DT8" s="986"/>
      <c r="DU8" s="987"/>
      <c r="DV8" s="988"/>
      <c r="DW8" s="989"/>
      <c r="DX8" s="989"/>
      <c r="DY8" s="989"/>
      <c r="DZ8" s="990"/>
      <c r="EA8" s="205"/>
    </row>
    <row r="9" spans="1:131" s="206" customFormat="1" ht="26.25" customHeight="1">
      <c r="A9" s="212">
        <v>3</v>
      </c>
      <c r="B9" s="1027" t="s">
        <v>536</v>
      </c>
      <c r="C9" s="1028"/>
      <c r="D9" s="1028"/>
      <c r="E9" s="1028"/>
      <c r="F9" s="1028"/>
      <c r="G9" s="1028"/>
      <c r="H9" s="1028"/>
      <c r="I9" s="1028"/>
      <c r="J9" s="1028"/>
      <c r="K9" s="1028"/>
      <c r="L9" s="1028"/>
      <c r="M9" s="1028"/>
      <c r="N9" s="1028"/>
      <c r="O9" s="1028"/>
      <c r="P9" s="1029"/>
      <c r="Q9" s="1039">
        <v>67</v>
      </c>
      <c r="R9" s="1040"/>
      <c r="S9" s="1040"/>
      <c r="T9" s="1040"/>
      <c r="U9" s="1040"/>
      <c r="V9" s="1040">
        <v>59</v>
      </c>
      <c r="W9" s="1040"/>
      <c r="X9" s="1040"/>
      <c r="Y9" s="1040"/>
      <c r="Z9" s="1040"/>
      <c r="AA9" s="1040">
        <v>8</v>
      </c>
      <c r="AB9" s="1040"/>
      <c r="AC9" s="1040"/>
      <c r="AD9" s="1040"/>
      <c r="AE9" s="1041"/>
      <c r="AF9" s="1033">
        <v>8</v>
      </c>
      <c r="AG9" s="1034"/>
      <c r="AH9" s="1034"/>
      <c r="AI9" s="1034"/>
      <c r="AJ9" s="1035"/>
      <c r="AK9" s="1082" t="s">
        <v>535</v>
      </c>
      <c r="AL9" s="1083"/>
      <c r="AM9" s="1083"/>
      <c r="AN9" s="1083"/>
      <c r="AO9" s="1083"/>
      <c r="AP9" s="1083" t="s">
        <v>535</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564</v>
      </c>
      <c r="BT9" s="1011"/>
      <c r="BU9" s="1011"/>
      <c r="BV9" s="1011"/>
      <c r="BW9" s="1011"/>
      <c r="BX9" s="1011"/>
      <c r="BY9" s="1011"/>
      <c r="BZ9" s="1011"/>
      <c r="CA9" s="1011"/>
      <c r="CB9" s="1011"/>
      <c r="CC9" s="1011"/>
      <c r="CD9" s="1011"/>
      <c r="CE9" s="1011"/>
      <c r="CF9" s="1011"/>
      <c r="CG9" s="1012"/>
      <c r="CH9" s="985">
        <v>153</v>
      </c>
      <c r="CI9" s="986"/>
      <c r="CJ9" s="986"/>
      <c r="CK9" s="986"/>
      <c r="CL9" s="987"/>
      <c r="CM9" s="985">
        <v>271</v>
      </c>
      <c r="CN9" s="986"/>
      <c r="CO9" s="986"/>
      <c r="CP9" s="986"/>
      <c r="CQ9" s="987"/>
      <c r="CR9" s="985">
        <v>20</v>
      </c>
      <c r="CS9" s="986"/>
      <c r="CT9" s="986"/>
      <c r="CU9" s="986"/>
      <c r="CV9" s="987"/>
      <c r="CW9" s="985" t="s">
        <v>535</v>
      </c>
      <c r="CX9" s="986"/>
      <c r="CY9" s="986"/>
      <c r="CZ9" s="986"/>
      <c r="DA9" s="987"/>
      <c r="DB9" s="985" t="s">
        <v>535</v>
      </c>
      <c r="DC9" s="986"/>
      <c r="DD9" s="986"/>
      <c r="DE9" s="986"/>
      <c r="DF9" s="987"/>
      <c r="DG9" s="985" t="s">
        <v>535</v>
      </c>
      <c r="DH9" s="986"/>
      <c r="DI9" s="986"/>
      <c r="DJ9" s="986"/>
      <c r="DK9" s="987"/>
      <c r="DL9" s="985" t="s">
        <v>480</v>
      </c>
      <c r="DM9" s="986"/>
      <c r="DN9" s="986"/>
      <c r="DO9" s="986"/>
      <c r="DP9" s="987"/>
      <c r="DQ9" s="985" t="s">
        <v>480</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565</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53</v>
      </c>
      <c r="CN10" s="986"/>
      <c r="CO10" s="986"/>
      <c r="CP10" s="986"/>
      <c r="CQ10" s="987"/>
      <c r="CR10" s="985">
        <v>5</v>
      </c>
      <c r="CS10" s="986"/>
      <c r="CT10" s="986"/>
      <c r="CU10" s="986"/>
      <c r="CV10" s="987"/>
      <c r="CW10" s="985" t="s">
        <v>535</v>
      </c>
      <c r="CX10" s="986"/>
      <c r="CY10" s="986"/>
      <c r="CZ10" s="986"/>
      <c r="DA10" s="987"/>
      <c r="DB10" s="985" t="s">
        <v>535</v>
      </c>
      <c r="DC10" s="986"/>
      <c r="DD10" s="986"/>
      <c r="DE10" s="986"/>
      <c r="DF10" s="987"/>
      <c r="DG10" s="985" t="s">
        <v>535</v>
      </c>
      <c r="DH10" s="986"/>
      <c r="DI10" s="986"/>
      <c r="DJ10" s="986"/>
      <c r="DK10" s="987"/>
      <c r="DL10" s="985" t="s">
        <v>480</v>
      </c>
      <c r="DM10" s="986"/>
      <c r="DN10" s="986"/>
      <c r="DO10" s="986"/>
      <c r="DP10" s="987"/>
      <c r="DQ10" s="985" t="s">
        <v>480</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566</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0</v>
      </c>
      <c r="CN11" s="986"/>
      <c r="CO11" s="986"/>
      <c r="CP11" s="986"/>
      <c r="CQ11" s="987"/>
      <c r="CR11" s="985">
        <v>5</v>
      </c>
      <c r="CS11" s="986"/>
      <c r="CT11" s="986"/>
      <c r="CU11" s="986"/>
      <c r="CV11" s="987"/>
      <c r="CW11" s="985" t="s">
        <v>535</v>
      </c>
      <c r="CX11" s="986"/>
      <c r="CY11" s="986"/>
      <c r="CZ11" s="986"/>
      <c r="DA11" s="987"/>
      <c r="DB11" s="985" t="s">
        <v>535</v>
      </c>
      <c r="DC11" s="986"/>
      <c r="DD11" s="986"/>
      <c r="DE11" s="986"/>
      <c r="DF11" s="987"/>
      <c r="DG11" s="985" t="s">
        <v>535</v>
      </c>
      <c r="DH11" s="986"/>
      <c r="DI11" s="986"/>
      <c r="DJ11" s="986"/>
      <c r="DK11" s="987"/>
      <c r="DL11" s="985" t="s">
        <v>480</v>
      </c>
      <c r="DM11" s="986"/>
      <c r="DN11" s="986"/>
      <c r="DO11" s="986"/>
      <c r="DP11" s="987"/>
      <c r="DQ11" s="985" t="s">
        <v>480</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20756</v>
      </c>
      <c r="R23" s="1065"/>
      <c r="S23" s="1065"/>
      <c r="T23" s="1065"/>
      <c r="U23" s="1065"/>
      <c r="V23" s="1065">
        <v>20355</v>
      </c>
      <c r="W23" s="1065"/>
      <c r="X23" s="1065"/>
      <c r="Y23" s="1065"/>
      <c r="Z23" s="1065"/>
      <c r="AA23" s="1065">
        <v>401</v>
      </c>
      <c r="AB23" s="1065"/>
      <c r="AC23" s="1065"/>
      <c r="AD23" s="1065"/>
      <c r="AE23" s="1066"/>
      <c r="AF23" s="1067">
        <v>335</v>
      </c>
      <c r="AG23" s="1065"/>
      <c r="AH23" s="1065"/>
      <c r="AI23" s="1065"/>
      <c r="AJ23" s="1068"/>
      <c r="AK23" s="1069"/>
      <c r="AL23" s="1070"/>
      <c r="AM23" s="1070"/>
      <c r="AN23" s="1070"/>
      <c r="AO23" s="1070"/>
      <c r="AP23" s="1065">
        <v>21347</v>
      </c>
      <c r="AQ23" s="1065"/>
      <c r="AR23" s="1065"/>
      <c r="AS23" s="1065"/>
      <c r="AT23" s="1065"/>
      <c r="AU23" s="1071"/>
      <c r="AV23" s="1071"/>
      <c r="AW23" s="1071"/>
      <c r="AX23" s="1071"/>
      <c r="AY23" s="1072"/>
      <c r="AZ23" s="1061" t="s">
        <v>369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537</v>
      </c>
      <c r="C28" s="1047"/>
      <c r="D28" s="1047"/>
      <c r="E28" s="1047"/>
      <c r="F28" s="1047"/>
      <c r="G28" s="1047"/>
      <c r="H28" s="1047"/>
      <c r="I28" s="1047"/>
      <c r="J28" s="1047"/>
      <c r="K28" s="1047"/>
      <c r="L28" s="1047"/>
      <c r="M28" s="1047"/>
      <c r="N28" s="1047"/>
      <c r="O28" s="1047"/>
      <c r="P28" s="1048"/>
      <c r="Q28" s="1049">
        <v>4457</v>
      </c>
      <c r="R28" s="1050"/>
      <c r="S28" s="1050"/>
      <c r="T28" s="1050"/>
      <c r="U28" s="1050"/>
      <c r="V28" s="1050">
        <v>4400</v>
      </c>
      <c r="W28" s="1050"/>
      <c r="X28" s="1050"/>
      <c r="Y28" s="1050"/>
      <c r="Z28" s="1050"/>
      <c r="AA28" s="1050">
        <v>57</v>
      </c>
      <c r="AB28" s="1050"/>
      <c r="AC28" s="1050"/>
      <c r="AD28" s="1050"/>
      <c r="AE28" s="1051"/>
      <c r="AF28" s="1052">
        <v>57</v>
      </c>
      <c r="AG28" s="1050"/>
      <c r="AH28" s="1050"/>
      <c r="AI28" s="1050"/>
      <c r="AJ28" s="1053"/>
      <c r="AK28" s="1054">
        <v>381</v>
      </c>
      <c r="AL28" s="1042"/>
      <c r="AM28" s="1042"/>
      <c r="AN28" s="1042"/>
      <c r="AO28" s="1042"/>
      <c r="AP28" s="1042" t="s">
        <v>535</v>
      </c>
      <c r="AQ28" s="1042"/>
      <c r="AR28" s="1042"/>
      <c r="AS28" s="1042"/>
      <c r="AT28" s="1042"/>
      <c r="AU28" s="1042" t="s">
        <v>535</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538</v>
      </c>
      <c r="C29" s="1028"/>
      <c r="D29" s="1028"/>
      <c r="E29" s="1028"/>
      <c r="F29" s="1028"/>
      <c r="G29" s="1028"/>
      <c r="H29" s="1028"/>
      <c r="I29" s="1028"/>
      <c r="J29" s="1028"/>
      <c r="K29" s="1028"/>
      <c r="L29" s="1028"/>
      <c r="M29" s="1028"/>
      <c r="N29" s="1028"/>
      <c r="O29" s="1028"/>
      <c r="P29" s="1029"/>
      <c r="Q29" s="1039">
        <v>4090</v>
      </c>
      <c r="R29" s="1040"/>
      <c r="S29" s="1040"/>
      <c r="T29" s="1040"/>
      <c r="U29" s="1040"/>
      <c r="V29" s="1040">
        <v>3974</v>
      </c>
      <c r="W29" s="1040"/>
      <c r="X29" s="1040"/>
      <c r="Y29" s="1040"/>
      <c r="Z29" s="1040"/>
      <c r="AA29" s="1040">
        <v>116</v>
      </c>
      <c r="AB29" s="1040"/>
      <c r="AC29" s="1040"/>
      <c r="AD29" s="1040"/>
      <c r="AE29" s="1041"/>
      <c r="AF29" s="1033">
        <v>116</v>
      </c>
      <c r="AG29" s="1034"/>
      <c r="AH29" s="1034"/>
      <c r="AI29" s="1034"/>
      <c r="AJ29" s="1035"/>
      <c r="AK29" s="976">
        <v>735</v>
      </c>
      <c r="AL29" s="967"/>
      <c r="AM29" s="967"/>
      <c r="AN29" s="967"/>
      <c r="AO29" s="967"/>
      <c r="AP29" s="967">
        <v>49</v>
      </c>
      <c r="AQ29" s="967"/>
      <c r="AR29" s="967"/>
      <c r="AS29" s="967"/>
      <c r="AT29" s="967"/>
      <c r="AU29" s="967" t="s">
        <v>535</v>
      </c>
      <c r="AV29" s="967"/>
      <c r="AW29" s="967"/>
      <c r="AX29" s="967"/>
      <c r="AY29" s="967"/>
      <c r="AZ29" s="1038" t="s">
        <v>535</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539</v>
      </c>
      <c r="C30" s="1028"/>
      <c r="D30" s="1028"/>
      <c r="E30" s="1028"/>
      <c r="F30" s="1028"/>
      <c r="G30" s="1028"/>
      <c r="H30" s="1028"/>
      <c r="I30" s="1028"/>
      <c r="J30" s="1028"/>
      <c r="K30" s="1028"/>
      <c r="L30" s="1028"/>
      <c r="M30" s="1028"/>
      <c r="N30" s="1028"/>
      <c r="O30" s="1028"/>
      <c r="P30" s="1029"/>
      <c r="Q30" s="1039">
        <v>434</v>
      </c>
      <c r="R30" s="1040"/>
      <c r="S30" s="1040"/>
      <c r="T30" s="1040"/>
      <c r="U30" s="1040"/>
      <c r="V30" s="1040">
        <v>433</v>
      </c>
      <c r="W30" s="1040"/>
      <c r="X30" s="1040"/>
      <c r="Y30" s="1040"/>
      <c r="Z30" s="1040"/>
      <c r="AA30" s="1040">
        <v>1</v>
      </c>
      <c r="AB30" s="1040"/>
      <c r="AC30" s="1040"/>
      <c r="AD30" s="1040"/>
      <c r="AE30" s="1041"/>
      <c r="AF30" s="1033">
        <v>1</v>
      </c>
      <c r="AG30" s="1034"/>
      <c r="AH30" s="1034"/>
      <c r="AI30" s="1034"/>
      <c r="AJ30" s="1035"/>
      <c r="AK30" s="976">
        <v>188</v>
      </c>
      <c r="AL30" s="967"/>
      <c r="AM30" s="967"/>
      <c r="AN30" s="967"/>
      <c r="AO30" s="967"/>
      <c r="AP30" s="967" t="s">
        <v>535</v>
      </c>
      <c r="AQ30" s="967"/>
      <c r="AR30" s="967"/>
      <c r="AS30" s="967"/>
      <c r="AT30" s="967"/>
      <c r="AU30" s="967" t="s">
        <v>535</v>
      </c>
      <c r="AV30" s="967"/>
      <c r="AW30" s="967"/>
      <c r="AX30" s="967"/>
      <c r="AY30" s="967"/>
      <c r="AZ30" s="1038" t="s">
        <v>535</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540</v>
      </c>
      <c r="C31" s="1028"/>
      <c r="D31" s="1028"/>
      <c r="E31" s="1028"/>
      <c r="F31" s="1028"/>
      <c r="G31" s="1028"/>
      <c r="H31" s="1028"/>
      <c r="I31" s="1028"/>
      <c r="J31" s="1028"/>
      <c r="K31" s="1028"/>
      <c r="L31" s="1028"/>
      <c r="M31" s="1028"/>
      <c r="N31" s="1028"/>
      <c r="O31" s="1028"/>
      <c r="P31" s="1029"/>
      <c r="Q31" s="1039">
        <v>29</v>
      </c>
      <c r="R31" s="1040"/>
      <c r="S31" s="1040"/>
      <c r="T31" s="1040"/>
      <c r="U31" s="1040"/>
      <c r="V31" s="1040">
        <v>19</v>
      </c>
      <c r="W31" s="1040"/>
      <c r="X31" s="1040"/>
      <c r="Y31" s="1040"/>
      <c r="Z31" s="1040"/>
      <c r="AA31" s="1040">
        <v>10</v>
      </c>
      <c r="AB31" s="1040"/>
      <c r="AC31" s="1040"/>
      <c r="AD31" s="1040"/>
      <c r="AE31" s="1041"/>
      <c r="AF31" s="1033">
        <v>67</v>
      </c>
      <c r="AG31" s="1034"/>
      <c r="AH31" s="1034"/>
      <c r="AI31" s="1034"/>
      <c r="AJ31" s="1035"/>
      <c r="AK31" s="976" t="s">
        <v>535</v>
      </c>
      <c r="AL31" s="967"/>
      <c r="AM31" s="967"/>
      <c r="AN31" s="967"/>
      <c r="AO31" s="967"/>
      <c r="AP31" s="967" t="s">
        <v>535</v>
      </c>
      <c r="AQ31" s="967"/>
      <c r="AR31" s="967"/>
      <c r="AS31" s="967"/>
      <c r="AT31" s="967"/>
      <c r="AU31" s="967"/>
      <c r="AV31" s="967"/>
      <c r="AW31" s="967"/>
      <c r="AX31" s="967"/>
      <c r="AY31" s="967"/>
      <c r="AZ31" s="1038" t="s">
        <v>535</v>
      </c>
      <c r="BA31" s="1038"/>
      <c r="BB31" s="1038"/>
      <c r="BC31" s="1038"/>
      <c r="BD31" s="1038"/>
      <c r="BE31" s="1022" t="s">
        <v>541</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542</v>
      </c>
      <c r="C32" s="1028"/>
      <c r="D32" s="1028"/>
      <c r="E32" s="1028"/>
      <c r="F32" s="1028"/>
      <c r="G32" s="1028"/>
      <c r="H32" s="1028"/>
      <c r="I32" s="1028"/>
      <c r="J32" s="1028"/>
      <c r="K32" s="1028"/>
      <c r="L32" s="1028"/>
      <c r="M32" s="1028"/>
      <c r="N32" s="1028"/>
      <c r="O32" s="1028"/>
      <c r="P32" s="1029"/>
      <c r="Q32" s="1039">
        <v>3512</v>
      </c>
      <c r="R32" s="1040"/>
      <c r="S32" s="1040"/>
      <c r="T32" s="1040"/>
      <c r="U32" s="1040"/>
      <c r="V32" s="1040">
        <v>4986</v>
      </c>
      <c r="W32" s="1040"/>
      <c r="X32" s="1040"/>
      <c r="Y32" s="1040"/>
      <c r="Z32" s="1040"/>
      <c r="AA32" s="1040">
        <v>-1474</v>
      </c>
      <c r="AB32" s="1040"/>
      <c r="AC32" s="1040"/>
      <c r="AD32" s="1040"/>
      <c r="AE32" s="1041"/>
      <c r="AF32" s="1033">
        <v>1035</v>
      </c>
      <c r="AG32" s="1034"/>
      <c r="AH32" s="1034"/>
      <c r="AI32" s="1034"/>
      <c r="AJ32" s="1035"/>
      <c r="AK32" s="976">
        <v>422</v>
      </c>
      <c r="AL32" s="967"/>
      <c r="AM32" s="967"/>
      <c r="AN32" s="967"/>
      <c r="AO32" s="967"/>
      <c r="AP32" s="967">
        <v>4266</v>
      </c>
      <c r="AQ32" s="967"/>
      <c r="AR32" s="967"/>
      <c r="AS32" s="967"/>
      <c r="AT32" s="967"/>
      <c r="AU32" s="967">
        <v>2330</v>
      </c>
      <c r="AV32" s="967"/>
      <c r="AW32" s="967"/>
      <c r="AX32" s="967"/>
      <c r="AY32" s="967"/>
      <c r="AZ32" s="1038" t="s">
        <v>535</v>
      </c>
      <c r="BA32" s="1038"/>
      <c r="BB32" s="1038"/>
      <c r="BC32" s="1038"/>
      <c r="BD32" s="1038"/>
      <c r="BE32" s="1022" t="s">
        <v>541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543</v>
      </c>
      <c r="C33" s="1028"/>
      <c r="D33" s="1028"/>
      <c r="E33" s="1028"/>
      <c r="F33" s="1028"/>
      <c r="G33" s="1028"/>
      <c r="H33" s="1028"/>
      <c r="I33" s="1028"/>
      <c r="J33" s="1028"/>
      <c r="K33" s="1028"/>
      <c r="L33" s="1028"/>
      <c r="M33" s="1028"/>
      <c r="N33" s="1028"/>
      <c r="O33" s="1028"/>
      <c r="P33" s="1029"/>
      <c r="Q33" s="1039">
        <v>502</v>
      </c>
      <c r="R33" s="1040"/>
      <c r="S33" s="1040"/>
      <c r="T33" s="1040"/>
      <c r="U33" s="1040"/>
      <c r="V33" s="1040">
        <v>481</v>
      </c>
      <c r="W33" s="1040"/>
      <c r="X33" s="1040"/>
      <c r="Y33" s="1040"/>
      <c r="Z33" s="1040"/>
      <c r="AA33" s="1040">
        <v>21</v>
      </c>
      <c r="AB33" s="1040"/>
      <c r="AC33" s="1040"/>
      <c r="AD33" s="1040"/>
      <c r="AE33" s="1041"/>
      <c r="AF33" s="1033">
        <v>21</v>
      </c>
      <c r="AG33" s="1034"/>
      <c r="AH33" s="1034"/>
      <c r="AI33" s="1034"/>
      <c r="AJ33" s="1035"/>
      <c r="AK33" s="976">
        <v>150</v>
      </c>
      <c r="AL33" s="967"/>
      <c r="AM33" s="967"/>
      <c r="AN33" s="967"/>
      <c r="AO33" s="967"/>
      <c r="AP33" s="967">
        <v>1907</v>
      </c>
      <c r="AQ33" s="967"/>
      <c r="AR33" s="967"/>
      <c r="AS33" s="967"/>
      <c r="AT33" s="967"/>
      <c r="AU33" s="967">
        <v>821</v>
      </c>
      <c r="AV33" s="967"/>
      <c r="AW33" s="967"/>
      <c r="AX33" s="967"/>
      <c r="AY33" s="967"/>
      <c r="AZ33" s="1038" t="s">
        <v>535</v>
      </c>
      <c r="BA33" s="1038"/>
      <c r="BB33" s="1038"/>
      <c r="BC33" s="1038"/>
      <c r="BD33" s="1038"/>
      <c r="BE33" s="1022" t="s">
        <v>544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545</v>
      </c>
      <c r="C34" s="1028"/>
      <c r="D34" s="1028"/>
      <c r="E34" s="1028"/>
      <c r="F34" s="1028"/>
      <c r="G34" s="1028"/>
      <c r="H34" s="1028"/>
      <c r="I34" s="1028"/>
      <c r="J34" s="1028"/>
      <c r="K34" s="1028"/>
      <c r="L34" s="1028"/>
      <c r="M34" s="1028"/>
      <c r="N34" s="1028"/>
      <c r="O34" s="1028"/>
      <c r="P34" s="1029"/>
      <c r="Q34" s="1039">
        <v>237</v>
      </c>
      <c r="R34" s="1040"/>
      <c r="S34" s="1040"/>
      <c r="T34" s="1040"/>
      <c r="U34" s="1040"/>
      <c r="V34" s="1040">
        <v>229</v>
      </c>
      <c r="W34" s="1040"/>
      <c r="X34" s="1040"/>
      <c r="Y34" s="1040"/>
      <c r="Z34" s="1040"/>
      <c r="AA34" s="1040">
        <v>8</v>
      </c>
      <c r="AB34" s="1040"/>
      <c r="AC34" s="1040"/>
      <c r="AD34" s="1040"/>
      <c r="AE34" s="1041"/>
      <c r="AF34" s="1033">
        <v>8</v>
      </c>
      <c r="AG34" s="1034"/>
      <c r="AH34" s="1034"/>
      <c r="AI34" s="1034"/>
      <c r="AJ34" s="1035"/>
      <c r="AK34" s="976">
        <v>149</v>
      </c>
      <c r="AL34" s="967"/>
      <c r="AM34" s="967"/>
      <c r="AN34" s="967"/>
      <c r="AO34" s="967"/>
      <c r="AP34" s="967">
        <v>1428</v>
      </c>
      <c r="AQ34" s="967"/>
      <c r="AR34" s="967"/>
      <c r="AS34" s="967"/>
      <c r="AT34" s="967"/>
      <c r="AU34" s="967">
        <v>1244</v>
      </c>
      <c r="AV34" s="967"/>
      <c r="AW34" s="967"/>
      <c r="AX34" s="967"/>
      <c r="AY34" s="967"/>
      <c r="AZ34" s="1038" t="s">
        <v>535</v>
      </c>
      <c r="BA34" s="1038"/>
      <c r="BB34" s="1038"/>
      <c r="BC34" s="1038"/>
      <c r="BD34" s="1038"/>
      <c r="BE34" s="1022" t="s">
        <v>544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546</v>
      </c>
      <c r="C35" s="1028"/>
      <c r="D35" s="1028"/>
      <c r="E35" s="1028"/>
      <c r="F35" s="1028"/>
      <c r="G35" s="1028"/>
      <c r="H35" s="1028"/>
      <c r="I35" s="1028"/>
      <c r="J35" s="1028"/>
      <c r="K35" s="1028"/>
      <c r="L35" s="1028"/>
      <c r="M35" s="1028"/>
      <c r="N35" s="1028"/>
      <c r="O35" s="1028"/>
      <c r="P35" s="1029"/>
      <c r="Q35" s="1039">
        <v>667</v>
      </c>
      <c r="R35" s="1040"/>
      <c r="S35" s="1040"/>
      <c r="T35" s="1040"/>
      <c r="U35" s="1040"/>
      <c r="V35" s="1040">
        <v>657</v>
      </c>
      <c r="W35" s="1040"/>
      <c r="X35" s="1040"/>
      <c r="Y35" s="1040"/>
      <c r="Z35" s="1040"/>
      <c r="AA35" s="1040">
        <v>10</v>
      </c>
      <c r="AB35" s="1040"/>
      <c r="AC35" s="1040"/>
      <c r="AD35" s="1040"/>
      <c r="AE35" s="1041"/>
      <c r="AF35" s="1033">
        <v>10</v>
      </c>
      <c r="AG35" s="1034"/>
      <c r="AH35" s="1034"/>
      <c r="AI35" s="1034"/>
      <c r="AJ35" s="1035"/>
      <c r="AK35" s="976">
        <v>422</v>
      </c>
      <c r="AL35" s="967"/>
      <c r="AM35" s="967"/>
      <c r="AN35" s="967"/>
      <c r="AO35" s="967"/>
      <c r="AP35" s="967">
        <v>3715</v>
      </c>
      <c r="AQ35" s="967"/>
      <c r="AR35" s="967"/>
      <c r="AS35" s="967"/>
      <c r="AT35" s="967"/>
      <c r="AU35" s="967">
        <v>3507</v>
      </c>
      <c r="AV35" s="967"/>
      <c r="AW35" s="967"/>
      <c r="AX35" s="967"/>
      <c r="AY35" s="967"/>
      <c r="AZ35" s="1038" t="s">
        <v>535</v>
      </c>
      <c r="BA35" s="1038"/>
      <c r="BB35" s="1038"/>
      <c r="BC35" s="1038"/>
      <c r="BD35" s="1038"/>
      <c r="BE35" s="1022" t="s">
        <v>544</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547</v>
      </c>
      <c r="C36" s="1028"/>
      <c r="D36" s="1028"/>
      <c r="E36" s="1028"/>
      <c r="F36" s="1028"/>
      <c r="G36" s="1028"/>
      <c r="H36" s="1028"/>
      <c r="I36" s="1028"/>
      <c r="J36" s="1028"/>
      <c r="K36" s="1028"/>
      <c r="L36" s="1028"/>
      <c r="M36" s="1028"/>
      <c r="N36" s="1028"/>
      <c r="O36" s="1028"/>
      <c r="P36" s="1029"/>
      <c r="Q36" s="1039">
        <v>44</v>
      </c>
      <c r="R36" s="1040"/>
      <c r="S36" s="1040"/>
      <c r="T36" s="1040"/>
      <c r="U36" s="1040"/>
      <c r="V36" s="1040">
        <v>43</v>
      </c>
      <c r="W36" s="1040"/>
      <c r="X36" s="1040"/>
      <c r="Y36" s="1040"/>
      <c r="Z36" s="1040"/>
      <c r="AA36" s="1040">
        <v>1</v>
      </c>
      <c r="AB36" s="1040"/>
      <c r="AC36" s="1040"/>
      <c r="AD36" s="1040"/>
      <c r="AE36" s="1041"/>
      <c r="AF36" s="1033">
        <v>1</v>
      </c>
      <c r="AG36" s="1034"/>
      <c r="AH36" s="1034"/>
      <c r="AI36" s="1034"/>
      <c r="AJ36" s="1035"/>
      <c r="AK36" s="976">
        <v>40</v>
      </c>
      <c r="AL36" s="967"/>
      <c r="AM36" s="967"/>
      <c r="AN36" s="967"/>
      <c r="AO36" s="967"/>
      <c r="AP36" s="967">
        <v>240</v>
      </c>
      <c r="AQ36" s="967"/>
      <c r="AR36" s="967"/>
      <c r="AS36" s="967"/>
      <c r="AT36" s="967"/>
      <c r="AU36" s="967">
        <v>238</v>
      </c>
      <c r="AV36" s="967"/>
      <c r="AW36" s="967"/>
      <c r="AX36" s="967"/>
      <c r="AY36" s="967"/>
      <c r="AZ36" s="1038" t="s">
        <v>535</v>
      </c>
      <c r="BA36" s="1038"/>
      <c r="BB36" s="1038"/>
      <c r="BC36" s="1038"/>
      <c r="BD36" s="1038"/>
      <c r="BE36" s="1022" t="s">
        <v>544</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548</v>
      </c>
      <c r="C37" s="1028"/>
      <c r="D37" s="1028"/>
      <c r="E37" s="1028"/>
      <c r="F37" s="1028"/>
      <c r="G37" s="1028"/>
      <c r="H37" s="1028"/>
      <c r="I37" s="1028"/>
      <c r="J37" s="1028"/>
      <c r="K37" s="1028"/>
      <c r="L37" s="1028"/>
      <c r="M37" s="1028"/>
      <c r="N37" s="1028"/>
      <c r="O37" s="1028"/>
      <c r="P37" s="1029"/>
      <c r="Q37" s="1039">
        <v>2</v>
      </c>
      <c r="R37" s="1040"/>
      <c r="S37" s="1040"/>
      <c r="T37" s="1040"/>
      <c r="U37" s="1040"/>
      <c r="V37" s="1040">
        <v>2</v>
      </c>
      <c r="W37" s="1040"/>
      <c r="X37" s="1040"/>
      <c r="Y37" s="1040"/>
      <c r="Z37" s="1040"/>
      <c r="AA37" s="1040">
        <v>0</v>
      </c>
      <c r="AB37" s="1040"/>
      <c r="AC37" s="1040"/>
      <c r="AD37" s="1040"/>
      <c r="AE37" s="1041"/>
      <c r="AF37" s="1033">
        <v>0</v>
      </c>
      <c r="AG37" s="1034"/>
      <c r="AH37" s="1034"/>
      <c r="AI37" s="1034"/>
      <c r="AJ37" s="1035"/>
      <c r="AK37" s="976">
        <v>1</v>
      </c>
      <c r="AL37" s="967"/>
      <c r="AM37" s="967"/>
      <c r="AN37" s="967"/>
      <c r="AO37" s="967"/>
      <c r="AP37" s="967">
        <v>15</v>
      </c>
      <c r="AQ37" s="967"/>
      <c r="AR37" s="967"/>
      <c r="AS37" s="967"/>
      <c r="AT37" s="967"/>
      <c r="AU37" s="967">
        <v>11</v>
      </c>
      <c r="AV37" s="967"/>
      <c r="AW37" s="967"/>
      <c r="AX37" s="967"/>
      <c r="AY37" s="967"/>
      <c r="AZ37" s="1038" t="s">
        <v>535</v>
      </c>
      <c r="BA37" s="1038"/>
      <c r="BB37" s="1038"/>
      <c r="BC37" s="1038"/>
      <c r="BD37" s="1038"/>
      <c r="BE37" s="1022" t="s">
        <v>544</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1316</v>
      </c>
      <c r="AG63" s="955"/>
      <c r="AH63" s="955"/>
      <c r="AI63" s="955"/>
      <c r="AJ63" s="1020"/>
      <c r="AK63" s="1021"/>
      <c r="AL63" s="959"/>
      <c r="AM63" s="959"/>
      <c r="AN63" s="959"/>
      <c r="AO63" s="959"/>
      <c r="AP63" s="955">
        <v>11620</v>
      </c>
      <c r="AQ63" s="955"/>
      <c r="AR63" s="955"/>
      <c r="AS63" s="955"/>
      <c r="AT63" s="955"/>
      <c r="AU63" s="955">
        <v>8151</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387</v>
      </c>
      <c r="B66" s="992"/>
      <c r="C66" s="992"/>
      <c r="D66" s="992"/>
      <c r="E66" s="992"/>
      <c r="F66" s="992"/>
      <c r="G66" s="992"/>
      <c r="H66" s="992"/>
      <c r="I66" s="992"/>
      <c r="J66" s="992"/>
      <c r="K66" s="992"/>
      <c r="L66" s="992"/>
      <c r="M66" s="992"/>
      <c r="N66" s="992"/>
      <c r="O66" s="992"/>
      <c r="P66" s="993"/>
      <c r="Q66" s="997" t="s">
        <v>388</v>
      </c>
      <c r="R66" s="998"/>
      <c r="S66" s="998"/>
      <c r="T66" s="998"/>
      <c r="U66" s="999"/>
      <c r="V66" s="997" t="s">
        <v>389</v>
      </c>
      <c r="W66" s="998"/>
      <c r="X66" s="998"/>
      <c r="Y66" s="998"/>
      <c r="Z66" s="999"/>
      <c r="AA66" s="997" t="s">
        <v>390</v>
      </c>
      <c r="AB66" s="998"/>
      <c r="AC66" s="998"/>
      <c r="AD66" s="998"/>
      <c r="AE66" s="999"/>
      <c r="AF66" s="1003" t="s">
        <v>391</v>
      </c>
      <c r="AG66" s="1004"/>
      <c r="AH66" s="1004"/>
      <c r="AI66" s="1004"/>
      <c r="AJ66" s="1005"/>
      <c r="AK66" s="997" t="s">
        <v>392</v>
      </c>
      <c r="AL66" s="992"/>
      <c r="AM66" s="992"/>
      <c r="AN66" s="992"/>
      <c r="AO66" s="993"/>
      <c r="AP66" s="997" t="s">
        <v>393</v>
      </c>
      <c r="AQ66" s="998"/>
      <c r="AR66" s="998"/>
      <c r="AS66" s="998"/>
      <c r="AT66" s="999"/>
      <c r="AU66" s="997" t="s">
        <v>394</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549</v>
      </c>
      <c r="C68" s="982"/>
      <c r="D68" s="982"/>
      <c r="E68" s="982"/>
      <c r="F68" s="982"/>
      <c r="G68" s="982"/>
      <c r="H68" s="982"/>
      <c r="I68" s="982"/>
      <c r="J68" s="982"/>
      <c r="K68" s="982"/>
      <c r="L68" s="982"/>
      <c r="M68" s="982"/>
      <c r="N68" s="982"/>
      <c r="O68" s="982"/>
      <c r="P68" s="983"/>
      <c r="Q68" s="984">
        <v>2819</v>
      </c>
      <c r="R68" s="978"/>
      <c r="S68" s="978"/>
      <c r="T68" s="978"/>
      <c r="U68" s="978"/>
      <c r="V68" s="978">
        <v>2164</v>
      </c>
      <c r="W68" s="978"/>
      <c r="X68" s="978"/>
      <c r="Y68" s="978"/>
      <c r="Z68" s="978"/>
      <c r="AA68" s="978">
        <v>655</v>
      </c>
      <c r="AB68" s="978"/>
      <c r="AC68" s="978"/>
      <c r="AD68" s="978"/>
      <c r="AE68" s="978"/>
      <c r="AF68" s="978">
        <v>655</v>
      </c>
      <c r="AG68" s="978"/>
      <c r="AH68" s="978"/>
      <c r="AI68" s="978"/>
      <c r="AJ68" s="978"/>
      <c r="AK68" s="978" t="s">
        <v>535</v>
      </c>
      <c r="AL68" s="978"/>
      <c r="AM68" s="978"/>
      <c r="AN68" s="978"/>
      <c r="AO68" s="978"/>
      <c r="AP68" s="978" t="s">
        <v>480</v>
      </c>
      <c r="AQ68" s="978"/>
      <c r="AR68" s="978"/>
      <c r="AS68" s="978"/>
      <c r="AT68" s="978"/>
      <c r="AU68" s="978" t="s">
        <v>480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550</v>
      </c>
      <c r="C69" s="971"/>
      <c r="D69" s="971"/>
      <c r="E69" s="971"/>
      <c r="F69" s="971"/>
      <c r="G69" s="971"/>
      <c r="H69" s="971"/>
      <c r="I69" s="971"/>
      <c r="J69" s="971"/>
      <c r="K69" s="971"/>
      <c r="L69" s="971"/>
      <c r="M69" s="971"/>
      <c r="N69" s="971"/>
      <c r="O69" s="971"/>
      <c r="P69" s="972"/>
      <c r="Q69" s="973">
        <v>371</v>
      </c>
      <c r="R69" s="967"/>
      <c r="S69" s="967"/>
      <c r="T69" s="967"/>
      <c r="U69" s="967"/>
      <c r="V69" s="967">
        <v>371</v>
      </c>
      <c r="W69" s="967"/>
      <c r="X69" s="967"/>
      <c r="Y69" s="967"/>
      <c r="Z69" s="967"/>
      <c r="AA69" s="967">
        <v>0</v>
      </c>
      <c r="AB69" s="967"/>
      <c r="AC69" s="967"/>
      <c r="AD69" s="967"/>
      <c r="AE69" s="967"/>
      <c r="AF69" s="967">
        <v>0</v>
      </c>
      <c r="AG69" s="967"/>
      <c r="AH69" s="967"/>
      <c r="AI69" s="967"/>
      <c r="AJ69" s="967"/>
      <c r="AK69" s="967">
        <v>7</v>
      </c>
      <c r="AL69" s="967"/>
      <c r="AM69" s="967"/>
      <c r="AN69" s="967"/>
      <c r="AO69" s="967"/>
      <c r="AP69" s="967" t="s">
        <v>480</v>
      </c>
      <c r="AQ69" s="967"/>
      <c r="AR69" s="967"/>
      <c r="AS69" s="967"/>
      <c r="AT69" s="967"/>
      <c r="AU69" s="967" t="s">
        <v>480</v>
      </c>
      <c r="AV69" s="967"/>
      <c r="AW69" s="967"/>
      <c r="AX69" s="967"/>
      <c r="AY69" s="967"/>
      <c r="AZ69" s="968" t="s">
        <v>551</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552</v>
      </c>
      <c r="C70" s="971"/>
      <c r="D70" s="971"/>
      <c r="E70" s="971"/>
      <c r="F70" s="971"/>
      <c r="G70" s="971"/>
      <c r="H70" s="971"/>
      <c r="I70" s="971"/>
      <c r="J70" s="971"/>
      <c r="K70" s="971"/>
      <c r="L70" s="971"/>
      <c r="M70" s="971"/>
      <c r="N70" s="971"/>
      <c r="O70" s="971"/>
      <c r="P70" s="972"/>
      <c r="Q70" s="973">
        <v>33</v>
      </c>
      <c r="R70" s="967"/>
      <c r="S70" s="967"/>
      <c r="T70" s="967"/>
      <c r="U70" s="967"/>
      <c r="V70" s="967">
        <v>33</v>
      </c>
      <c r="W70" s="967"/>
      <c r="X70" s="967"/>
      <c r="Y70" s="967"/>
      <c r="Z70" s="967"/>
      <c r="AA70" s="967">
        <v>0</v>
      </c>
      <c r="AB70" s="967"/>
      <c r="AC70" s="967"/>
      <c r="AD70" s="967"/>
      <c r="AE70" s="967"/>
      <c r="AF70" s="967">
        <v>0</v>
      </c>
      <c r="AG70" s="967"/>
      <c r="AH70" s="967"/>
      <c r="AI70" s="967"/>
      <c r="AJ70" s="967"/>
      <c r="AK70" s="967">
        <v>1</v>
      </c>
      <c r="AL70" s="967"/>
      <c r="AM70" s="967"/>
      <c r="AN70" s="967"/>
      <c r="AO70" s="967"/>
      <c r="AP70" s="967" t="s">
        <v>480</v>
      </c>
      <c r="AQ70" s="967"/>
      <c r="AR70" s="967"/>
      <c r="AS70" s="967"/>
      <c r="AT70" s="967"/>
      <c r="AU70" s="967" t="s">
        <v>480</v>
      </c>
      <c r="AV70" s="967"/>
      <c r="AW70" s="967"/>
      <c r="AX70" s="967"/>
      <c r="AY70" s="967"/>
      <c r="AZ70" s="968" t="s">
        <v>553</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554</v>
      </c>
      <c r="C71" s="971"/>
      <c r="D71" s="971"/>
      <c r="E71" s="971"/>
      <c r="F71" s="971"/>
      <c r="G71" s="971"/>
      <c r="H71" s="971"/>
      <c r="I71" s="971"/>
      <c r="J71" s="971"/>
      <c r="K71" s="971"/>
      <c r="L71" s="971"/>
      <c r="M71" s="971"/>
      <c r="N71" s="971"/>
      <c r="O71" s="971"/>
      <c r="P71" s="972"/>
      <c r="Q71" s="973">
        <v>60</v>
      </c>
      <c r="R71" s="967"/>
      <c r="S71" s="967"/>
      <c r="T71" s="967"/>
      <c r="U71" s="967"/>
      <c r="V71" s="967">
        <v>51</v>
      </c>
      <c r="W71" s="967"/>
      <c r="X71" s="967"/>
      <c r="Y71" s="967"/>
      <c r="Z71" s="967"/>
      <c r="AA71" s="967">
        <v>9</v>
      </c>
      <c r="AB71" s="967"/>
      <c r="AC71" s="967"/>
      <c r="AD71" s="967"/>
      <c r="AE71" s="967"/>
      <c r="AF71" s="967">
        <v>9</v>
      </c>
      <c r="AG71" s="967"/>
      <c r="AH71" s="967"/>
      <c r="AI71" s="967"/>
      <c r="AJ71" s="967"/>
      <c r="AK71" s="967" t="s">
        <v>535</v>
      </c>
      <c r="AL71" s="967"/>
      <c r="AM71" s="967"/>
      <c r="AN71" s="967"/>
      <c r="AO71" s="967"/>
      <c r="AP71" s="967" t="s">
        <v>480</v>
      </c>
      <c r="AQ71" s="967"/>
      <c r="AR71" s="967"/>
      <c r="AS71" s="967"/>
      <c r="AT71" s="967"/>
      <c r="AU71" s="967" t="s">
        <v>480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555</v>
      </c>
      <c r="C72" s="971"/>
      <c r="D72" s="971"/>
      <c r="E72" s="971"/>
      <c r="F72" s="971"/>
      <c r="G72" s="971"/>
      <c r="H72" s="971"/>
      <c r="I72" s="971"/>
      <c r="J72" s="971"/>
      <c r="K72" s="971"/>
      <c r="L72" s="971"/>
      <c r="M72" s="971"/>
      <c r="N72" s="971"/>
      <c r="O72" s="971"/>
      <c r="P72" s="972"/>
      <c r="Q72" s="973">
        <v>225</v>
      </c>
      <c r="R72" s="967"/>
      <c r="S72" s="967"/>
      <c r="T72" s="967"/>
      <c r="U72" s="967"/>
      <c r="V72" s="967">
        <v>127</v>
      </c>
      <c r="W72" s="967"/>
      <c r="X72" s="967"/>
      <c r="Y72" s="967"/>
      <c r="Z72" s="967"/>
      <c r="AA72" s="967">
        <v>98</v>
      </c>
      <c r="AB72" s="967"/>
      <c r="AC72" s="967"/>
      <c r="AD72" s="967"/>
      <c r="AE72" s="967"/>
      <c r="AF72" s="967">
        <v>98</v>
      </c>
      <c r="AG72" s="967"/>
      <c r="AH72" s="967"/>
      <c r="AI72" s="967"/>
      <c r="AJ72" s="967"/>
      <c r="AK72" s="967">
        <v>25</v>
      </c>
      <c r="AL72" s="967"/>
      <c r="AM72" s="967"/>
      <c r="AN72" s="967"/>
      <c r="AO72" s="967"/>
      <c r="AP72" s="967" t="s">
        <v>480</v>
      </c>
      <c r="AQ72" s="967"/>
      <c r="AR72" s="967"/>
      <c r="AS72" s="967"/>
      <c r="AT72" s="967"/>
      <c r="AU72" s="967" t="s">
        <v>480</v>
      </c>
      <c r="AV72" s="967"/>
      <c r="AW72" s="967"/>
      <c r="AX72" s="967"/>
      <c r="AY72" s="967"/>
      <c r="AZ72" s="968" t="s">
        <v>556</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557</v>
      </c>
      <c r="C73" s="971"/>
      <c r="D73" s="971"/>
      <c r="E73" s="971"/>
      <c r="F73" s="971"/>
      <c r="G73" s="971"/>
      <c r="H73" s="971"/>
      <c r="I73" s="971"/>
      <c r="J73" s="971"/>
      <c r="K73" s="971"/>
      <c r="L73" s="971"/>
      <c r="M73" s="971"/>
      <c r="N73" s="971"/>
      <c r="O73" s="971"/>
      <c r="P73" s="972"/>
      <c r="Q73" s="973">
        <v>183426</v>
      </c>
      <c r="R73" s="967"/>
      <c r="S73" s="967"/>
      <c r="T73" s="967"/>
      <c r="U73" s="967"/>
      <c r="V73" s="967">
        <v>174316</v>
      </c>
      <c r="W73" s="967"/>
      <c r="X73" s="967"/>
      <c r="Y73" s="967"/>
      <c r="Z73" s="967"/>
      <c r="AA73" s="967">
        <v>9110</v>
      </c>
      <c r="AB73" s="967"/>
      <c r="AC73" s="967"/>
      <c r="AD73" s="967"/>
      <c r="AE73" s="967"/>
      <c r="AF73" s="967">
        <v>9110</v>
      </c>
      <c r="AG73" s="967"/>
      <c r="AH73" s="967"/>
      <c r="AI73" s="967"/>
      <c r="AJ73" s="967"/>
      <c r="AK73" s="967">
        <v>1195</v>
      </c>
      <c r="AL73" s="967"/>
      <c r="AM73" s="967"/>
      <c r="AN73" s="967"/>
      <c r="AO73" s="967"/>
      <c r="AP73" s="967" t="s">
        <v>480</v>
      </c>
      <c r="AQ73" s="967"/>
      <c r="AR73" s="967"/>
      <c r="AS73" s="967"/>
      <c r="AT73" s="967"/>
      <c r="AU73" s="967" t="s">
        <v>480</v>
      </c>
      <c r="AV73" s="967"/>
      <c r="AW73" s="967"/>
      <c r="AX73" s="967"/>
      <c r="AY73" s="967"/>
      <c r="AZ73" s="968" t="s">
        <v>558</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559</v>
      </c>
      <c r="C74" s="971"/>
      <c r="D74" s="971"/>
      <c r="E74" s="971"/>
      <c r="F74" s="971"/>
      <c r="G74" s="971"/>
      <c r="H74" s="971"/>
      <c r="I74" s="971"/>
      <c r="J74" s="971"/>
      <c r="K74" s="971"/>
      <c r="L74" s="971"/>
      <c r="M74" s="971"/>
      <c r="N74" s="971"/>
      <c r="O74" s="971"/>
      <c r="P74" s="972"/>
      <c r="Q74" s="973">
        <v>152</v>
      </c>
      <c r="R74" s="967"/>
      <c r="S74" s="967"/>
      <c r="T74" s="967"/>
      <c r="U74" s="967"/>
      <c r="V74" s="967">
        <v>149</v>
      </c>
      <c r="W74" s="967"/>
      <c r="X74" s="967"/>
      <c r="Y74" s="967"/>
      <c r="Z74" s="967"/>
      <c r="AA74" s="967">
        <v>3</v>
      </c>
      <c r="AB74" s="967"/>
      <c r="AC74" s="967"/>
      <c r="AD74" s="967"/>
      <c r="AE74" s="967"/>
      <c r="AF74" s="967">
        <v>3</v>
      </c>
      <c r="AG74" s="967"/>
      <c r="AH74" s="967"/>
      <c r="AI74" s="967"/>
      <c r="AJ74" s="967"/>
      <c r="AK74" s="967">
        <v>32</v>
      </c>
      <c r="AL74" s="967"/>
      <c r="AM74" s="967"/>
      <c r="AN74" s="967"/>
      <c r="AO74" s="967"/>
      <c r="AP74" s="967" t="s">
        <v>480</v>
      </c>
      <c r="AQ74" s="967"/>
      <c r="AR74" s="967"/>
      <c r="AS74" s="967"/>
      <c r="AT74" s="967"/>
      <c r="AU74" s="967" t="s">
        <v>480</v>
      </c>
      <c r="AV74" s="967"/>
      <c r="AW74" s="967"/>
      <c r="AX74" s="967"/>
      <c r="AY74" s="967"/>
      <c r="AZ74" s="968" t="s">
        <v>560</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9876</v>
      </c>
      <c r="AG88" s="955"/>
      <c r="AH88" s="955"/>
      <c r="AI88" s="955"/>
      <c r="AJ88" s="955"/>
      <c r="AK88" s="959"/>
      <c r="AL88" s="959"/>
      <c r="AM88" s="959"/>
      <c r="AN88" s="959"/>
      <c r="AO88" s="959"/>
      <c r="AP88" s="955" t="s">
        <v>480</v>
      </c>
      <c r="AQ88" s="955"/>
      <c r="AR88" s="955"/>
      <c r="AS88" s="955"/>
      <c r="AT88" s="955"/>
      <c r="AU88" s="955" t="s">
        <v>535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105</v>
      </c>
      <c r="CS102" s="947"/>
      <c r="CT102" s="947"/>
      <c r="CU102" s="947"/>
      <c r="CV102" s="948"/>
      <c r="CW102" s="946">
        <v>26</v>
      </c>
      <c r="CX102" s="947"/>
      <c r="CY102" s="947"/>
      <c r="CZ102" s="947"/>
      <c r="DA102" s="948"/>
      <c r="DB102" s="946" t="s">
        <v>480</v>
      </c>
      <c r="DC102" s="947"/>
      <c r="DD102" s="947"/>
      <c r="DE102" s="947"/>
      <c r="DF102" s="948"/>
      <c r="DG102" s="946">
        <v>40</v>
      </c>
      <c r="DH102" s="947"/>
      <c r="DI102" s="947"/>
      <c r="DJ102" s="947"/>
      <c r="DK102" s="948"/>
      <c r="DL102" s="946" t="s">
        <v>480</v>
      </c>
      <c r="DM102" s="947"/>
      <c r="DN102" s="947"/>
      <c r="DO102" s="947"/>
      <c r="DP102" s="948"/>
      <c r="DQ102" s="946" t="s">
        <v>480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288</v>
      </c>
      <c r="AG109" s="888"/>
      <c r="AH109" s="888"/>
      <c r="AI109" s="888"/>
      <c r="AJ109" s="889"/>
      <c r="AK109" s="890" t="s">
        <v>287</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288</v>
      </c>
      <c r="BW109" s="888"/>
      <c r="BX109" s="888"/>
      <c r="BY109" s="888"/>
      <c r="BZ109" s="889"/>
      <c r="CA109" s="890" t="s">
        <v>287</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288</v>
      </c>
      <c r="DM109" s="888"/>
      <c r="DN109" s="888"/>
      <c r="DO109" s="888"/>
      <c r="DP109" s="889"/>
      <c r="DQ109" s="890" t="s">
        <v>287</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3221652</v>
      </c>
      <c r="AB110" s="873"/>
      <c r="AC110" s="873"/>
      <c r="AD110" s="873"/>
      <c r="AE110" s="874"/>
      <c r="AF110" s="875">
        <v>2999922</v>
      </c>
      <c r="AG110" s="873"/>
      <c r="AH110" s="873"/>
      <c r="AI110" s="873"/>
      <c r="AJ110" s="874"/>
      <c r="AK110" s="875">
        <v>2855677</v>
      </c>
      <c r="AL110" s="873"/>
      <c r="AM110" s="873"/>
      <c r="AN110" s="873"/>
      <c r="AO110" s="874"/>
      <c r="AP110" s="876">
        <v>27.8</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22169970</v>
      </c>
      <c r="BR110" s="800"/>
      <c r="BS110" s="800"/>
      <c r="BT110" s="800"/>
      <c r="BU110" s="800"/>
      <c r="BV110" s="800">
        <v>21169707</v>
      </c>
      <c r="BW110" s="800"/>
      <c r="BX110" s="800"/>
      <c r="BY110" s="800"/>
      <c r="BZ110" s="800"/>
      <c r="CA110" s="800">
        <v>21347337</v>
      </c>
      <c r="CB110" s="800"/>
      <c r="CC110" s="800"/>
      <c r="CD110" s="800"/>
      <c r="CE110" s="800"/>
      <c r="CF110" s="861">
        <v>207.7</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411</v>
      </c>
      <c r="DH110" s="800"/>
      <c r="DI110" s="800"/>
      <c r="DJ110" s="800"/>
      <c r="DK110" s="800"/>
      <c r="DL110" s="800" t="s">
        <v>411</v>
      </c>
      <c r="DM110" s="800"/>
      <c r="DN110" s="800"/>
      <c r="DO110" s="800"/>
      <c r="DP110" s="800"/>
      <c r="DQ110" s="800" t="s">
        <v>411</v>
      </c>
      <c r="DR110" s="800"/>
      <c r="DS110" s="800"/>
      <c r="DT110" s="800"/>
      <c r="DU110" s="800"/>
      <c r="DV110" s="801" t="s">
        <v>411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326</v>
      </c>
      <c r="AB111" s="909"/>
      <c r="AC111" s="909"/>
      <c r="AD111" s="909"/>
      <c r="AE111" s="910"/>
      <c r="AF111" s="911" t="s">
        <v>326</v>
      </c>
      <c r="AG111" s="909"/>
      <c r="AH111" s="909"/>
      <c r="AI111" s="909"/>
      <c r="AJ111" s="910"/>
      <c r="AK111" s="911" t="s">
        <v>326</v>
      </c>
      <c r="AL111" s="909"/>
      <c r="AM111" s="909"/>
      <c r="AN111" s="909"/>
      <c r="AO111" s="910"/>
      <c r="AP111" s="912" t="s">
        <v>326</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17391</v>
      </c>
      <c r="BR111" s="771"/>
      <c r="BS111" s="771"/>
      <c r="BT111" s="771"/>
      <c r="BU111" s="771"/>
      <c r="BV111" s="771">
        <v>5866</v>
      </c>
      <c r="BW111" s="771"/>
      <c r="BX111" s="771"/>
      <c r="BY111" s="771"/>
      <c r="BZ111" s="771"/>
      <c r="CA111" s="771" t="s">
        <v>112</v>
      </c>
      <c r="CB111" s="771"/>
      <c r="CC111" s="771"/>
      <c r="CD111" s="771"/>
      <c r="CE111" s="771"/>
      <c r="CF111" s="848" t="s">
        <v>112</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9641128</v>
      </c>
      <c r="BR112" s="771"/>
      <c r="BS112" s="771"/>
      <c r="BT112" s="771"/>
      <c r="BU112" s="771"/>
      <c r="BV112" s="771">
        <v>9063155</v>
      </c>
      <c r="BW112" s="771"/>
      <c r="BX112" s="771"/>
      <c r="BY112" s="771"/>
      <c r="BZ112" s="771"/>
      <c r="CA112" s="771">
        <v>8430262</v>
      </c>
      <c r="CB112" s="771"/>
      <c r="CC112" s="771"/>
      <c r="CD112" s="771"/>
      <c r="CE112" s="771"/>
      <c r="CF112" s="848">
        <v>82</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814401</v>
      </c>
      <c r="AB113" s="909"/>
      <c r="AC113" s="909"/>
      <c r="AD113" s="909"/>
      <c r="AE113" s="910"/>
      <c r="AF113" s="911">
        <v>843477</v>
      </c>
      <c r="AG113" s="909"/>
      <c r="AH113" s="909"/>
      <c r="AI113" s="909"/>
      <c r="AJ113" s="910"/>
      <c r="AK113" s="911">
        <v>857061</v>
      </c>
      <c r="AL113" s="909"/>
      <c r="AM113" s="909"/>
      <c r="AN113" s="909"/>
      <c r="AO113" s="910"/>
      <c r="AP113" s="912">
        <v>8.3000000000000007</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t="s">
        <v>112</v>
      </c>
      <c r="BR113" s="771"/>
      <c r="BS113" s="771"/>
      <c r="BT113" s="771"/>
      <c r="BU113" s="771"/>
      <c r="BV113" s="771" t="s">
        <v>112</v>
      </c>
      <c r="BW113" s="771"/>
      <c r="BX113" s="771"/>
      <c r="BY113" s="771"/>
      <c r="BZ113" s="771"/>
      <c r="CA113" s="771" t="s">
        <v>112</v>
      </c>
      <c r="CB113" s="771"/>
      <c r="CC113" s="771"/>
      <c r="CD113" s="771"/>
      <c r="CE113" s="771"/>
      <c r="CF113" s="848" t="s">
        <v>112</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4899055</v>
      </c>
      <c r="BR114" s="771"/>
      <c r="BS114" s="771"/>
      <c r="BT114" s="771"/>
      <c r="BU114" s="771"/>
      <c r="BV114" s="771">
        <v>4717273</v>
      </c>
      <c r="BW114" s="771"/>
      <c r="BX114" s="771"/>
      <c r="BY114" s="771"/>
      <c r="BZ114" s="771"/>
      <c r="CA114" s="771">
        <v>4458437</v>
      </c>
      <c r="CB114" s="771"/>
      <c r="CC114" s="771"/>
      <c r="CD114" s="771"/>
      <c r="CE114" s="771"/>
      <c r="CF114" s="848">
        <v>43.4</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11807</v>
      </c>
      <c r="AB115" s="909"/>
      <c r="AC115" s="909"/>
      <c r="AD115" s="909"/>
      <c r="AE115" s="910"/>
      <c r="AF115" s="911">
        <v>62828</v>
      </c>
      <c r="AG115" s="909"/>
      <c r="AH115" s="909"/>
      <c r="AI115" s="909"/>
      <c r="AJ115" s="910"/>
      <c r="AK115" s="911">
        <v>5866</v>
      </c>
      <c r="AL115" s="909"/>
      <c r="AM115" s="909"/>
      <c r="AN115" s="909"/>
      <c r="AO115" s="910"/>
      <c r="AP115" s="912">
        <v>0.1</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70334</v>
      </c>
      <c r="BR115" s="771"/>
      <c r="BS115" s="771"/>
      <c r="BT115" s="771"/>
      <c r="BU115" s="771"/>
      <c r="BV115" s="771">
        <v>7331</v>
      </c>
      <c r="BW115" s="771"/>
      <c r="BX115" s="771"/>
      <c r="BY115" s="771"/>
      <c r="BZ115" s="771"/>
      <c r="CA115" s="771">
        <v>4658</v>
      </c>
      <c r="CB115" s="771"/>
      <c r="CC115" s="771"/>
      <c r="CD115" s="771"/>
      <c r="CE115" s="771"/>
      <c r="CF115" s="848">
        <v>0</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v>
      </c>
      <c r="AB116" s="784"/>
      <c r="AC116" s="784"/>
      <c r="AD116" s="784"/>
      <c r="AE116" s="785"/>
      <c r="AF116" s="786">
        <v>47</v>
      </c>
      <c r="AG116" s="784"/>
      <c r="AH116" s="784"/>
      <c r="AI116" s="784"/>
      <c r="AJ116" s="785"/>
      <c r="AK116" s="786">
        <v>208</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4047866</v>
      </c>
      <c r="AB117" s="895"/>
      <c r="AC117" s="895"/>
      <c r="AD117" s="895"/>
      <c r="AE117" s="896"/>
      <c r="AF117" s="898">
        <v>3906274</v>
      </c>
      <c r="AG117" s="895"/>
      <c r="AH117" s="895"/>
      <c r="AI117" s="895"/>
      <c r="AJ117" s="896"/>
      <c r="AK117" s="898">
        <v>3718812</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288</v>
      </c>
      <c r="AG118" s="888"/>
      <c r="AH118" s="888"/>
      <c r="AI118" s="888"/>
      <c r="AJ118" s="889"/>
      <c r="AK118" s="890" t="s">
        <v>287</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36797878</v>
      </c>
      <c r="BR118" s="858"/>
      <c r="BS118" s="858"/>
      <c r="BT118" s="858"/>
      <c r="BU118" s="858"/>
      <c r="BV118" s="858">
        <v>34963332</v>
      </c>
      <c r="BW118" s="858"/>
      <c r="BX118" s="858"/>
      <c r="BY118" s="858"/>
      <c r="BZ118" s="858"/>
      <c r="CA118" s="858">
        <v>34240694</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8710000</v>
      </c>
      <c r="BR119" s="800"/>
      <c r="BS119" s="800"/>
      <c r="BT119" s="800"/>
      <c r="BU119" s="800"/>
      <c r="BV119" s="800">
        <v>9551514</v>
      </c>
      <c r="BW119" s="800"/>
      <c r="BX119" s="800"/>
      <c r="BY119" s="800"/>
      <c r="BZ119" s="800"/>
      <c r="CA119" s="800">
        <v>10040211</v>
      </c>
      <c r="CB119" s="800"/>
      <c r="CC119" s="800"/>
      <c r="CD119" s="800"/>
      <c r="CE119" s="800"/>
      <c r="CF119" s="861">
        <v>97.7</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17391</v>
      </c>
      <c r="DH119" s="717"/>
      <c r="DI119" s="717"/>
      <c r="DJ119" s="717"/>
      <c r="DK119" s="718"/>
      <c r="DL119" s="719">
        <v>5866</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786189</v>
      </c>
      <c r="BR120" s="771"/>
      <c r="BS120" s="771"/>
      <c r="BT120" s="771"/>
      <c r="BU120" s="771"/>
      <c r="BV120" s="771">
        <v>680423</v>
      </c>
      <c r="BW120" s="771"/>
      <c r="BX120" s="771"/>
      <c r="BY120" s="771"/>
      <c r="BZ120" s="771"/>
      <c r="CA120" s="771">
        <v>567168</v>
      </c>
      <c r="CB120" s="771"/>
      <c r="CC120" s="771"/>
      <c r="CD120" s="771"/>
      <c r="CE120" s="771"/>
      <c r="CF120" s="848">
        <v>5.5</v>
      </c>
      <c r="CG120" s="849"/>
      <c r="CH120" s="849"/>
      <c r="CI120" s="849"/>
      <c r="CJ120" s="849"/>
      <c r="CK120" s="850" t="s">
        <v>440</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4195749</v>
      </c>
      <c r="DH120" s="800"/>
      <c r="DI120" s="800"/>
      <c r="DJ120" s="800"/>
      <c r="DK120" s="800"/>
      <c r="DL120" s="800">
        <v>3842083</v>
      </c>
      <c r="DM120" s="800"/>
      <c r="DN120" s="800"/>
      <c r="DO120" s="800"/>
      <c r="DP120" s="800"/>
      <c r="DQ120" s="800">
        <v>3566016</v>
      </c>
      <c r="DR120" s="800"/>
      <c r="DS120" s="800"/>
      <c r="DT120" s="800"/>
      <c r="DU120" s="800"/>
      <c r="DV120" s="801">
        <v>34.700000000000003</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23863997</v>
      </c>
      <c r="BR121" s="858"/>
      <c r="BS121" s="858"/>
      <c r="BT121" s="858"/>
      <c r="BU121" s="858"/>
      <c r="BV121" s="858">
        <v>23001751</v>
      </c>
      <c r="BW121" s="858"/>
      <c r="BX121" s="858"/>
      <c r="BY121" s="858"/>
      <c r="BZ121" s="858"/>
      <c r="CA121" s="858">
        <v>23152286</v>
      </c>
      <c r="CB121" s="858"/>
      <c r="CC121" s="858"/>
      <c r="CD121" s="858"/>
      <c r="CE121" s="858"/>
      <c r="CF121" s="859">
        <v>225.3</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2630803</v>
      </c>
      <c r="DH121" s="771"/>
      <c r="DI121" s="771"/>
      <c r="DJ121" s="771"/>
      <c r="DK121" s="771"/>
      <c r="DL121" s="771">
        <v>2514101</v>
      </c>
      <c r="DM121" s="771"/>
      <c r="DN121" s="771"/>
      <c r="DO121" s="771"/>
      <c r="DP121" s="771"/>
      <c r="DQ121" s="771">
        <v>2291005</v>
      </c>
      <c r="DR121" s="771"/>
      <c r="DS121" s="771"/>
      <c r="DT121" s="771"/>
      <c r="DU121" s="771"/>
      <c r="DV121" s="823">
        <v>22.3</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33360186</v>
      </c>
      <c r="BR122" s="840"/>
      <c r="BS122" s="840"/>
      <c r="BT122" s="840"/>
      <c r="BU122" s="840"/>
      <c r="BV122" s="840">
        <v>33233688</v>
      </c>
      <c r="BW122" s="840"/>
      <c r="BX122" s="840"/>
      <c r="BY122" s="840"/>
      <c r="BZ122" s="840"/>
      <c r="CA122" s="840">
        <v>33759665</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1561591</v>
      </c>
      <c r="DH122" s="771"/>
      <c r="DI122" s="771"/>
      <c r="DJ122" s="771"/>
      <c r="DK122" s="771"/>
      <c r="DL122" s="771">
        <v>1497726</v>
      </c>
      <c r="DM122" s="771"/>
      <c r="DN122" s="771"/>
      <c r="DO122" s="771"/>
      <c r="DP122" s="771"/>
      <c r="DQ122" s="771">
        <v>1393720</v>
      </c>
      <c r="DR122" s="771"/>
      <c r="DS122" s="771"/>
      <c r="DT122" s="771"/>
      <c r="DU122" s="771"/>
      <c r="DV122" s="823">
        <v>13.6</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32.4</v>
      </c>
      <c r="BR123" s="832"/>
      <c r="BS123" s="832"/>
      <c r="BT123" s="832"/>
      <c r="BU123" s="832"/>
      <c r="BV123" s="832">
        <v>16.5</v>
      </c>
      <c r="BW123" s="832"/>
      <c r="BX123" s="832"/>
      <c r="BY123" s="832"/>
      <c r="BZ123" s="832"/>
      <c r="CA123" s="832">
        <v>4.5999999999999996</v>
      </c>
      <c r="CB123" s="832"/>
      <c r="CC123" s="832"/>
      <c r="CD123" s="832"/>
      <c r="CE123" s="832"/>
      <c r="CF123" s="730"/>
      <c r="CG123" s="731"/>
      <c r="CH123" s="731"/>
      <c r="CI123" s="731"/>
      <c r="CJ123" s="833"/>
      <c r="CK123" s="851"/>
      <c r="CL123" s="812"/>
      <c r="CM123" s="812"/>
      <c r="CN123" s="812"/>
      <c r="CO123" s="813"/>
      <c r="CP123" s="828" t="s">
        <v>381</v>
      </c>
      <c r="CQ123" s="829"/>
      <c r="CR123" s="829"/>
      <c r="CS123" s="829"/>
      <c r="CT123" s="829"/>
      <c r="CU123" s="829"/>
      <c r="CV123" s="829"/>
      <c r="CW123" s="829"/>
      <c r="CX123" s="829"/>
      <c r="CY123" s="829"/>
      <c r="CZ123" s="829"/>
      <c r="DA123" s="829"/>
      <c r="DB123" s="829"/>
      <c r="DC123" s="829"/>
      <c r="DD123" s="829"/>
      <c r="DE123" s="829"/>
      <c r="DF123" s="830"/>
      <c r="DG123" s="783">
        <v>948735</v>
      </c>
      <c r="DH123" s="784"/>
      <c r="DI123" s="784"/>
      <c r="DJ123" s="784"/>
      <c r="DK123" s="785"/>
      <c r="DL123" s="786">
        <v>935383</v>
      </c>
      <c r="DM123" s="784"/>
      <c r="DN123" s="784"/>
      <c r="DO123" s="784"/>
      <c r="DP123" s="785"/>
      <c r="DQ123" s="786">
        <v>934374</v>
      </c>
      <c r="DR123" s="784"/>
      <c r="DS123" s="784"/>
      <c r="DT123" s="784"/>
      <c r="DU123" s="785"/>
      <c r="DV123" s="754">
        <v>9.1</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v>51303</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v>304250</v>
      </c>
      <c r="DH124" s="717"/>
      <c r="DI124" s="717"/>
      <c r="DJ124" s="717"/>
      <c r="DK124" s="718"/>
      <c r="DL124" s="719">
        <v>273862</v>
      </c>
      <c r="DM124" s="717"/>
      <c r="DN124" s="717"/>
      <c r="DO124" s="717"/>
      <c r="DP124" s="718"/>
      <c r="DQ124" s="719">
        <v>245147</v>
      </c>
      <c r="DR124" s="717"/>
      <c r="DS124" s="717"/>
      <c r="DT124" s="717"/>
      <c r="DU124" s="718"/>
      <c r="DV124" s="807">
        <v>2.4</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11807</v>
      </c>
      <c r="AB126" s="784"/>
      <c r="AC126" s="784"/>
      <c r="AD126" s="784"/>
      <c r="AE126" s="785"/>
      <c r="AF126" s="786">
        <v>11525</v>
      </c>
      <c r="AG126" s="784"/>
      <c r="AH126" s="784"/>
      <c r="AI126" s="784"/>
      <c r="AJ126" s="785"/>
      <c r="AK126" s="786">
        <v>5866</v>
      </c>
      <c r="AL126" s="784"/>
      <c r="AM126" s="784"/>
      <c r="AN126" s="784"/>
      <c r="AO126" s="785"/>
      <c r="AP126" s="754">
        <v>0.1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12.96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70334</v>
      </c>
      <c r="DH127" s="820"/>
      <c r="DI127" s="820"/>
      <c r="DJ127" s="820"/>
      <c r="DK127" s="820"/>
      <c r="DL127" s="820">
        <v>7331</v>
      </c>
      <c r="DM127" s="820"/>
      <c r="DN127" s="820"/>
      <c r="DO127" s="820"/>
      <c r="DP127" s="820"/>
      <c r="DQ127" s="820">
        <v>4658</v>
      </c>
      <c r="DR127" s="820"/>
      <c r="DS127" s="820"/>
      <c r="DT127" s="820"/>
      <c r="DU127" s="820"/>
      <c r="DV127" s="821">
        <v>0</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157517</v>
      </c>
      <c r="AB128" s="724"/>
      <c r="AC128" s="724"/>
      <c r="AD128" s="724"/>
      <c r="AE128" s="725"/>
      <c r="AF128" s="726">
        <v>149469</v>
      </c>
      <c r="AG128" s="724"/>
      <c r="AH128" s="724"/>
      <c r="AI128" s="724"/>
      <c r="AJ128" s="725"/>
      <c r="AK128" s="726">
        <v>139569</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17.96</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13279611</v>
      </c>
      <c r="AB129" s="784"/>
      <c r="AC129" s="784"/>
      <c r="AD129" s="784"/>
      <c r="AE129" s="785"/>
      <c r="AF129" s="786">
        <v>13129965</v>
      </c>
      <c r="AG129" s="784"/>
      <c r="AH129" s="784"/>
      <c r="AI129" s="784"/>
      <c r="AJ129" s="785"/>
      <c r="AK129" s="786">
        <v>12935512</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10.199999999999999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2690815</v>
      </c>
      <c r="AB130" s="784"/>
      <c r="AC130" s="784"/>
      <c r="AD130" s="784"/>
      <c r="AE130" s="785"/>
      <c r="AF130" s="786">
        <v>2662035</v>
      </c>
      <c r="AG130" s="784"/>
      <c r="AH130" s="784"/>
      <c r="AI130" s="784"/>
      <c r="AJ130" s="785"/>
      <c r="AK130" s="786">
        <v>2659666</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4.5999999999999996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10588796</v>
      </c>
      <c r="AB131" s="717"/>
      <c r="AC131" s="717"/>
      <c r="AD131" s="717"/>
      <c r="AE131" s="718"/>
      <c r="AF131" s="719">
        <v>10467930</v>
      </c>
      <c r="AG131" s="717"/>
      <c r="AH131" s="717"/>
      <c r="AI131" s="717"/>
      <c r="AJ131" s="718"/>
      <c r="AK131" s="719">
        <v>10275846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11.328332769999999</v>
      </c>
      <c r="AB132" s="740"/>
      <c r="AC132" s="740"/>
      <c r="AD132" s="740"/>
      <c r="AE132" s="741"/>
      <c r="AF132" s="742">
        <v>10.458326599999999</v>
      </c>
      <c r="AG132" s="740"/>
      <c r="AH132" s="740"/>
      <c r="AI132" s="740"/>
      <c r="AJ132" s="741"/>
      <c r="AK132" s="742">
        <v>8.9489176849999996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12.5</v>
      </c>
      <c r="AB133" s="749"/>
      <c r="AC133" s="749"/>
      <c r="AD133" s="749"/>
      <c r="AE133" s="750"/>
      <c r="AF133" s="748">
        <v>11.5</v>
      </c>
      <c r="AG133" s="749"/>
      <c r="AH133" s="749"/>
      <c r="AI133" s="749"/>
      <c r="AJ133" s="750"/>
      <c r="AK133" s="748">
        <v>10.199999999999999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S2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Q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topLeftCell="E6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3950887</v>
      </c>
      <c r="L9" s="264">
        <v>129908</v>
      </c>
      <c r="M9" s="265">
        <v>80825</v>
      </c>
      <c r="N9" s="266">
        <v>60.7</v>
      </c>
    </row>
    <row r="10" spans="1:16">
      <c r="A10" s="248"/>
      <c r="B10" s="244"/>
      <c r="C10" s="244"/>
      <c r="D10" s="244"/>
      <c r="E10" s="244"/>
      <c r="F10" s="244"/>
      <c r="G10" s="1133" t="s">
        <v>476</v>
      </c>
      <c r="H10" s="1134"/>
      <c r="I10" s="1134"/>
      <c r="J10" s="1135"/>
      <c r="K10" s="267">
        <v>335388</v>
      </c>
      <c r="L10" s="268">
        <v>11028</v>
      </c>
      <c r="M10" s="269">
        <v>6342</v>
      </c>
      <c r="N10" s="270">
        <v>73.900000000000006</v>
      </c>
    </row>
    <row r="11" spans="1:16" ht="13.5" customHeight="1">
      <c r="A11" s="248"/>
      <c r="B11" s="244"/>
      <c r="C11" s="244"/>
      <c r="D11" s="244"/>
      <c r="E11" s="244"/>
      <c r="F11" s="244"/>
      <c r="G11" s="1133" t="s">
        <v>477</v>
      </c>
      <c r="H11" s="1134"/>
      <c r="I11" s="1134"/>
      <c r="J11" s="1135"/>
      <c r="K11" s="267">
        <v>2616</v>
      </c>
      <c r="L11" s="268">
        <v>86</v>
      </c>
      <c r="M11" s="269">
        <v>8139</v>
      </c>
      <c r="N11" s="270">
        <v>-98.9</v>
      </c>
    </row>
    <row r="12" spans="1:16" ht="13.5" customHeight="1">
      <c r="A12" s="248"/>
      <c r="B12" s="244"/>
      <c r="C12" s="244"/>
      <c r="D12" s="244"/>
      <c r="E12" s="244"/>
      <c r="F12" s="244"/>
      <c r="G12" s="1133" t="s">
        <v>478</v>
      </c>
      <c r="H12" s="1134"/>
      <c r="I12" s="1134"/>
      <c r="J12" s="1135"/>
      <c r="K12" s="267">
        <v>53465</v>
      </c>
      <c r="L12" s="268">
        <v>1758</v>
      </c>
      <c r="M12" s="269">
        <v>1344</v>
      </c>
      <c r="N12" s="270">
        <v>30.8</v>
      </c>
    </row>
    <row r="13" spans="1:16" ht="13.5" customHeight="1">
      <c r="A13" s="248"/>
      <c r="B13" s="244"/>
      <c r="C13" s="244"/>
      <c r="D13" s="244"/>
      <c r="E13" s="244"/>
      <c r="F13" s="244"/>
      <c r="G13" s="1133" t="s">
        <v>479</v>
      </c>
      <c r="H13" s="1134"/>
      <c r="I13" s="1134"/>
      <c r="J13" s="1135"/>
      <c r="K13" s="267" t="s">
        <v>480</v>
      </c>
      <c r="L13" s="268" t="s">
        <v>480</v>
      </c>
      <c r="M13" s="269" t="s">
        <v>480</v>
      </c>
      <c r="N13" s="270" t="s">
        <v>480</v>
      </c>
    </row>
    <row r="14" spans="1:16" ht="13.5" customHeight="1">
      <c r="A14" s="248"/>
      <c r="B14" s="244"/>
      <c r="C14" s="244"/>
      <c r="D14" s="244"/>
      <c r="E14" s="244"/>
      <c r="F14" s="244"/>
      <c r="G14" s="1133" t="s">
        <v>481</v>
      </c>
      <c r="H14" s="1134"/>
      <c r="I14" s="1134"/>
      <c r="J14" s="1135"/>
      <c r="K14" s="267">
        <v>329978</v>
      </c>
      <c r="L14" s="268">
        <v>10850</v>
      </c>
      <c r="M14" s="269">
        <v>3637</v>
      </c>
      <c r="N14" s="270">
        <v>198.3</v>
      </c>
    </row>
    <row r="15" spans="1:16" ht="13.5" customHeight="1">
      <c r="A15" s="248"/>
      <c r="B15" s="244"/>
      <c r="C15" s="244"/>
      <c r="D15" s="244"/>
      <c r="E15" s="244"/>
      <c r="F15" s="244"/>
      <c r="G15" s="1133" t="s">
        <v>482</v>
      </c>
      <c r="H15" s="1134"/>
      <c r="I15" s="1134"/>
      <c r="J15" s="1135"/>
      <c r="K15" s="267">
        <v>29838</v>
      </c>
      <c r="L15" s="268">
        <v>981</v>
      </c>
      <c r="M15" s="269">
        <v>1906</v>
      </c>
      <c r="N15" s="270">
        <v>-48.5</v>
      </c>
    </row>
    <row r="16" spans="1:16">
      <c r="A16" s="248"/>
      <c r="B16" s="244"/>
      <c r="C16" s="244"/>
      <c r="D16" s="244"/>
      <c r="E16" s="244"/>
      <c r="F16" s="244"/>
      <c r="G16" s="1136" t="s">
        <v>483</v>
      </c>
      <c r="H16" s="1137"/>
      <c r="I16" s="1137"/>
      <c r="J16" s="1138"/>
      <c r="K16" s="268">
        <v>-534277</v>
      </c>
      <c r="L16" s="268">
        <v>-17567</v>
      </c>
      <c r="M16" s="269">
        <v>-8599</v>
      </c>
      <c r="N16" s="270">
        <v>104.3</v>
      </c>
    </row>
    <row r="17" spans="1:16">
      <c r="A17" s="248"/>
      <c r="B17" s="244"/>
      <c r="C17" s="244"/>
      <c r="D17" s="244"/>
      <c r="E17" s="244"/>
      <c r="F17" s="244"/>
      <c r="G17" s="1136" t="s">
        <v>170</v>
      </c>
      <c r="H17" s="1137"/>
      <c r="I17" s="1137"/>
      <c r="J17" s="1138"/>
      <c r="K17" s="268">
        <v>4167895</v>
      </c>
      <c r="L17" s="268">
        <v>137043</v>
      </c>
      <c r="M17" s="269">
        <v>93595</v>
      </c>
      <c r="N17" s="270">
        <v>46.4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13.74</v>
      </c>
      <c r="L21" s="281">
        <v>9.1300000000000008</v>
      </c>
      <c r="M21" s="282">
        <v>4.6100000000000003</v>
      </c>
      <c r="N21" s="249"/>
      <c r="O21" s="283"/>
      <c r="P21" s="279"/>
    </row>
    <row r="22" spans="1:16" s="284" customFormat="1">
      <c r="A22" s="279"/>
      <c r="B22" s="249"/>
      <c r="C22" s="249"/>
      <c r="D22" s="249"/>
      <c r="E22" s="249"/>
      <c r="F22" s="249"/>
      <c r="G22" s="1130" t="s">
        <v>489</v>
      </c>
      <c r="H22" s="1131"/>
      <c r="I22" s="1131"/>
      <c r="J22" s="1132"/>
      <c r="K22" s="285">
        <v>102.6</v>
      </c>
      <c r="L22" s="286">
        <v>96.9</v>
      </c>
      <c r="M22" s="287">
        <v>5.7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2855677</v>
      </c>
      <c r="L32" s="294">
        <v>93897</v>
      </c>
      <c r="M32" s="295">
        <v>60757</v>
      </c>
      <c r="N32" s="296">
        <v>54.5</v>
      </c>
    </row>
    <row r="33" spans="1:16" ht="13.5" customHeight="1">
      <c r="A33" s="248"/>
      <c r="B33" s="244"/>
      <c r="C33" s="244"/>
      <c r="D33" s="244"/>
      <c r="E33" s="244"/>
      <c r="F33" s="244"/>
      <c r="G33" s="1121" t="s">
        <v>493</v>
      </c>
      <c r="H33" s="1122"/>
      <c r="I33" s="1122"/>
      <c r="J33" s="1123"/>
      <c r="K33" s="294" t="s">
        <v>480</v>
      </c>
      <c r="L33" s="294" t="s">
        <v>480</v>
      </c>
      <c r="M33" s="295" t="s">
        <v>480</v>
      </c>
      <c r="N33" s="296" t="s">
        <v>480</v>
      </c>
    </row>
    <row r="34" spans="1:16" ht="27" customHeight="1">
      <c r="A34" s="248"/>
      <c r="B34" s="244"/>
      <c r="C34" s="244"/>
      <c r="D34" s="244"/>
      <c r="E34" s="244"/>
      <c r="F34" s="244"/>
      <c r="G34" s="1121" t="s">
        <v>494</v>
      </c>
      <c r="H34" s="1122"/>
      <c r="I34" s="1122"/>
      <c r="J34" s="1123"/>
      <c r="K34" s="294" t="s">
        <v>480</v>
      </c>
      <c r="L34" s="294" t="s">
        <v>480</v>
      </c>
      <c r="M34" s="295">
        <v>12</v>
      </c>
      <c r="N34" s="296" t="s">
        <v>480</v>
      </c>
    </row>
    <row r="35" spans="1:16" ht="27" customHeight="1">
      <c r="A35" s="248"/>
      <c r="B35" s="244"/>
      <c r="C35" s="244"/>
      <c r="D35" s="244"/>
      <c r="E35" s="244"/>
      <c r="F35" s="244"/>
      <c r="G35" s="1121" t="s">
        <v>495</v>
      </c>
      <c r="H35" s="1122"/>
      <c r="I35" s="1122"/>
      <c r="J35" s="1123"/>
      <c r="K35" s="294">
        <v>857061</v>
      </c>
      <c r="L35" s="294">
        <v>28181</v>
      </c>
      <c r="M35" s="295">
        <v>18759</v>
      </c>
      <c r="N35" s="296">
        <v>50.2</v>
      </c>
    </row>
    <row r="36" spans="1:16" ht="27" customHeight="1">
      <c r="A36" s="248"/>
      <c r="B36" s="244"/>
      <c r="C36" s="244"/>
      <c r="D36" s="244"/>
      <c r="E36" s="244"/>
      <c r="F36" s="244"/>
      <c r="G36" s="1121" t="s">
        <v>496</v>
      </c>
      <c r="H36" s="1122"/>
      <c r="I36" s="1122"/>
      <c r="J36" s="1123"/>
      <c r="K36" s="294" t="s">
        <v>480</v>
      </c>
      <c r="L36" s="294" t="s">
        <v>480</v>
      </c>
      <c r="M36" s="295">
        <v>3072</v>
      </c>
      <c r="N36" s="296" t="s">
        <v>480</v>
      </c>
    </row>
    <row r="37" spans="1:16" ht="13.5" customHeight="1">
      <c r="A37" s="248"/>
      <c r="B37" s="244"/>
      <c r="C37" s="244"/>
      <c r="D37" s="244"/>
      <c r="E37" s="244"/>
      <c r="F37" s="244"/>
      <c r="G37" s="1121" t="s">
        <v>497</v>
      </c>
      <c r="H37" s="1122"/>
      <c r="I37" s="1122"/>
      <c r="J37" s="1123"/>
      <c r="K37" s="294">
        <v>5866</v>
      </c>
      <c r="L37" s="294">
        <v>193</v>
      </c>
      <c r="M37" s="295">
        <v>1649</v>
      </c>
      <c r="N37" s="296">
        <v>-88.3</v>
      </c>
    </row>
    <row r="38" spans="1:16" ht="27" customHeight="1">
      <c r="A38" s="248"/>
      <c r="B38" s="244"/>
      <c r="C38" s="244"/>
      <c r="D38" s="244"/>
      <c r="E38" s="244"/>
      <c r="F38" s="244"/>
      <c r="G38" s="1124" t="s">
        <v>498</v>
      </c>
      <c r="H38" s="1125"/>
      <c r="I38" s="1125"/>
      <c r="J38" s="1126"/>
      <c r="K38" s="297">
        <v>208</v>
      </c>
      <c r="L38" s="297">
        <v>7</v>
      </c>
      <c r="M38" s="298">
        <v>6</v>
      </c>
      <c r="N38" s="299">
        <v>16.7</v>
      </c>
      <c r="O38" s="293"/>
    </row>
    <row r="39" spans="1:16">
      <c r="A39" s="248"/>
      <c r="B39" s="244"/>
      <c r="C39" s="244"/>
      <c r="D39" s="244"/>
      <c r="E39" s="244"/>
      <c r="F39" s="244"/>
      <c r="G39" s="1124" t="s">
        <v>499</v>
      </c>
      <c r="H39" s="1125"/>
      <c r="I39" s="1125"/>
      <c r="J39" s="1126"/>
      <c r="K39" s="300">
        <v>-139569</v>
      </c>
      <c r="L39" s="300">
        <v>-4589</v>
      </c>
      <c r="M39" s="301">
        <v>-3997</v>
      </c>
      <c r="N39" s="302">
        <v>14.8</v>
      </c>
      <c r="O39" s="293"/>
    </row>
    <row r="40" spans="1:16" ht="27" customHeight="1">
      <c r="A40" s="248"/>
      <c r="B40" s="244"/>
      <c r="C40" s="244"/>
      <c r="D40" s="244"/>
      <c r="E40" s="244"/>
      <c r="F40" s="244"/>
      <c r="G40" s="1121" t="s">
        <v>500</v>
      </c>
      <c r="H40" s="1122"/>
      <c r="I40" s="1122"/>
      <c r="J40" s="1123"/>
      <c r="K40" s="300">
        <v>-2659666</v>
      </c>
      <c r="L40" s="300">
        <v>-87452</v>
      </c>
      <c r="M40" s="301">
        <v>-56436</v>
      </c>
      <c r="N40" s="302">
        <v>55</v>
      </c>
      <c r="O40" s="293"/>
    </row>
    <row r="41" spans="1:16">
      <c r="A41" s="248"/>
      <c r="B41" s="244"/>
      <c r="C41" s="244"/>
      <c r="D41" s="244"/>
      <c r="E41" s="244"/>
      <c r="F41" s="244"/>
      <c r="G41" s="1127" t="s">
        <v>282</v>
      </c>
      <c r="H41" s="1128"/>
      <c r="I41" s="1128"/>
      <c r="J41" s="1129"/>
      <c r="K41" s="294">
        <v>919577</v>
      </c>
      <c r="L41" s="300">
        <v>30236</v>
      </c>
      <c r="M41" s="301">
        <v>23822</v>
      </c>
      <c r="N41" s="302">
        <v>26.9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2470566</v>
      </c>
      <c r="J51" s="320">
        <v>76259</v>
      </c>
      <c r="K51" s="321">
        <v>-22.2</v>
      </c>
      <c r="L51" s="322">
        <v>86381</v>
      </c>
      <c r="M51" s="323">
        <v>9.3000000000000007</v>
      </c>
      <c r="N51" s="324">
        <v>-31.5</v>
      </c>
    </row>
    <row r="52" spans="1:14">
      <c r="A52" s="248"/>
      <c r="B52" s="244"/>
      <c r="C52" s="244"/>
      <c r="D52" s="244"/>
      <c r="E52" s="244"/>
      <c r="F52" s="244"/>
      <c r="G52" s="325"/>
      <c r="H52" s="326" t="s">
        <v>511</v>
      </c>
      <c r="I52" s="327">
        <v>1231821</v>
      </c>
      <c r="J52" s="328">
        <v>38023</v>
      </c>
      <c r="K52" s="329">
        <v>-13.3</v>
      </c>
      <c r="L52" s="330">
        <v>41242</v>
      </c>
      <c r="M52" s="331">
        <v>-10.4</v>
      </c>
      <c r="N52" s="332">
        <v>-2.9</v>
      </c>
    </row>
    <row r="53" spans="1:14">
      <c r="A53" s="248"/>
      <c r="B53" s="244"/>
      <c r="C53" s="244"/>
      <c r="D53" s="244"/>
      <c r="E53" s="244"/>
      <c r="F53" s="244"/>
      <c r="G53" s="310" t="s">
        <v>512</v>
      </c>
      <c r="H53" s="311"/>
      <c r="I53" s="319">
        <v>2065759</v>
      </c>
      <c r="J53" s="320">
        <v>65080</v>
      </c>
      <c r="K53" s="321">
        <v>-14.7</v>
      </c>
      <c r="L53" s="322">
        <v>67088</v>
      </c>
      <c r="M53" s="323">
        <v>-22.3</v>
      </c>
      <c r="N53" s="324">
        <v>7.6</v>
      </c>
    </row>
    <row r="54" spans="1:14">
      <c r="A54" s="248"/>
      <c r="B54" s="244"/>
      <c r="C54" s="244"/>
      <c r="D54" s="244"/>
      <c r="E54" s="244"/>
      <c r="F54" s="244"/>
      <c r="G54" s="325"/>
      <c r="H54" s="326" t="s">
        <v>511</v>
      </c>
      <c r="I54" s="327">
        <v>1158819</v>
      </c>
      <c r="J54" s="328">
        <v>36507</v>
      </c>
      <c r="K54" s="329">
        <v>-4</v>
      </c>
      <c r="L54" s="330">
        <v>37146</v>
      </c>
      <c r="M54" s="331">
        <v>-9.9</v>
      </c>
      <c r="N54" s="332">
        <v>5.9</v>
      </c>
    </row>
    <row r="55" spans="1:14">
      <c r="A55" s="248"/>
      <c r="B55" s="244"/>
      <c r="C55" s="244"/>
      <c r="D55" s="244"/>
      <c r="E55" s="244"/>
      <c r="F55" s="244"/>
      <c r="G55" s="310" t="s">
        <v>513</v>
      </c>
      <c r="H55" s="311"/>
      <c r="I55" s="319">
        <v>1641309</v>
      </c>
      <c r="J55" s="320">
        <v>52358</v>
      </c>
      <c r="K55" s="321">
        <v>-19.5</v>
      </c>
      <c r="L55" s="322">
        <v>70489</v>
      </c>
      <c r="M55" s="323">
        <v>5.0999999999999996</v>
      </c>
      <c r="N55" s="324">
        <v>-24.6</v>
      </c>
    </row>
    <row r="56" spans="1:14">
      <c r="A56" s="248"/>
      <c r="B56" s="244"/>
      <c r="C56" s="244"/>
      <c r="D56" s="244"/>
      <c r="E56" s="244"/>
      <c r="F56" s="244"/>
      <c r="G56" s="325"/>
      <c r="H56" s="326" t="s">
        <v>511</v>
      </c>
      <c r="I56" s="327">
        <v>770649</v>
      </c>
      <c r="J56" s="328">
        <v>24584</v>
      </c>
      <c r="K56" s="329">
        <v>-32.700000000000003</v>
      </c>
      <c r="L56" s="330">
        <v>37817</v>
      </c>
      <c r="M56" s="331">
        <v>1.8</v>
      </c>
      <c r="N56" s="332">
        <v>-34.5</v>
      </c>
    </row>
    <row r="57" spans="1:14">
      <c r="A57" s="248"/>
      <c r="B57" s="244"/>
      <c r="C57" s="244"/>
      <c r="D57" s="244"/>
      <c r="E57" s="244"/>
      <c r="F57" s="244"/>
      <c r="G57" s="310" t="s">
        <v>514</v>
      </c>
      <c r="H57" s="311"/>
      <c r="I57" s="319">
        <v>1931837</v>
      </c>
      <c r="J57" s="320">
        <v>62329</v>
      </c>
      <c r="K57" s="321">
        <v>19</v>
      </c>
      <c r="L57" s="322">
        <v>84389</v>
      </c>
      <c r="M57" s="323">
        <v>19.7</v>
      </c>
      <c r="N57" s="324">
        <v>-0.7</v>
      </c>
    </row>
    <row r="58" spans="1:14">
      <c r="A58" s="248"/>
      <c r="B58" s="244"/>
      <c r="C58" s="244"/>
      <c r="D58" s="244"/>
      <c r="E58" s="244"/>
      <c r="F58" s="244"/>
      <c r="G58" s="325"/>
      <c r="H58" s="326" t="s">
        <v>511</v>
      </c>
      <c r="I58" s="327">
        <v>1084034</v>
      </c>
      <c r="J58" s="328">
        <v>34976</v>
      </c>
      <c r="K58" s="329">
        <v>42.3</v>
      </c>
      <c r="L58" s="330">
        <v>44339</v>
      </c>
      <c r="M58" s="331">
        <v>17.2</v>
      </c>
      <c r="N58" s="332">
        <v>25.1</v>
      </c>
    </row>
    <row r="59" spans="1:14">
      <c r="A59" s="248"/>
      <c r="B59" s="244"/>
      <c r="C59" s="244"/>
      <c r="D59" s="244"/>
      <c r="E59" s="244"/>
      <c r="F59" s="244"/>
      <c r="G59" s="310" t="s">
        <v>515</v>
      </c>
      <c r="H59" s="311"/>
      <c r="I59" s="319">
        <v>2875709</v>
      </c>
      <c r="J59" s="320">
        <v>94555</v>
      </c>
      <c r="K59" s="321">
        <v>51.7</v>
      </c>
      <c r="L59" s="322">
        <v>83623</v>
      </c>
      <c r="M59" s="323">
        <v>-0.9</v>
      </c>
      <c r="N59" s="324">
        <v>52.6</v>
      </c>
    </row>
    <row r="60" spans="1:14">
      <c r="A60" s="248"/>
      <c r="B60" s="244"/>
      <c r="C60" s="244"/>
      <c r="D60" s="244"/>
      <c r="E60" s="244"/>
      <c r="F60" s="244"/>
      <c r="G60" s="325"/>
      <c r="H60" s="326" t="s">
        <v>511</v>
      </c>
      <c r="I60" s="333">
        <v>2187464</v>
      </c>
      <c r="J60" s="328">
        <v>71925</v>
      </c>
      <c r="K60" s="329">
        <v>105.6</v>
      </c>
      <c r="L60" s="330">
        <v>48787</v>
      </c>
      <c r="M60" s="331">
        <v>10</v>
      </c>
      <c r="N60" s="332">
        <v>95.6</v>
      </c>
    </row>
    <row r="61" spans="1:14">
      <c r="A61" s="248"/>
      <c r="B61" s="244"/>
      <c r="C61" s="244"/>
      <c r="D61" s="244"/>
      <c r="E61" s="244"/>
      <c r="F61" s="244"/>
      <c r="G61" s="310" t="s">
        <v>516</v>
      </c>
      <c r="H61" s="334"/>
      <c r="I61" s="335">
        <v>2197036</v>
      </c>
      <c r="J61" s="336">
        <v>70116</v>
      </c>
      <c r="K61" s="337">
        <v>2.9</v>
      </c>
      <c r="L61" s="338">
        <v>78394</v>
      </c>
      <c r="M61" s="339">
        <v>2.2000000000000002</v>
      </c>
      <c r="N61" s="324">
        <v>0.7</v>
      </c>
    </row>
    <row r="62" spans="1:14">
      <c r="A62" s="248"/>
      <c r="B62" s="244"/>
      <c r="C62" s="244"/>
      <c r="D62" s="244"/>
      <c r="E62" s="244"/>
      <c r="F62" s="244"/>
      <c r="G62" s="325"/>
      <c r="H62" s="326" t="s">
        <v>511</v>
      </c>
      <c r="I62" s="327">
        <v>1286557</v>
      </c>
      <c r="J62" s="328">
        <v>41203</v>
      </c>
      <c r="K62" s="329">
        <v>19.600000000000001</v>
      </c>
      <c r="L62" s="330">
        <v>41866</v>
      </c>
      <c r="M62" s="331">
        <v>1.7</v>
      </c>
      <c r="N62" s="332">
        <v>17.899999999999999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E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32.020000000000003</v>
      </c>
      <c r="G47" s="12">
        <v>34.799999999999997</v>
      </c>
      <c r="H47" s="12">
        <v>41.9</v>
      </c>
      <c r="I47" s="12">
        <v>47.6</v>
      </c>
      <c r="J47" s="13">
        <v>49.84</v>
      </c>
    </row>
    <row r="48" spans="2:10" ht="57.75" customHeight="1">
      <c r="B48" s="14"/>
      <c r="C48" s="1141" t="s">
        <v>4</v>
      </c>
      <c r="D48" s="1141"/>
      <c r="E48" s="1142"/>
      <c r="F48" s="15">
        <v>3.34</v>
      </c>
      <c r="G48" s="16">
        <v>2.94</v>
      </c>
      <c r="H48" s="16">
        <v>2.2599999999999998</v>
      </c>
      <c r="I48" s="16">
        <v>2.69</v>
      </c>
      <c r="J48" s="17">
        <v>2.59</v>
      </c>
    </row>
    <row r="49" spans="2:10" ht="57.75" customHeight="1" thickBot="1">
      <c r="B49" s="18"/>
      <c r="C49" s="1143" t="s">
        <v>5</v>
      </c>
      <c r="D49" s="1143"/>
      <c r="E49" s="1144"/>
      <c r="F49" s="19">
        <v>8.81</v>
      </c>
      <c r="G49" s="20">
        <v>7.97</v>
      </c>
      <c r="H49" s="20">
        <v>7.07</v>
      </c>
      <c r="I49" s="20">
        <v>5.62</v>
      </c>
      <c r="J49" s="21">
        <v>1.38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7.54</v>
      </c>
      <c r="G34" s="33">
        <v>8.24</v>
      </c>
      <c r="H34" s="33">
        <v>9.33</v>
      </c>
      <c r="I34" s="33">
        <v>8.81</v>
      </c>
      <c r="J34" s="34">
        <v>8</v>
      </c>
      <c r="K34" s="22"/>
      <c r="L34" s="22"/>
      <c r="M34" s="22"/>
      <c r="N34" s="22"/>
      <c r="O34" s="22"/>
      <c r="P34" s="22"/>
    </row>
    <row r="35" spans="1:16" ht="39" customHeight="1">
      <c r="A35" s="22"/>
      <c r="B35" s="35"/>
      <c r="C35" s="1145" t="s">
        <v>524</v>
      </c>
      <c r="D35" s="1146"/>
      <c r="E35" s="1147"/>
      <c r="F35" s="36">
        <v>3.19</v>
      </c>
      <c r="G35" s="37">
        <v>2.86</v>
      </c>
      <c r="H35" s="37">
        <v>2.19</v>
      </c>
      <c r="I35" s="37">
        <v>2.62</v>
      </c>
      <c r="J35" s="38">
        <v>2.52</v>
      </c>
      <c r="K35" s="22"/>
      <c r="L35" s="22"/>
      <c r="M35" s="22"/>
      <c r="N35" s="22"/>
      <c r="O35" s="22"/>
      <c r="P35" s="22"/>
    </row>
    <row r="36" spans="1:16" ht="39" customHeight="1">
      <c r="A36" s="22"/>
      <c r="B36" s="35"/>
      <c r="C36" s="1145" t="s">
        <v>525</v>
      </c>
      <c r="D36" s="1146"/>
      <c r="E36" s="1147"/>
      <c r="F36" s="36">
        <v>0.43</v>
      </c>
      <c r="G36" s="37">
        <v>0.3</v>
      </c>
      <c r="H36" s="37">
        <v>0.48</v>
      </c>
      <c r="I36" s="37">
        <v>0.56999999999999995</v>
      </c>
      <c r="J36" s="38">
        <v>0.89</v>
      </c>
      <c r="K36" s="22"/>
      <c r="L36" s="22"/>
      <c r="M36" s="22"/>
      <c r="N36" s="22"/>
      <c r="O36" s="22"/>
      <c r="P36" s="22"/>
    </row>
    <row r="37" spans="1:16" ht="39" customHeight="1">
      <c r="A37" s="22"/>
      <c r="B37" s="35"/>
      <c r="C37" s="1145" t="s">
        <v>526</v>
      </c>
      <c r="D37" s="1146"/>
      <c r="E37" s="1147"/>
      <c r="F37" s="36">
        <v>0.21</v>
      </c>
      <c r="G37" s="37">
        <v>0.52</v>
      </c>
      <c r="H37" s="37">
        <v>0.4</v>
      </c>
      <c r="I37" s="37">
        <v>0.46</v>
      </c>
      <c r="J37" s="38">
        <v>0.51</v>
      </c>
      <c r="K37" s="22"/>
      <c r="L37" s="22"/>
      <c r="M37" s="22"/>
      <c r="N37" s="22"/>
      <c r="O37" s="22"/>
      <c r="P37" s="22"/>
    </row>
    <row r="38" spans="1:16" ht="39" customHeight="1">
      <c r="A38" s="22"/>
      <c r="B38" s="35"/>
      <c r="C38" s="1145" t="s">
        <v>527</v>
      </c>
      <c r="D38" s="1146"/>
      <c r="E38" s="1147"/>
      <c r="F38" s="36">
        <v>1.32</v>
      </c>
      <c r="G38" s="37">
        <v>0.53</v>
      </c>
      <c r="H38" s="37">
        <v>0.53</v>
      </c>
      <c r="I38" s="37">
        <v>1.27</v>
      </c>
      <c r="J38" s="38">
        <v>0.44</v>
      </c>
      <c r="K38" s="22"/>
      <c r="L38" s="22"/>
      <c r="M38" s="22"/>
      <c r="N38" s="22"/>
      <c r="O38" s="22"/>
      <c r="P38" s="22"/>
    </row>
    <row r="39" spans="1:16" ht="39" customHeight="1">
      <c r="A39" s="22"/>
      <c r="B39" s="35"/>
      <c r="C39" s="1145" t="s">
        <v>528</v>
      </c>
      <c r="D39" s="1146"/>
      <c r="E39" s="1147"/>
      <c r="F39" s="36">
        <v>0.2</v>
      </c>
      <c r="G39" s="37">
        <v>0.18</v>
      </c>
      <c r="H39" s="37">
        <v>0.17</v>
      </c>
      <c r="I39" s="37">
        <v>0.17</v>
      </c>
      <c r="J39" s="38">
        <v>0.16</v>
      </c>
      <c r="K39" s="22"/>
      <c r="L39" s="22"/>
      <c r="M39" s="22"/>
      <c r="N39" s="22"/>
      <c r="O39" s="22"/>
      <c r="P39" s="22"/>
    </row>
    <row r="40" spans="1:16" ht="39" customHeight="1">
      <c r="A40" s="22"/>
      <c r="B40" s="35"/>
      <c r="C40" s="1145" t="s">
        <v>529</v>
      </c>
      <c r="D40" s="1146"/>
      <c r="E40" s="1147"/>
      <c r="F40" s="36">
        <v>0.1</v>
      </c>
      <c r="G40" s="37">
        <v>0.11</v>
      </c>
      <c r="H40" s="37">
        <v>0.11</v>
      </c>
      <c r="I40" s="37">
        <v>7.0000000000000007E-2</v>
      </c>
      <c r="J40" s="38">
        <v>7.0000000000000007E-2</v>
      </c>
      <c r="K40" s="22"/>
      <c r="L40" s="22"/>
      <c r="M40" s="22"/>
      <c r="N40" s="22"/>
      <c r="O40" s="22"/>
      <c r="P40" s="22"/>
    </row>
    <row r="41" spans="1:16" ht="39" customHeight="1">
      <c r="A41" s="22"/>
      <c r="B41" s="35"/>
      <c r="C41" s="1145" t="s">
        <v>530</v>
      </c>
      <c r="D41" s="1146"/>
      <c r="E41" s="1147"/>
      <c r="F41" s="36">
        <v>0.08</v>
      </c>
      <c r="G41" s="37">
        <v>0.08</v>
      </c>
      <c r="H41" s="37">
        <v>0.09</v>
      </c>
      <c r="I41" s="37">
        <v>7.0000000000000007E-2</v>
      </c>
      <c r="J41" s="38">
        <v>0.06</v>
      </c>
      <c r="K41" s="22"/>
      <c r="L41" s="22"/>
      <c r="M41" s="22"/>
      <c r="N41" s="22"/>
      <c r="O41" s="22"/>
      <c r="P41" s="22"/>
    </row>
    <row r="42" spans="1:16" ht="39" customHeight="1">
      <c r="A42" s="22"/>
      <c r="B42" s="39"/>
      <c r="C42" s="1145" t="s">
        <v>531</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532</v>
      </c>
      <c r="D43" s="1149"/>
      <c r="E43" s="1150"/>
      <c r="F43" s="41">
        <v>0.14000000000000001</v>
      </c>
      <c r="G43" s="42">
        <v>0.09</v>
      </c>
      <c r="H43" s="42">
        <v>7.0000000000000007E-2</v>
      </c>
      <c r="I43" s="42">
        <v>0.06</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3445</v>
      </c>
      <c r="L45" s="60">
        <v>3328</v>
      </c>
      <c r="M45" s="60">
        <v>3222</v>
      </c>
      <c r="N45" s="60">
        <v>3000</v>
      </c>
      <c r="O45" s="61">
        <v>2856</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906</v>
      </c>
      <c r="L48" s="64">
        <v>883</v>
      </c>
      <c r="M48" s="64">
        <v>814</v>
      </c>
      <c r="N48" s="64">
        <v>843</v>
      </c>
      <c r="O48" s="65">
        <v>857</v>
      </c>
      <c r="P48" s="48"/>
      <c r="Q48" s="48"/>
      <c r="R48" s="48"/>
      <c r="S48" s="48"/>
      <c r="T48" s="48"/>
      <c r="U48" s="48"/>
    </row>
    <row r="49" spans="1:21" ht="30.75" customHeight="1">
      <c r="A49" s="48"/>
      <c r="B49" s="1163"/>
      <c r="C49" s="1164"/>
      <c r="D49" s="62"/>
      <c r="E49" s="1155" t="s">
        <v>16</v>
      </c>
      <c r="F49" s="1155"/>
      <c r="G49" s="1155"/>
      <c r="H49" s="1155"/>
      <c r="I49" s="1155"/>
      <c r="J49" s="1156"/>
      <c r="K49" s="63" t="s">
        <v>480</v>
      </c>
      <c r="L49" s="64" t="s">
        <v>480</v>
      </c>
      <c r="M49" s="64" t="s">
        <v>480</v>
      </c>
      <c r="N49" s="64" t="s">
        <v>480</v>
      </c>
      <c r="O49" s="65" t="s">
        <v>480</v>
      </c>
      <c r="P49" s="48"/>
      <c r="Q49" s="48"/>
      <c r="R49" s="48"/>
      <c r="S49" s="48"/>
      <c r="T49" s="48"/>
      <c r="U49" s="48"/>
    </row>
    <row r="50" spans="1:21" ht="30.75" customHeight="1">
      <c r="A50" s="48"/>
      <c r="B50" s="1163"/>
      <c r="C50" s="1164"/>
      <c r="D50" s="62"/>
      <c r="E50" s="1155" t="s">
        <v>17</v>
      </c>
      <c r="F50" s="1155"/>
      <c r="G50" s="1155"/>
      <c r="H50" s="1155"/>
      <c r="I50" s="1155"/>
      <c r="J50" s="1156"/>
      <c r="K50" s="63">
        <v>103</v>
      </c>
      <c r="L50" s="64">
        <v>65</v>
      </c>
      <c r="M50" s="64">
        <v>12</v>
      </c>
      <c r="N50" s="64">
        <v>63</v>
      </c>
      <c r="O50" s="65">
        <v>6</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t="s">
        <v>480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2932</v>
      </c>
      <c r="L52" s="64">
        <v>2890</v>
      </c>
      <c r="M52" s="64">
        <v>2849</v>
      </c>
      <c r="N52" s="64">
        <v>2811</v>
      </c>
      <c r="O52" s="65">
        <v>2800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1522</v>
      </c>
      <c r="L53" s="69">
        <v>1386</v>
      </c>
      <c r="M53" s="69">
        <v>1199</v>
      </c>
      <c r="N53" s="69">
        <v>1095</v>
      </c>
      <c r="O53" s="70">
        <v>919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2016-05-01T06:07:08Z</cp:lastPrinted>
  <dcterms:created xsi:type="dcterms:W3CDTF">2016-02-15T02:24:06Z</dcterms:created>
  <dcterms:modified xsi:type="dcterms:W3CDTF">2016-05-01T06:07:14Z</dcterms:modified>
</cp:coreProperties>
</file>