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E38" i="9"/>
  <c r="AM38" i="9"/>
  <c r="C38" i="9"/>
  <c r="CO37" i="9"/>
  <c r="AM37" i="9"/>
  <c r="CO36" i="9"/>
  <c r="BW36" i="9"/>
  <c r="BW37" i="9" s="1"/>
  <c r="BW38" i="9" s="1"/>
  <c r="AM36" i="9"/>
  <c r="BW35" i="9"/>
  <c r="AM35" i="9"/>
  <c r="CO34" i="9"/>
  <c r="CO35" i="9" s="1"/>
  <c r="BW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BE34" i="9" l="1"/>
  <c r="BE35" i="9" s="1"/>
  <c r="BE36" i="9" s="1"/>
  <c r="BE37" i="9" s="1"/>
</calcChain>
</file>

<file path=xl/sharedStrings.xml><?xml version="1.0" encoding="utf-8"?>
<sst xmlns="http://schemas.openxmlformats.org/spreadsheetml/2006/main" count="1122" uniqueCount="563">
  <si>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</si>
  <si>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</si>
  <si>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</si>
  <si>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</si>
  <si>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</si>
  <si>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</si>
  <si>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</si>
  <si>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</si>
  <si>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</si>
  <si>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</si>
  <si>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</si>
  <si>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</si>
  <si>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</si>
  <si>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</si>
  <si>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</si>
  <si>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</si>
  <si>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</si>
  <si>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</si>
  <si>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</si>
  <si>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</si>
  <si>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</si>
  <si>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</si>
  <si>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</si>
  <si>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</si>
  <si>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</si>
  <si>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</si>
  <si>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</si>
  <si>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</si>
  <si>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</si>
  <si>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</si>
  <si>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</si>
  <si>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</si>
  <si>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</si>
  <si>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</si>
  <si>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</si>
  <si>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</si>
  <si>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</si>
  <si>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</si>
  <si>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</si>
  <si>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</si>
  <si>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</si>
  <si>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</si>
  <si>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</si>
  <si>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</si>
  <si>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</si>
  <si>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</si>
  <si>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</si>
  <si>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</si>
  <si>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</si>
  <si>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</si>
  <si>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</si>
  <si>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</si>
  <si>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</si>
  <si>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</si>
  <si>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</si>
  <si>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</si>
  <si>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</si>
  <si>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</si>
  <si>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</si>
  <si>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</si>
  <si>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</si>
  <si>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</si>
  <si>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</si>
  <si>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</si>
  <si>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</si>
  <si>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</si>
  <si>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</si>
  <si>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</si>
  <si>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</si>
  <si>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</si>
  <si>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</si>
  <si>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</si>
  <si>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</si>
  <si>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</si>
  <si>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</si>
  <si>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</si>
  <si>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</si>
  <si>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</si>
  <si>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</si>
  <si>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</si>
  <si>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</si>
  <si>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</si>
  <si>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</si>
  <si>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</si>
  <si>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</si>
  <si>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</si>
  <si>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</si>
  <si>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</si>
  <si>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</si>
  <si>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</si>
  <si>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</si>
  <si>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</si>
  <si>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</si>
  <si>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</si>
  <si>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</si>
  <si>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</si>
  <si>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</si>
  <si>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</si>
  <si>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</si>
  <si>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</si>
  <si>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</si>
  <si>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</si>
  <si>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</si>
  <si>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</si>
  <si>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</si>
  <si>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</si>
  <si>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</si>
  <si>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</si>
  <si>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</si>
  <si>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</si>
  <si>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</si>
  <si>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</si>
  <si>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</si>
  <si>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</si>
  <si>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</si>
  <si>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</si>
  <si>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</si>
  <si>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</si>
  <si>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</si>
  <si>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</si>
  <si>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</si>
  <si>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</si>
  <si>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</si>
  <si>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</si>
  <si>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</si>
  <si>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</si>
  <si>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</si>
  <si>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</si>
  <si>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</si>
  <si>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</si>
  <si>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</si>
  <si>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</si>
  <si>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</si>
  <si>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</si>
  <si>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</si>
  <si>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</si>
  <si>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</si>
  <si>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</si>
  <si>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</si>
  <si>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</si>
  <si>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</si>
  <si>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</si>
  <si>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</si>
  <si>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</si>
  <si>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</si>
  <si>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</si>
  <si>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</si>
  <si>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</si>
  <si>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</si>
  <si>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</si>
  <si>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</si>
  <si>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</si>
  <si>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</si>
  <si>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</si>
  <si>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</si>
  <si>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</si>
  <si>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</si>
  <si>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</si>
  <si>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</si>
  <si>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</si>
  <si>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</si>
  <si>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</si>
  <si>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</si>
  <si>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</si>
  <si>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</si>
  <si>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</si>
  <si>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</si>
  <si>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</si>
  <si>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</si>
  <si>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</si>
  <si>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</si>
  <si>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</si>
  <si>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</si>
  <si>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</si>
  <si>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</si>
  <si>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</si>
  <si>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</si>
  <si>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</si>
  <si>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</si>
  <si>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</si>
  <si>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</si>
  <si>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</si>
  <si>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</si>
  <si>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</si>
  <si>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</si>
  <si>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</si>
  <si>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</si>
  <si>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</si>
  <si>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</si>
  <si>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</si>
  <si>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</si>
  <si>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</si>
  <si>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</si>
  <si>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大分県姫島村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</si>
  <si>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</si>
  <si>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</si>
  <si>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</si>
  <si>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</si>
  <si>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</si>
  <si>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</si>
  <si>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</si>
  <si>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</si>
  <si>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</si>
  <si>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</si>
  <si>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</si>
  <si>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</si>
  <si>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</si>
  <si>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</si>
  <si>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</si>
  <si>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</si>
  <si>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</si>
  <si>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</si>
  <si>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</si>
  <si>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</si>
  <si>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</si>
  <si>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</si>
  <si>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</si>
  <si>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</si>
  <si>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</si>
  <si>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</si>
  <si>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</si>
  <si>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</si>
  <si>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</si>
  <si>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</si>
  <si>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</si>
  <si>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</si>
  <si>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</si>
  <si>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</si>
  <si>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</si>
  <si>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</si>
  <si>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</si>
  <si>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</si>
  <si>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</si>
  <si>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</si>
  <si>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</si>
  <si>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</si>
  <si>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</si>
  <si>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</si>
  <si>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</si>
  <si>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</si>
  <si>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</si>
  <si>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</si>
  <si>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</si>
  <si>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</si>
  <si>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</si>
  <si>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</si>
  <si>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</si>
  <si>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</si>
  <si>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</si>
  <si>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</si>
  <si>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</si>
  <si>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</si>
  <si>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</si>
  <si>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</si>
  <si>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</si>
  <si>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</si>
  <si>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</si>
  <si>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</si>
  <si>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</si>
  <si>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</si>
  <si>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</si>
  <si>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</si>
  <si>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</si>
  <si>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</si>
  <si>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</si>
  <si>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</si>
  <si>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</si>
  <si>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</si>
  <si>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</si>
  <si>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</si>
  <si>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</si>
  <si>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</si>
  <si>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</si>
  <si>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</si>
  <si>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</si>
  <si>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</si>
  <si>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</si>
  <si>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</si>
  <si>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</si>
  <si>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</si>
  <si>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</si>
  <si>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</si>
  <si>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</si>
  <si>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</si>
  <si>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</si>
  <si>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</si>
  <si>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</si>
  <si>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</si>
  <si>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</si>
  <si>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</si>
  <si>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</si>
  <si>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</si>
  <si>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</si>
  <si>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</si>
  <si>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</si>
  <si>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</si>
  <si>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</si>
  <si>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</si>
  <si>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</si>
  <si>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</si>
  <si>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</si>
  <si>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</si>
  <si>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</si>
  <si>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</si>
  <si>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</si>
  <si>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</si>
  <si>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</si>
  <si>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</si>
  <si>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</si>
  <si>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</si>
  <si>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</si>
  <si>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</si>
  <si>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</si>
  <si>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</si>
  <si>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</si>
  <si>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</si>
  <si>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</si>
  <si>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</si>
  <si>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</si>
  <si>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</si>
  <si>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</si>
  <si>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</si>
  <si>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</si>
  <si>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</si>
  <si>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</si>
  <si>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</si>
  <si>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</si>
  <si>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</si>
  <si>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</si>
  <si>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</si>
  <si>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</si>
  <si>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</si>
  <si>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</si>
  <si>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</si>
  <si>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</si>
  <si>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</si>
  <si>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</si>
  <si>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</si>
  <si>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</si>
  <si>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</si>
  <si>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</si>
  <si>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</si>
  <si>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大分県姫島村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</si>
  <si>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</si>
  <si>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</si>
  <si>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</si>
  <si>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</si>
  <si>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</si>
  <si>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</si>
  <si>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</si>
  <si>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</si>
  <si>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</si>
  <si>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</si>
  <si>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</si>
  <si>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</si>
  <si>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</si>
  <si>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</si>
  <si>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</si>
  <si>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</si>
  <si>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</si>
  <si>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</si>
  <si>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</si>
  <si>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</si>
  <si>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</si>
  <si>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</si>
  <si>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</si>
  <si>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</si>
  <si>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</si>
  <si>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</si>
  <si>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</si>
  <si>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</si>
  <si>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</si>
  <si>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</si>
  <si>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</si>
  <si>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</si>
  <si>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</si>
  <si>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</si>
  <si>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</si>
  <si>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</si>
  <si>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</si>
  <si>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</si>
  <si>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</si>
  <si>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</si>
  <si>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</si>
  <si>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</si>
  <si>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</si>
  <si>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</si>
  <si>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</si>
  <si>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</si>
  <si>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</si>
  <si>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</si>
  <si>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</si>
  <si>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</si>
  <si>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</si>
  <si>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</si>
  <si>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</si>
  <si>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</si>
  <si>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</si>
  <si>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</si>
  <si>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</si>
  <si>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</si>
  <si>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</si>
  <si>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</si>
  <si>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</si>
  <si>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</si>
  <si>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</si>
  <si>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</si>
  <si>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</si>
  <si>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</si>
  <si>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</si>
  <si>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</si>
  <si>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</si>
  <si>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</si>
  <si>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</si>
  <si>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</si>
  <si>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</si>
  <si>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</si>
  <si>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</si>
  <si>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</si>
  <si>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</si>
  <si>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</si>
  <si>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</si>
  <si>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</si>
  <si>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</si>
  <si>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</si>
  <si>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</si>
  <si>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</si>
  <si>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</si>
  <si>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</si>
  <si>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</si>
  <si>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</si>
  <si>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</si>
  <si>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</si>
  <si>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姫島丸特別会計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</si>
  <si>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</si>
  <si>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</si>
  <si>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</si>
  <si>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</si>
  <si>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</si>
  <si>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</si>
  <si>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</si>
  <si>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</si>
  <si>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</si>
  <si>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</si>
  <si>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</si>
  <si>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</si>
  <si>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</si>
  <si>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</si>
  <si>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</si>
  <si>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</si>
  <si>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</si>
  <si>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</si>
  <si>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</si>
  <si>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</si>
  <si>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</si>
  <si>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</si>
  <si>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</si>
  <si>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</si>
  <si>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</si>
  <si>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</si>
  <si>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</si>
  <si>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</si>
  <si>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</si>
  <si>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</si>
  <si>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</si>
  <si>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</si>
  <si>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</si>
  <si>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</si>
  <si>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</si>
  <si>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</si>
  <si>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</si>
  <si>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</si>
  <si>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</si>
  <si>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</si>
  <si>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</si>
  <si>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</si>
  <si>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</si>
  <si>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</si>
  <si>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</si>
  <si>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</si>
  <si>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</si>
  <si>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</si>
  <si>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</si>
  <si>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</si>
  <si>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</si>
  <si>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</si>
  <si>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</si>
  <si>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</si>
  <si>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</si>
  <si>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</si>
  <si>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</si>
  <si>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</si>
  <si>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</si>
  <si>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</si>
  <si>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</si>
  <si>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</si>
  <si>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</si>
  <si>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</si>
  <si>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</si>
  <si>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</si>
  <si>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</si>
  <si>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</si>
  <si>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</si>
  <si>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</si>
  <si>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</si>
  <si>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</si>
  <si>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</si>
  <si>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</si>
  <si>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</si>
  <si>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</si>
  <si>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</si>
  <si>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</si>
  <si>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</si>
  <si>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</si>
  <si>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1.78</t>
  </si>
  <si>
    <t>▲ 4.10</t>
  </si>
  <si>
    <t>▲ 1.67</t>
  </si>
  <si>
    <t>▲ 1.35</t>
  </si>
  <si>
    <t>駐車場特別会計</t>
  </si>
  <si>
    <t>▲ 0.35</t>
  </si>
  <si>
    <t>▲ 0.39</t>
  </si>
  <si>
    <t>▲ 0.44</t>
  </si>
  <si>
    <t>▲ 0.45</t>
  </si>
  <si>
    <t>▲ 0.48</t>
  </si>
  <si>
    <t>一般会計</t>
  </si>
  <si>
    <t>介護保険特別会計</t>
  </si>
  <si>
    <t>国民健康保険特別会計</t>
  </si>
  <si>
    <t>国民健康保険診療所特別会計</t>
  </si>
  <si>
    <t>簡易水道事業特別会計</t>
  </si>
  <si>
    <t>地域包括支援センター特別会計</t>
  </si>
  <si>
    <t>下水道特別会計</t>
  </si>
  <si>
    <t>その他会計（赤字）</t>
  </si>
  <si>
    <t>その他会計（黒字）</t>
  </si>
  <si>
    <t>一般会計</t>
    <phoneticPr fontId="5"/>
  </si>
  <si>
    <t>姫島開発総合ｾﾝﾀｰ特別会計</t>
    <phoneticPr fontId="5"/>
  </si>
  <si>
    <t>ケーブルテレビ事業特別会計</t>
    <phoneticPr fontId="5"/>
  </si>
  <si>
    <t>高齢者生活福祉センター特別会計（普通会計）</t>
    <rPh sb="16" eb="18">
      <t>フツウ</t>
    </rPh>
    <rPh sb="18" eb="20">
      <t>カイケイ</t>
    </rPh>
    <phoneticPr fontId="5"/>
  </si>
  <si>
    <t>-</t>
    <phoneticPr fontId="2"/>
  </si>
  <si>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</si>
  <si>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</si>
  <si>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</si>
  <si>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</si>
  <si>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</si>
  <si>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</si>
  <si>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</si>
  <si>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</si>
  <si>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</si>
  <si>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</si>
  <si>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t>
    <phoneticPr fontId="5"/>
  </si>
  <si>
    <t>下水道特別会計</t>
    <phoneticPr fontId="5"/>
  </si>
  <si>
    <t>漁業集落排水事業特別会計</t>
    <phoneticPr fontId="5"/>
  </si>
  <si>
    <t>大分県退職手当組合</t>
    <rPh sb="0" eb="3">
      <t>オオイタケン</t>
    </rPh>
    <rPh sb="3" eb="5">
      <t>タイショク</t>
    </rPh>
    <rPh sb="5" eb="7">
      <t>テアテ</t>
    </rPh>
    <rPh sb="7" eb="9">
      <t>クミアイ</t>
    </rPh>
    <phoneticPr fontId="5"/>
  </si>
  <si>
    <t>大分県消防補償等組合</t>
    <phoneticPr fontId="5"/>
  </si>
  <si>
    <t>-</t>
    <phoneticPr fontId="5"/>
  </si>
  <si>
    <t>基金から7百万円繰入</t>
    <rPh sb="0" eb="2">
      <t>キキン</t>
    </rPh>
    <rPh sb="5" eb="8">
      <t>ヒャクマンエン</t>
    </rPh>
    <rPh sb="8" eb="9">
      <t>ク</t>
    </rPh>
    <rPh sb="9" eb="10">
      <t>イ</t>
    </rPh>
    <phoneticPr fontId="2"/>
  </si>
  <si>
    <t>大分県市町村会館管理組合</t>
    <phoneticPr fontId="5"/>
  </si>
  <si>
    <t>大分県後期高齢者医療広域連合（普通会計）</t>
    <phoneticPr fontId="5"/>
  </si>
  <si>
    <t>基金から25百万円繰入</t>
    <rPh sb="0" eb="2">
      <t>キキン</t>
    </rPh>
    <rPh sb="6" eb="9">
      <t>ヒャクマンエン</t>
    </rPh>
    <rPh sb="9" eb="10">
      <t>ク</t>
    </rPh>
    <rPh sb="10" eb="11">
      <t>イ</t>
    </rPh>
    <phoneticPr fontId="2"/>
  </si>
  <si>
    <t>大分県後期高齢者医療広域連合（後期高齢者医療事業会計）</t>
    <phoneticPr fontId="5"/>
  </si>
  <si>
    <t>基金から1,195百万円繰入</t>
    <rPh sb="0" eb="2">
      <t>キキン</t>
    </rPh>
    <rPh sb="9" eb="12">
      <t>ヒャクマンエン</t>
    </rPh>
    <rPh sb="12" eb="13">
      <t>ク</t>
    </rPh>
    <rPh sb="13" eb="14">
      <t>イ</t>
    </rPh>
    <phoneticPr fontId="2"/>
  </si>
  <si>
    <t>姫島村土地開発公社</t>
    <rPh sb="0" eb="3">
      <t>ヒメシマムラ</t>
    </rPh>
    <rPh sb="3" eb="5">
      <t>トチ</t>
    </rPh>
    <rPh sb="5" eb="7">
      <t>カイハツ</t>
    </rPh>
    <rPh sb="7" eb="9">
      <t>コウシャ</t>
    </rPh>
    <phoneticPr fontId="5"/>
  </si>
  <si>
    <t>姫島車えび養殖（株）</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</si>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</sst>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101213</c:v>
                </c:pt>
                <c:pt idx="1">
                  <c:v>111403</c:v>
                </c:pt>
                <c:pt idx="2">
                  <c:v>80158</c:v>
                </c:pt>
                <c:pt idx="3">
                  <c:v>148617</c:v>
                </c:pt>
                <c:pt idx="4">
                  <c:v>157619</c:v>
                </c:pt>
              </c:numCache>
            </c:numRef>
          </c:val>
          <c:smooth val="0"/>
        </c:ser>
        <c:dLbls>
          <c:showLegendKey val="0"/>
          <c:showVal val="0"/>
          <c:showCatName val="0"/>
          <c:showSerName val="0"/>
          <c:showPercent val="0"/>
          <c:showBubbleSize val="0"/>
        </c:dLbls>
        <c:marker val="1"/>
        <c:smooth val="0"/>
        <c:axId val="113761280"/>
        <c:axId val="115496064"/>
      </c:lineChart>
      <c:catAx>
        <c:axId val="113761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96064"/>
        <c:crosses val="autoZero"/>
        <c:auto val="1"/>
        <c:lblAlgn val="ctr"/>
        <c:lblOffset val="100"/>
        <c:tickLblSkip val="1"/>
        <c:tickMarkSkip val="1"/>
        <c:noMultiLvlLbl val="0"/>
      </c:catAx>
      <c:valAx>
        <c:axId val="1154960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6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10.66</c:v>
                </c:pt>
                <c:pt idx="1">
                  <c:v>7.31</c:v>
                </c:pt>
                <c:pt idx="2">
                  <c:v>12.4</c:v>
                </c:pt>
                <c:pt idx="3">
                  <c:v>10.61</c:v>
                </c:pt>
                <c:pt idx="4">
                  <c:v>9.25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37.17</c:v>
                </c:pt>
                <c:pt idx="1">
                  <c:v>39.770000000000003</c:v>
                </c:pt>
                <c:pt idx="2">
                  <c:v>42.74</c:v>
                </c:pt>
                <c:pt idx="3">
                  <c:v>42.34</c:v>
                </c:pt>
                <c:pt idx="4">
                  <c:v>42.29</c:v>
                </c:pt>
              </c:numCache>
            </c:numRef>
          </c:val>
        </c:ser>
        <c:dLbls>
          <c:showLegendKey val="0"/>
          <c:showVal val="0"/>
          <c:showCatName val="0"/>
          <c:showSerName val="0"/>
          <c:showPercent val="0"/>
          <c:showBubbleSize val="0"/>
        </c:dLbls>
        <c:gapWidth val="250"/>
        <c:overlap val="100"/>
        <c:axId val="115770496"/>
        <c:axId val="11577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-1.78</c:v>
                </c:pt>
                <c:pt idx="1">
                  <c:v>-4.0999999999999996</c:v>
                </c:pt>
                <c:pt idx="2">
                  <c:v>4.54</c:v>
                </c:pt>
                <c:pt idx="3">
                  <c:v>-1.67</c:v>
                </c:pt>
                <c:pt idx="4">
                  <c:v>-1.35</c:v>
                </c:pt>
              </c:numCache>
            </c:numRef>
          </c:val>
          <c:smooth val="0"/>
        </c:ser>
        <c:dLbls>
          <c:showLegendKey val="0"/>
          <c:showVal val="0"/>
          <c:showCatName val="0"/>
          <c:showSerName val="0"/>
          <c:showPercent val="0"/>
          <c:showBubbleSize val="0"/>
        </c:dLbls>
        <c:marker val="1"/>
        <c:smooth val="0"/>
        <c:axId val="115770496"/>
        <c:axId val="115772416"/>
      </c:lineChart>
      <c:catAx>
        <c:axId val="1157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72416"/>
        <c:crosses val="autoZero"/>
        <c:auto val="1"/>
        <c:lblAlgn val="ctr"/>
        <c:lblOffset val="100"/>
        <c:tickLblSkip val="1"/>
        <c:tickMarkSkip val="1"/>
        <c:noMultiLvlLbl val="0"/>
      </c:catAx>
      <c:valAx>
        <c:axId val="11577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0.06</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地域包括支援センター特別会計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0.01</c:v>
                </c:pt>
                <c:pt idx="8">
                  <c:v>#N/A</c:v>
                </c:pt>
                <c:pt idx="9">
                  <c:v>0.03</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0.13</c:v>
                </c:pt>
                <c:pt idx="4">
                  <c:v>#N/A</c:v>
                </c:pt>
                <c:pt idx="5">
                  <c:v>0.06</c:v>
                </c:pt>
                <c:pt idx="6">
                  <c:v>#N/A</c:v>
                </c:pt>
                <c:pt idx="7">
                  <c:v>0.05</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7.0000000000000007E-2</c:v>
                </c:pt>
                <c:pt idx="4">
                  <c:v>#N/A</c:v>
                </c:pt>
                <c:pt idx="5">
                  <c:v>0.06</c:v>
                </c:pt>
                <c:pt idx="6">
                  <c:v>#N/A</c:v>
                </c:pt>
                <c:pt idx="7">
                  <c:v>0.04</c:v>
                </c:pt>
                <c:pt idx="8">
                  <c:v>#N/A</c:v>
                </c:pt>
                <c:pt idx="9">
                  <c:v>0.23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1.18</c:v>
                </c:pt>
                <c:pt idx="2">
                  <c:v>#N/A</c:v>
                </c:pt>
                <c:pt idx="3">
                  <c:v>1.25</c:v>
                </c:pt>
                <c:pt idx="4">
                  <c:v>#N/A</c:v>
                </c:pt>
                <c:pt idx="5">
                  <c:v>1.56</c:v>
                </c:pt>
                <c:pt idx="6">
                  <c:v>#N/A</c:v>
                </c:pt>
                <c:pt idx="7">
                  <c:v>1.31</c:v>
                </c:pt>
                <c:pt idx="8">
                  <c:v>#N/A</c:v>
                </c:pt>
                <c:pt idx="9">
                  <c:v>0.99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10.65</c:v>
                </c:pt>
                <c:pt idx="2">
                  <c:v>#N/A</c:v>
                </c:pt>
                <c:pt idx="3">
                  <c:v>7.3</c:v>
                </c:pt>
                <c:pt idx="4">
                  <c:v>#N/A</c:v>
                </c:pt>
                <c:pt idx="5">
                  <c:v>12.38</c:v>
                </c:pt>
                <c:pt idx="6">
                  <c:v>#N/A</c:v>
                </c:pt>
                <c:pt idx="7">
                  <c:v>10.6</c:v>
                </c:pt>
                <c:pt idx="8">
                  <c:v>#N/A</c:v>
                </c:pt>
                <c:pt idx="9">
                  <c:v>9.24</c:v>
                </c:pt>
              </c:numCache>
            </c:numRef>
          </c:val>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0.35</c:v>
                </c:pt>
                <c:pt idx="1">
                  <c:v>#N/A</c:v>
                </c:pt>
                <c:pt idx="2">
                  <c:v>0.39</c:v>
                </c:pt>
                <c:pt idx="3">
                  <c:v>#N/A</c:v>
                </c:pt>
                <c:pt idx="4">
                  <c:v>0.44</c:v>
                </c:pt>
                <c:pt idx="5">
                  <c:v>#N/A</c:v>
                </c:pt>
                <c:pt idx="6">
                  <c:v>0.45</c:v>
                </c:pt>
                <c:pt idx="7">
                  <c:v>#N/A</c:v>
                </c:pt>
                <c:pt idx="8">
                  <c:v>0.48</c:v>
                </c:pt>
                <c:pt idx="9">
                  <c:v>#N/A</c:v>
                </c:pt>
              </c:numCache>
            </c:numRef>
          </c:val>
        </c:ser>
        <c:dLbls>
          <c:showLegendKey val="0"/>
          <c:showVal val="0"/>
          <c:showCatName val="0"/>
          <c:showSerName val="0"/>
          <c:showPercent val="0"/>
          <c:showBubbleSize val="0"/>
        </c:dLbls>
        <c:gapWidth val="150"/>
        <c:overlap val="100"/>
        <c:axId val="103742464"/>
        <c:axId val="115938048"/>
      </c:barChart>
      <c:catAx>
        <c:axId val="1037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38048"/>
        <c:crosses val="autoZero"/>
        <c:auto val="1"/>
        <c:lblAlgn val="ctr"/>
        <c:lblOffset val="100"/>
        <c:tickLblSkip val="1"/>
        <c:tickMarkSkip val="1"/>
        <c:noMultiLvlLbl val="0"/>
      </c:catAx>
      <c:valAx>
        <c:axId val="1159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4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387</c:v>
                </c:pt>
                <c:pt idx="5">
                  <c:v>367</c:v>
                </c:pt>
                <c:pt idx="8">
                  <c:v>335</c:v>
                </c:pt>
                <c:pt idx="11">
                  <c:v>344</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c:v>
                </c:pt>
                <c:pt idx="3">
                  <c:v>61</c:v>
                </c:pt>
                <c:pt idx="6">
                  <c:v>50</c:v>
                </c:pt>
                <c:pt idx="9">
                  <c:v>49</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465</c:v>
                </c:pt>
                <c:pt idx="3">
                  <c:v>415</c:v>
                </c:pt>
                <c:pt idx="6">
                  <c:v>367</c:v>
                </c:pt>
                <c:pt idx="9">
                  <c:v>380</c:v>
                </c:pt>
                <c:pt idx="12">
                  <c:v>369</c:v>
                </c:pt>
              </c:numCache>
            </c:numRef>
          </c:val>
        </c:ser>
        <c:dLbls>
          <c:showLegendKey val="0"/>
          <c:showVal val="0"/>
          <c:showCatName val="0"/>
          <c:showSerName val="0"/>
          <c:showPercent val="0"/>
          <c:showBubbleSize val="0"/>
        </c:dLbls>
        <c:gapWidth val="100"/>
        <c:overlap val="100"/>
        <c:axId val="114006272"/>
        <c:axId val="11402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148</c:v>
                </c:pt>
                <c:pt idx="2">
                  <c:v>#N/A</c:v>
                </c:pt>
                <c:pt idx="3">
                  <c:v>#N/A</c:v>
                </c:pt>
                <c:pt idx="4">
                  <c:v>109</c:v>
                </c:pt>
                <c:pt idx="5">
                  <c:v>#N/A</c:v>
                </c:pt>
                <c:pt idx="6">
                  <c:v>#N/A</c:v>
                </c:pt>
                <c:pt idx="7">
                  <c:v>82</c:v>
                </c:pt>
                <c:pt idx="8">
                  <c:v>#N/A</c:v>
                </c:pt>
                <c:pt idx="9">
                  <c:v>#N/A</c:v>
                </c:pt>
                <c:pt idx="10">
                  <c:v>85</c:v>
                </c:pt>
                <c:pt idx="11">
                  <c:v>#N/A</c:v>
                </c:pt>
                <c:pt idx="12">
                  <c:v>#N/A</c:v>
                </c:pt>
                <c:pt idx="13">
                  <c:v>71</c:v>
                </c:pt>
                <c:pt idx="14">
                  <c:v>#N/A</c:v>
                </c:pt>
              </c:numCache>
            </c:numRef>
          </c:val>
          <c:smooth val="0"/>
        </c:ser>
        <c:dLbls>
          <c:showLegendKey val="0"/>
          <c:showVal val="0"/>
          <c:showCatName val="0"/>
          <c:showSerName val="0"/>
          <c:showPercent val="0"/>
          <c:showBubbleSize val="0"/>
        </c:dLbls>
        <c:marker val="1"/>
        <c:smooth val="0"/>
        <c:axId val="114006272"/>
        <c:axId val="114024832"/>
      </c:lineChart>
      <c:catAx>
        <c:axId val="1140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24832"/>
        <c:crosses val="autoZero"/>
        <c:auto val="1"/>
        <c:lblAlgn val="ctr"/>
        <c:lblOffset val="100"/>
        <c:tickLblSkip val="1"/>
        <c:tickMarkSkip val="1"/>
        <c:noMultiLvlLbl val="0"/>
      </c:catAx>
      <c:valAx>
        <c:axId val="1140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2748</c:v>
                </c:pt>
                <c:pt idx="5">
                  <c:v>2587</c:v>
                </c:pt>
                <c:pt idx="8">
                  <c:v>2474</c:v>
                </c:pt>
                <c:pt idx="11">
                  <c:v>2273</c:v>
                </c:pt>
                <c:pt idx="14">
                  <c:v>2360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2414</c:v>
                </c:pt>
                <c:pt idx="5">
                  <c:v>2579</c:v>
                </c:pt>
                <c:pt idx="8">
                  <c:v>2663</c:v>
                </c:pt>
                <c:pt idx="11">
                  <c:v>2876</c:v>
                </c:pt>
                <c:pt idx="14">
                  <c:v>2911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c:v>
                </c:pt>
                <c:pt idx="3">
                  <c:v>181</c:v>
                </c:pt>
                <c:pt idx="6">
                  <c:v>278</c:v>
                </c:pt>
                <c:pt idx="9">
                  <c:v>145</c:v>
                </c:pt>
                <c:pt idx="12">
                  <c:v>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531</c:v>
                </c:pt>
                <c:pt idx="3">
                  <c:v>519</c:v>
                </c:pt>
                <c:pt idx="6">
                  <c:v>478</c:v>
                </c:pt>
                <c:pt idx="9">
                  <c:v>450</c:v>
                </c:pt>
                <c:pt idx="12">
                  <c:v>407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2811</c:v>
                </c:pt>
                <c:pt idx="3">
                  <c:v>2587</c:v>
                </c:pt>
                <c:pt idx="6">
                  <c:v>2409</c:v>
                </c:pt>
                <c:pt idx="9">
                  <c:v>2306</c:v>
                </c:pt>
                <c:pt idx="12">
                  <c:v>2191</c:v>
                </c:pt>
              </c:numCache>
            </c:numRef>
          </c:val>
        </c:ser>
        <c:dLbls>
          <c:showLegendKey val="0"/>
          <c:showVal val="0"/>
          <c:showCatName val="0"/>
          <c:showSerName val="0"/>
          <c:showPercent val="0"/>
          <c:showBubbleSize val="0"/>
        </c:dLbls>
        <c:gapWidth val="100"/>
        <c:overlap val="100"/>
        <c:axId val="116633984"/>
        <c:axId val="11663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633984"/>
        <c:axId val="116635904"/>
      </c:lineChart>
      <c:catAx>
        <c:axId val="1166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635904"/>
        <c:crosses val="autoZero"/>
        <c:auto val="1"/>
        <c:lblAlgn val="ctr"/>
        <c:lblOffset val="100"/>
        <c:tickLblSkip val="1"/>
        <c:tickMarkSkip val="1"/>
        <c:noMultiLvlLbl val="0"/>
      </c:catAx>
      <c:valAx>
        <c:axId val="11663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
2,233
6.98
2,236,431
2,075,359
121,559
1,314,215
2,190,962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人口の減少や全国平均を上回る高齢化率（２６年度末 ４１．０５％）に加え、離島という地理的環境により民間企業の参入は少なく、主要産業である水産業は漁獲高が減少しており、財政基盤が弱く、類似団体平均をかなり下回っている。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今後も主要産業である水産業の振興と観光の振興の重点化の両立に努め、活力あるむらづくりを展開しつつ、行政の効率化に努めることにより、財政の健全化を図る。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8" name="直線コネクタ 67"/>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1" name="直線コネクタ 70"/>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4" name="直線コネクタ 73"/>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7" name="直線コネクタ 76"/>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89" name="円/楕円 88"/>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0" name="テキスト ボックス 89"/>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1" name="円/楕円 90"/>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2" name="テキスト ボックス 91"/>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3" name="円/楕円 92"/>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4" name="テキスト ボックス 93"/>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人件費の増加により９１．８％と類似団体の平均を上回っている。人件費は、平成１９年度から実施している職員給与費の削減（特別職５～１０％、一般職５％）、給与水準の引き下げ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年度ラスパイレス指数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７５．７％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により経費の削減を図っているが、職員の配置転換及び人事院勧告が影響している。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公債費は、臨時財政対策債等の減により０．９％ポイント減少している。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今後も職員給与費の削減、退職者の補充を必要最小限に抑え、物品調達の見直し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の人件費及び物件費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に係る経常経費の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（１年間で３％減）を図る。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4899</xdr:rowOff>
    </xdr:from>
    <xdr:to>
      <xdr:col>7</xdr:col>
      <xdr:colOff>152400</xdr:colOff>
      <xdr:row>64</xdr:row>
      <xdr:rowOff>56606</xdr:rowOff>
    </xdr:to>
    <xdr:cxnSp macro="">
      <xdr:nvCxnSpPr>
        <xdr:cNvPr id="133" name="直線コネクタ 132"/>
        <xdr:cNvCxnSpPr/>
      </xdr:nvCxnSpPr>
      <xdr:spPr>
        <a:xfrm>
          <a:off x="4114800" y="1097769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4899</xdr:rowOff>
    </xdr:to>
    <xdr:cxnSp macro="">
      <xdr:nvCxnSpPr>
        <xdr:cNvPr id="136" name="直線コネクタ 135"/>
        <xdr:cNvCxnSpPr/>
      </xdr:nvCxnSpPr>
      <xdr:spPr>
        <a:xfrm>
          <a:off x="3225800" y="10898415"/>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25581</xdr:rowOff>
    </xdr:to>
    <xdr:cxnSp macro="">
      <xdr:nvCxnSpPr>
        <xdr:cNvPr id="139" name="直線コネクタ 138"/>
        <xdr:cNvCxnSpPr/>
      </xdr:nvCxnSpPr>
      <xdr:spPr>
        <a:xfrm flipV="1">
          <a:off x="2336800" y="1089841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64</xdr:row>
      <xdr:rowOff>25581</xdr:rowOff>
    </xdr:to>
    <xdr:cxnSp macro="">
      <xdr:nvCxnSpPr>
        <xdr:cNvPr id="142" name="直線コネクタ 141"/>
        <xdr:cNvCxnSpPr/>
      </xdr:nvCxnSpPr>
      <xdr:spPr>
        <a:xfrm>
          <a:off x="1447800" y="1077431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5806</xdr:rowOff>
    </xdr:from>
    <xdr:to>
      <xdr:col>7</xdr:col>
      <xdr:colOff>203200</xdr:colOff>
      <xdr:row>64</xdr:row>
      <xdr:rowOff>107406</xdr:rowOff>
    </xdr:to>
    <xdr:sp macro="" textlink="">
      <xdr:nvSpPr>
        <xdr:cNvPr id="152" name="円/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149333</xdr:rowOff>
    </xdr:from>
    <xdr:ext cx="762000" cy="259045"/>
    <xdr:sp macro="" textlink="">
      <xdr:nvSpPr>
        <xdr:cNvPr id="153"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125549</xdr:rowOff>
    </xdr:from>
    <xdr:to>
      <xdr:col>6</xdr:col>
      <xdr:colOff>50800</xdr:colOff>
      <xdr:row>64</xdr:row>
      <xdr:rowOff>55699</xdr:rowOff>
    </xdr:to>
    <xdr:sp macro="" textlink="">
      <xdr:nvSpPr>
        <xdr:cNvPr id="154" name="円/楕円 153"/>
        <xdr:cNvSpPr/>
      </xdr:nvSpPr>
      <xdr:spPr>
        <a:xfrm>
          <a:off x="4064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40476</xdr:rowOff>
    </xdr:from>
    <xdr:ext cx="736600" cy="259045"/>
    <xdr:sp macro="" textlink="">
      <xdr:nvSpPr>
        <xdr:cNvPr id="155" name="テキスト ボックス 154"/>
        <xdr:cNvSpPr txBox="1"/>
      </xdr:nvSpPr>
      <xdr:spPr>
        <a:xfrm>
          <a:off x="3733800" y="1101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6" name="円/楕円 155"/>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7" name="テキスト ボックス 156"/>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146231</xdr:rowOff>
    </xdr:from>
    <xdr:to>
      <xdr:col>3</xdr:col>
      <xdr:colOff>330200</xdr:colOff>
      <xdr:row>64</xdr:row>
      <xdr:rowOff>76381</xdr:rowOff>
    </xdr:to>
    <xdr:sp macro="" textlink="">
      <xdr:nvSpPr>
        <xdr:cNvPr id="158" name="円/楕円 157"/>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61158</xdr:rowOff>
    </xdr:from>
    <xdr:ext cx="762000" cy="259045"/>
    <xdr:sp macro="" textlink="">
      <xdr:nvSpPr>
        <xdr:cNvPr id="159" name="テキスト ボックス 158"/>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93617</xdr:rowOff>
    </xdr:from>
    <xdr:to>
      <xdr:col>2</xdr:col>
      <xdr:colOff>127000</xdr:colOff>
      <xdr:row>63</xdr:row>
      <xdr:rowOff>23767</xdr:rowOff>
    </xdr:to>
    <xdr:sp macro="" textlink="">
      <xdr:nvSpPr>
        <xdr:cNvPr id="160" name="円/楕円 159"/>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8544</xdr:rowOff>
    </xdr:from>
    <xdr:ext cx="762000" cy="259045"/>
    <xdr:sp macro="" textlink="">
      <xdr:nvSpPr>
        <xdr:cNvPr id="161" name="テキスト ボックス 160"/>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類似団体平均に比べ低くなっているのは、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平成１９年度から実施している職員給与費の削減（特別職５～１０％、一般職５％）、給与水準の引き下げ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（２６年度ラスパイレス指数 ７５．７％）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が要因となっている。しかし、職員１人当たりの給料を低くし、職員を多く雇用しているため、全国</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に比べるとかなり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高い状況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今後も職員給与等の人件費や物品調達の見直し等の物件費の削減に努める。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163788</xdr:rowOff>
    </xdr:from>
    <xdr:to>
      <xdr:col>7</xdr:col>
      <xdr:colOff>152400</xdr:colOff>
      <xdr:row>83</xdr:row>
      <xdr:rowOff>35930</xdr:rowOff>
    </xdr:to>
    <xdr:cxnSp macro="">
      <xdr:nvCxnSpPr>
        <xdr:cNvPr id="195" name="直線コネクタ 194"/>
        <xdr:cNvCxnSpPr/>
      </xdr:nvCxnSpPr>
      <xdr:spPr>
        <a:xfrm>
          <a:off x="4114800" y="14222688"/>
          <a:ext cx="838200" cy="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163788</xdr:rowOff>
    </xdr:from>
    <xdr:to>
      <xdr:col>6</xdr:col>
      <xdr:colOff>0</xdr:colOff>
      <xdr:row>83</xdr:row>
      <xdr:rowOff>17399</xdr:rowOff>
    </xdr:to>
    <xdr:cxnSp macro="">
      <xdr:nvCxnSpPr>
        <xdr:cNvPr id="198" name="直線コネクタ 197"/>
        <xdr:cNvCxnSpPr/>
      </xdr:nvCxnSpPr>
      <xdr:spPr>
        <a:xfrm flipV="1">
          <a:off x="3225800" y="14222688"/>
          <a:ext cx="8890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17399</xdr:rowOff>
    </xdr:from>
    <xdr:to>
      <xdr:col>4</xdr:col>
      <xdr:colOff>482600</xdr:colOff>
      <xdr:row>83</xdr:row>
      <xdr:rowOff>22819</xdr:rowOff>
    </xdr:to>
    <xdr:cxnSp macro="">
      <xdr:nvCxnSpPr>
        <xdr:cNvPr id="201" name="直線コネクタ 200"/>
        <xdr:cNvCxnSpPr/>
      </xdr:nvCxnSpPr>
      <xdr:spPr>
        <a:xfrm flipV="1">
          <a:off x="2336800" y="14247749"/>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338</xdr:rowOff>
    </xdr:from>
    <xdr:to>
      <xdr:col>3</xdr:col>
      <xdr:colOff>279400</xdr:colOff>
      <xdr:row>83</xdr:row>
      <xdr:rowOff>22819</xdr:rowOff>
    </xdr:to>
    <xdr:cxnSp macro="">
      <xdr:nvCxnSpPr>
        <xdr:cNvPr id="204" name="直線コネクタ 203"/>
        <xdr:cNvCxnSpPr/>
      </xdr:nvCxnSpPr>
      <xdr:spPr>
        <a:xfrm>
          <a:off x="1447800" y="14230688"/>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156580</xdr:rowOff>
    </xdr:from>
    <xdr:to>
      <xdr:col>7</xdr:col>
      <xdr:colOff>203200</xdr:colOff>
      <xdr:row>83</xdr:row>
      <xdr:rowOff>86730</xdr:rowOff>
    </xdr:to>
    <xdr:sp macro="" textlink="">
      <xdr:nvSpPr>
        <xdr:cNvPr id="214" name="円/楕円 213"/>
        <xdr:cNvSpPr/>
      </xdr:nvSpPr>
      <xdr:spPr>
        <a:xfrm>
          <a:off x="4902200" y="142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1657</xdr:rowOff>
    </xdr:from>
    <xdr:ext cx="762000" cy="259045"/>
    <xdr:sp macro="" textlink="">
      <xdr:nvSpPr>
        <xdr:cNvPr id="215" name="人件費・物件費等の状況該当値テキスト"/>
        <xdr:cNvSpPr txBox="1"/>
      </xdr:nvSpPr>
      <xdr:spPr>
        <a:xfrm>
          <a:off x="5041900" y="140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347,328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112988</xdr:rowOff>
    </xdr:from>
    <xdr:to>
      <xdr:col>6</xdr:col>
      <xdr:colOff>50800</xdr:colOff>
      <xdr:row>83</xdr:row>
      <xdr:rowOff>43138</xdr:rowOff>
    </xdr:to>
    <xdr:sp macro="" textlink="">
      <xdr:nvSpPr>
        <xdr:cNvPr id="216" name="円/楕円 215"/>
        <xdr:cNvSpPr/>
      </xdr:nvSpPr>
      <xdr:spPr>
        <a:xfrm>
          <a:off x="4064000" y="141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53315</xdr:rowOff>
    </xdr:from>
    <xdr:ext cx="736600" cy="259045"/>
    <xdr:sp macro="" textlink="">
      <xdr:nvSpPr>
        <xdr:cNvPr id="217" name="テキスト ボックス 216"/>
        <xdr:cNvSpPr txBox="1"/>
      </xdr:nvSpPr>
      <xdr:spPr>
        <a:xfrm>
          <a:off x="3733800" y="1394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138049</xdr:rowOff>
    </xdr:from>
    <xdr:to>
      <xdr:col>4</xdr:col>
      <xdr:colOff>533400</xdr:colOff>
      <xdr:row>83</xdr:row>
      <xdr:rowOff>68199</xdr:rowOff>
    </xdr:to>
    <xdr:sp macro="" textlink="">
      <xdr:nvSpPr>
        <xdr:cNvPr id="218" name="円/楕円 217"/>
        <xdr:cNvSpPr/>
      </xdr:nvSpPr>
      <xdr:spPr>
        <a:xfrm>
          <a:off x="3175000" y="141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78376</xdr:rowOff>
    </xdr:from>
    <xdr:ext cx="762000" cy="259045"/>
    <xdr:sp macro="" textlink="">
      <xdr:nvSpPr>
        <xdr:cNvPr id="219" name="テキスト ボックス 218"/>
        <xdr:cNvSpPr txBox="1"/>
      </xdr:nvSpPr>
      <xdr:spPr>
        <a:xfrm>
          <a:off x="2844800" y="139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143469</xdr:rowOff>
    </xdr:from>
    <xdr:to>
      <xdr:col>3</xdr:col>
      <xdr:colOff>330200</xdr:colOff>
      <xdr:row>83</xdr:row>
      <xdr:rowOff>73619</xdr:rowOff>
    </xdr:to>
    <xdr:sp macro="" textlink="">
      <xdr:nvSpPr>
        <xdr:cNvPr id="220" name="円/楕円 219"/>
        <xdr:cNvSpPr/>
      </xdr:nvSpPr>
      <xdr:spPr>
        <a:xfrm>
          <a:off x="2286000" y="142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83796</xdr:rowOff>
    </xdr:from>
    <xdr:ext cx="762000" cy="259045"/>
    <xdr:sp macro="" textlink="">
      <xdr:nvSpPr>
        <xdr:cNvPr id="221" name="テキスト ボックス 220"/>
        <xdr:cNvSpPr txBox="1"/>
      </xdr:nvSpPr>
      <xdr:spPr>
        <a:xfrm>
          <a:off x="1955800" y="139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120988</xdr:rowOff>
    </xdr:from>
    <xdr:to>
      <xdr:col>2</xdr:col>
      <xdr:colOff>127000</xdr:colOff>
      <xdr:row>83</xdr:row>
      <xdr:rowOff>51138</xdr:rowOff>
    </xdr:to>
    <xdr:sp macro="" textlink="">
      <xdr:nvSpPr>
        <xdr:cNvPr id="222" name="円/楕円 221"/>
        <xdr:cNvSpPr/>
      </xdr:nvSpPr>
      <xdr:spPr>
        <a:xfrm>
          <a:off x="1397000" y="141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61315</xdr:rowOff>
    </xdr:from>
    <xdr:ext cx="762000" cy="259045"/>
    <xdr:sp macro="" textlink="">
      <xdr:nvSpPr>
        <xdr:cNvPr id="223" name="テキスト ボックス 222"/>
        <xdr:cNvSpPr txBox="1"/>
      </xdr:nvSpPr>
      <xdr:spPr>
        <a:xfrm>
          <a:off x="1066800" y="139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平成１９年度から</a:t>
          </a:r>
          <a:r>
            <a:rPr lang="ja-JP" altLang="en-US" sz="1100">
              <a:solidFill>
                <a:schemeClr val="dk1"/>
              </a:solidFill>
              <a:effectLst/>
              <a:latin typeface="+mn-lt"/>
              <a:ea typeface="+mn-ea"/>
              <a:cs typeface="+mn-cs"/>
            </a:rPr>
            <a:t>実施している</a:t>
          </a:r>
          <a:r>
            <a:rPr lang="ja-JP" altLang="ja-JP" sz="1100">
              <a:solidFill>
                <a:schemeClr val="dk1"/>
              </a:solidFill>
              <a:effectLst/>
              <a:latin typeface="+mn-lt"/>
              <a:ea typeface="+mn-ea"/>
              <a:cs typeface="+mn-cs"/>
            </a:rPr>
            <a:t>職員給与費の削減（特別職５～１０％、一般職５％）</a:t>
          </a:r>
          <a:r>
            <a:rPr lang="ja-JP" altLang="en-US" sz="1100">
              <a:solidFill>
                <a:schemeClr val="dk1"/>
              </a:solidFill>
              <a:effectLst/>
              <a:latin typeface="+mn-lt"/>
              <a:ea typeface="+mn-ea"/>
              <a:cs typeface="+mn-cs"/>
            </a:rPr>
            <a:t>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定住促進・雇用の場の確保として職員を多く雇用し、職員１人当たりの給料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を抑制している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類似団体の中では最低水準にある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110279</xdr:rowOff>
    </xdr:from>
    <xdr:to>
      <xdr:col>24</xdr:col>
      <xdr:colOff>558800</xdr:colOff>
      <xdr:row>81</xdr:row>
      <xdr:rowOff>142452</xdr:rowOff>
    </xdr:to>
    <xdr:cxnSp macro="">
      <xdr:nvCxnSpPr>
        <xdr:cNvPr id="257" name="直線コネクタ 256"/>
        <xdr:cNvCxnSpPr/>
      </xdr:nvCxnSpPr>
      <xdr:spPr>
        <a:xfrm>
          <a:off x="16179800" y="1399772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110279</xdr:rowOff>
    </xdr:from>
    <xdr:to>
      <xdr:col>23</xdr:col>
      <xdr:colOff>406400</xdr:colOff>
      <xdr:row>82</xdr:row>
      <xdr:rowOff>87630</xdr:rowOff>
    </xdr:to>
    <xdr:cxnSp macro="">
      <xdr:nvCxnSpPr>
        <xdr:cNvPr id="260" name="直線コネクタ 259"/>
        <xdr:cNvCxnSpPr/>
      </xdr:nvCxnSpPr>
      <xdr:spPr>
        <a:xfrm flipV="1">
          <a:off x="15290800" y="1399772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87630</xdr:rowOff>
    </xdr:from>
    <xdr:to>
      <xdr:col>22</xdr:col>
      <xdr:colOff>203200</xdr:colOff>
      <xdr:row>82</xdr:row>
      <xdr:rowOff>99695</xdr:rowOff>
    </xdr:to>
    <xdr:cxnSp macro="">
      <xdr:nvCxnSpPr>
        <xdr:cNvPr id="263" name="直線コネクタ 262"/>
        <xdr:cNvCxnSpPr/>
      </xdr:nvCxnSpPr>
      <xdr:spPr>
        <a:xfrm flipV="1">
          <a:off x="14401800" y="1414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29845</xdr:rowOff>
    </xdr:from>
    <xdr:to>
      <xdr:col>21</xdr:col>
      <xdr:colOff>0</xdr:colOff>
      <xdr:row>82</xdr:row>
      <xdr:rowOff>99695</xdr:rowOff>
    </xdr:to>
    <xdr:cxnSp macro="">
      <xdr:nvCxnSpPr>
        <xdr:cNvPr id="266" name="直線コネクタ 265"/>
        <xdr:cNvCxnSpPr/>
      </xdr:nvCxnSpPr>
      <xdr:spPr>
        <a:xfrm>
          <a:off x="13512800" y="139172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91652</xdr:rowOff>
    </xdr:from>
    <xdr:to>
      <xdr:col>24</xdr:col>
      <xdr:colOff>609600</xdr:colOff>
      <xdr:row>82</xdr:row>
      <xdr:rowOff>21802</xdr:rowOff>
    </xdr:to>
    <xdr:sp macro="" textlink="">
      <xdr:nvSpPr>
        <xdr:cNvPr id="276" name="円/楕円 275"/>
        <xdr:cNvSpPr/>
      </xdr:nvSpPr>
      <xdr:spPr>
        <a:xfrm>
          <a:off x="16967200" y="139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12929</xdr:rowOff>
    </xdr:from>
    <xdr:ext cx="762000" cy="259045"/>
    <xdr:sp macro="" textlink="">
      <xdr:nvSpPr>
        <xdr:cNvPr id="277" name="給与水準   （国との比較）該当値テキスト"/>
        <xdr:cNvSpPr txBox="1"/>
      </xdr:nvSpPr>
      <xdr:spPr>
        <a:xfrm>
          <a:off x="17106900" y="1390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59479</xdr:rowOff>
    </xdr:from>
    <xdr:to>
      <xdr:col>23</xdr:col>
      <xdr:colOff>457200</xdr:colOff>
      <xdr:row>81</xdr:row>
      <xdr:rowOff>161079</xdr:rowOff>
    </xdr:to>
    <xdr:sp macro="" textlink="">
      <xdr:nvSpPr>
        <xdr:cNvPr id="278" name="円/楕円 277"/>
        <xdr:cNvSpPr/>
      </xdr:nvSpPr>
      <xdr:spPr>
        <a:xfrm>
          <a:off x="16129000" y="139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171256</xdr:rowOff>
    </xdr:from>
    <xdr:ext cx="736600" cy="259045"/>
    <xdr:sp macro="" textlink="">
      <xdr:nvSpPr>
        <xdr:cNvPr id="279" name="テキスト ボックス 278"/>
        <xdr:cNvSpPr txBox="1"/>
      </xdr:nvSpPr>
      <xdr:spPr>
        <a:xfrm>
          <a:off x="15798800" y="1371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36830</xdr:rowOff>
    </xdr:from>
    <xdr:to>
      <xdr:col>22</xdr:col>
      <xdr:colOff>254000</xdr:colOff>
      <xdr:row>82</xdr:row>
      <xdr:rowOff>138430</xdr:rowOff>
    </xdr:to>
    <xdr:sp macro="" textlink="">
      <xdr:nvSpPr>
        <xdr:cNvPr id="280" name="円/楕円 279"/>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148607</xdr:rowOff>
    </xdr:from>
    <xdr:ext cx="762000" cy="259045"/>
    <xdr:sp macro="" textlink="">
      <xdr:nvSpPr>
        <xdr:cNvPr id="281" name="テキスト ボックス 280"/>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48895</xdr:rowOff>
    </xdr:from>
    <xdr:to>
      <xdr:col>21</xdr:col>
      <xdr:colOff>50800</xdr:colOff>
      <xdr:row>82</xdr:row>
      <xdr:rowOff>150495</xdr:rowOff>
    </xdr:to>
    <xdr:sp macro="" textlink="">
      <xdr:nvSpPr>
        <xdr:cNvPr id="282" name="円/楕円 281"/>
        <xdr:cNvSpPr/>
      </xdr:nvSpPr>
      <xdr:spPr>
        <a:xfrm>
          <a:off x="14351000" y="141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160672</xdr:rowOff>
    </xdr:from>
    <xdr:ext cx="762000" cy="259045"/>
    <xdr:sp macro="" textlink="">
      <xdr:nvSpPr>
        <xdr:cNvPr id="283" name="テキスト ボックス 282"/>
        <xdr:cNvSpPr txBox="1"/>
      </xdr:nvSpPr>
      <xdr:spPr>
        <a:xfrm>
          <a:off x="14020800" y="1387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150495</xdr:rowOff>
    </xdr:from>
    <xdr:to>
      <xdr:col>19</xdr:col>
      <xdr:colOff>533400</xdr:colOff>
      <xdr:row>81</xdr:row>
      <xdr:rowOff>80645</xdr:rowOff>
    </xdr:to>
    <xdr:sp macro="" textlink="">
      <xdr:nvSpPr>
        <xdr:cNvPr id="284" name="円/楕円 283"/>
        <xdr:cNvSpPr/>
      </xdr:nvSpPr>
      <xdr:spPr>
        <a:xfrm>
          <a:off x="13462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90822</xdr:rowOff>
    </xdr:from>
    <xdr:ext cx="762000" cy="259045"/>
    <xdr:sp macro="" textlink="">
      <xdr:nvSpPr>
        <xdr:cNvPr id="285" name="テキスト ボックス 284"/>
        <xdr:cNvSpPr txBox="1"/>
      </xdr:nvSpPr>
      <xdr:spPr>
        <a:xfrm>
          <a:off x="13131800" y="136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人当たりの給料を抑え、職員を多く雇用しているため、職員数は類似団体より多い。</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今後も退職者補充を必要最低限に抑え、定員管理に努める。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16929</xdr:rowOff>
    </xdr:from>
    <xdr:to>
      <xdr:col>24</xdr:col>
      <xdr:colOff>558800</xdr:colOff>
      <xdr:row>64</xdr:row>
      <xdr:rowOff>19101</xdr:rowOff>
    </xdr:to>
    <xdr:cxnSp macro="">
      <xdr:nvCxnSpPr>
        <xdr:cNvPr id="317" name="直線コネクタ 316"/>
        <xdr:cNvCxnSpPr/>
      </xdr:nvCxnSpPr>
      <xdr:spPr>
        <a:xfrm flipV="1">
          <a:off x="16179800" y="1098972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59766</xdr:rowOff>
    </xdr:from>
    <xdr:to>
      <xdr:col>23</xdr:col>
      <xdr:colOff>406400</xdr:colOff>
      <xdr:row>64</xdr:row>
      <xdr:rowOff>19101</xdr:rowOff>
    </xdr:to>
    <xdr:cxnSp macro="">
      <xdr:nvCxnSpPr>
        <xdr:cNvPr id="320" name="直線コネクタ 319"/>
        <xdr:cNvCxnSpPr/>
      </xdr:nvCxnSpPr>
      <xdr:spPr>
        <a:xfrm>
          <a:off x="15290800" y="10861116"/>
          <a:ext cx="8890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59766</xdr:rowOff>
    </xdr:from>
    <xdr:to>
      <xdr:col>22</xdr:col>
      <xdr:colOff>203200</xdr:colOff>
      <xdr:row>63</xdr:row>
      <xdr:rowOff>113576</xdr:rowOff>
    </xdr:to>
    <xdr:cxnSp macro="">
      <xdr:nvCxnSpPr>
        <xdr:cNvPr id="323" name="直線コネクタ 322"/>
        <xdr:cNvCxnSpPr/>
      </xdr:nvCxnSpPr>
      <xdr:spPr>
        <a:xfrm flipV="1">
          <a:off x="14401800" y="10861116"/>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113576</xdr:rowOff>
    </xdr:from>
    <xdr:to>
      <xdr:col>21</xdr:col>
      <xdr:colOff>0</xdr:colOff>
      <xdr:row>63</xdr:row>
      <xdr:rowOff>122987</xdr:rowOff>
    </xdr:to>
    <xdr:cxnSp macro="">
      <xdr:nvCxnSpPr>
        <xdr:cNvPr id="326" name="直線コネクタ 325"/>
        <xdr:cNvCxnSpPr/>
      </xdr:nvCxnSpPr>
      <xdr:spPr>
        <a:xfrm flipV="1">
          <a:off x="13512800" y="10914926"/>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137579</xdr:rowOff>
    </xdr:from>
    <xdr:to>
      <xdr:col>24</xdr:col>
      <xdr:colOff>609600</xdr:colOff>
      <xdr:row>64</xdr:row>
      <xdr:rowOff>67729</xdr:rowOff>
    </xdr:to>
    <xdr:sp macro="" textlink="">
      <xdr:nvSpPr>
        <xdr:cNvPr id="336" name="円/楕円 335"/>
        <xdr:cNvSpPr/>
      </xdr:nvSpPr>
      <xdr:spPr>
        <a:xfrm>
          <a:off x="16967200" y="109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109656</xdr:rowOff>
    </xdr:from>
    <xdr:ext cx="762000" cy="259045"/>
    <xdr:sp macro="" textlink="">
      <xdr:nvSpPr>
        <xdr:cNvPr id="337" name="定員管理の状況該当値テキスト"/>
        <xdr:cNvSpPr txBox="1"/>
      </xdr:nvSpPr>
      <xdr:spPr>
        <a:xfrm>
          <a:off x="17106900" y="1091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139751</xdr:rowOff>
    </xdr:from>
    <xdr:to>
      <xdr:col>23</xdr:col>
      <xdr:colOff>457200</xdr:colOff>
      <xdr:row>64</xdr:row>
      <xdr:rowOff>69901</xdr:rowOff>
    </xdr:to>
    <xdr:sp macro="" textlink="">
      <xdr:nvSpPr>
        <xdr:cNvPr id="338" name="円/楕円 337"/>
        <xdr:cNvSpPr/>
      </xdr:nvSpPr>
      <xdr:spPr>
        <a:xfrm>
          <a:off x="16129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54678</xdr:rowOff>
    </xdr:from>
    <xdr:ext cx="736600" cy="259045"/>
    <xdr:sp macro="" textlink="">
      <xdr:nvSpPr>
        <xdr:cNvPr id="339" name="テキスト ボックス 338"/>
        <xdr:cNvSpPr txBox="1"/>
      </xdr:nvSpPr>
      <xdr:spPr>
        <a:xfrm>
          <a:off x="15798800" y="1102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8966</xdr:rowOff>
    </xdr:from>
    <xdr:to>
      <xdr:col>22</xdr:col>
      <xdr:colOff>254000</xdr:colOff>
      <xdr:row>63</xdr:row>
      <xdr:rowOff>110566</xdr:rowOff>
    </xdr:to>
    <xdr:sp macro="" textlink="">
      <xdr:nvSpPr>
        <xdr:cNvPr id="340" name="円/楕円 339"/>
        <xdr:cNvSpPr/>
      </xdr:nvSpPr>
      <xdr:spPr>
        <a:xfrm>
          <a:off x="15240000" y="10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95343</xdr:rowOff>
    </xdr:from>
    <xdr:ext cx="762000" cy="259045"/>
    <xdr:sp macro="" textlink="">
      <xdr:nvSpPr>
        <xdr:cNvPr id="341" name="テキスト ボックス 340"/>
        <xdr:cNvSpPr txBox="1"/>
      </xdr:nvSpPr>
      <xdr:spPr>
        <a:xfrm>
          <a:off x="14909800" y="108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62776</xdr:rowOff>
    </xdr:from>
    <xdr:to>
      <xdr:col>21</xdr:col>
      <xdr:colOff>50800</xdr:colOff>
      <xdr:row>63</xdr:row>
      <xdr:rowOff>164376</xdr:rowOff>
    </xdr:to>
    <xdr:sp macro="" textlink="">
      <xdr:nvSpPr>
        <xdr:cNvPr id="342" name="円/楕円 341"/>
        <xdr:cNvSpPr/>
      </xdr:nvSpPr>
      <xdr:spPr>
        <a:xfrm>
          <a:off x="14351000" y="10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149153</xdr:rowOff>
    </xdr:from>
    <xdr:ext cx="762000" cy="259045"/>
    <xdr:sp macro="" textlink="">
      <xdr:nvSpPr>
        <xdr:cNvPr id="343" name="テキスト ボックス 342"/>
        <xdr:cNvSpPr txBox="1"/>
      </xdr:nvSpPr>
      <xdr:spPr>
        <a:xfrm>
          <a:off x="14020800" y="109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72187</xdr:rowOff>
    </xdr:from>
    <xdr:to>
      <xdr:col>19</xdr:col>
      <xdr:colOff>533400</xdr:colOff>
      <xdr:row>64</xdr:row>
      <xdr:rowOff>2337</xdr:rowOff>
    </xdr:to>
    <xdr:sp macro="" textlink="">
      <xdr:nvSpPr>
        <xdr:cNvPr id="344" name="円/楕円 343"/>
        <xdr:cNvSpPr/>
      </xdr:nvSpPr>
      <xdr:spPr>
        <a:xfrm>
          <a:off x="134620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158564</xdr:rowOff>
    </xdr:from>
    <xdr:ext cx="762000" cy="259045"/>
    <xdr:sp macro="" textlink="">
      <xdr:nvSpPr>
        <xdr:cNvPr id="345" name="テキスト ボックス 344"/>
        <xdr:cNvSpPr txBox="1"/>
      </xdr:nvSpPr>
      <xdr:spPr>
        <a:xfrm>
          <a:off x="13131800" y="109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離島という地理的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により、漁港、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簡易水道、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下水道等の社会資本の整備を重点的に行っており、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に地方債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を充当している。そのため、県内市町村平均と比較すると高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くなっている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しかし、平成１４年度に実施した情報センター整備事業に伴う償還の完了により、平成２２年度をピークに元利償還金は減少しており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年々減少している。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mn-lt"/>
              <a:ea typeface="+mn-ea"/>
              <a:cs typeface="+mn-cs"/>
            </a:rPr>
            <a:t>交付税措置のある地方債</a:t>
          </a:r>
          <a:r>
            <a:rPr lang="ja-JP" altLang="en-US" sz="1100">
              <a:solidFill>
                <a:schemeClr val="dk1"/>
              </a:solidFill>
              <a:effectLst/>
              <a:latin typeface="+mn-lt"/>
              <a:ea typeface="+mn-ea"/>
              <a:cs typeface="+mn-cs"/>
            </a:rPr>
            <a:t>のみ</a:t>
          </a:r>
          <a:r>
            <a:rPr lang="ja-JP" altLang="ja-JP" sz="1100">
              <a:solidFill>
                <a:schemeClr val="dk1"/>
              </a:solidFill>
              <a:effectLst/>
              <a:latin typeface="+mn-lt"/>
              <a:ea typeface="+mn-ea"/>
              <a:cs typeface="+mn-cs"/>
            </a:rPr>
            <a:t>借入れを行</a:t>
          </a:r>
          <a:r>
            <a:rPr lang="ja-JP" altLang="en-US" sz="1100">
              <a:solidFill>
                <a:schemeClr val="dk1"/>
              </a:solidFill>
              <a:effectLst/>
              <a:latin typeface="+mn-lt"/>
              <a:ea typeface="+mn-ea"/>
              <a:cs typeface="+mn-cs"/>
            </a:rPr>
            <a:t>うとともに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新規発行の抑制に努める。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158242</xdr:rowOff>
    </xdr:to>
    <xdr:cxnSp macro="">
      <xdr:nvCxnSpPr>
        <xdr:cNvPr id="376" name="直線コネクタ 375"/>
        <xdr:cNvCxnSpPr/>
      </xdr:nvCxnSpPr>
      <xdr:spPr>
        <a:xfrm flipV="1">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64008</xdr:rowOff>
    </xdr:to>
    <xdr:cxnSp macro="">
      <xdr:nvCxnSpPr>
        <xdr:cNvPr id="379" name="直線コネクタ 378"/>
        <xdr:cNvCxnSpPr/>
      </xdr:nvCxnSpPr>
      <xdr:spPr>
        <a:xfrm flipV="1">
          <a:off x="15290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150876</xdr:rowOff>
    </xdr:to>
    <xdr:cxnSp macro="">
      <xdr:nvCxnSpPr>
        <xdr:cNvPr id="382" name="直線コネクタ 381"/>
        <xdr:cNvCxnSpPr/>
      </xdr:nvCxnSpPr>
      <xdr:spPr>
        <a:xfrm flipV="1">
          <a:off x="14401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42164</xdr:rowOff>
    </xdr:to>
    <xdr:cxnSp macro="">
      <xdr:nvCxnSpPr>
        <xdr:cNvPr id="385" name="直線コネクタ 384"/>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5" name="円/楕円 394"/>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6"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7" name="円/楕円 396"/>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8" name="テキスト ボックス 397"/>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9" name="円/楕円 398"/>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0" name="テキスト ボックス 399"/>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1" name="円/楕円 400"/>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2" name="テキスト ボックス 401"/>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403" name="円/楕円 402"/>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404" name="テキスト ボックス 403"/>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２６６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％となっており、前年度に比べ、△</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過疎対策事業に係る地方債の償還による地方債残高の減及び</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村有施設整備基金の積立によ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増が挙げられる。また、退職手当支給見込額に対し、多く積立金を保有しており、公営企業債等を含んだ地方債現在高より、充当可能基金と基準財政需要額算入見込額が上回っているため、将来負担比率は０％を下回っている。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新採用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数の抑制、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交付税措置の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ある地方債のみ</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借入れを行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う等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
2,233
6.98
2,236,431
2,075,359
121,559
1,314,215
2,190,962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人件費に係る経常収支比率が高くなっているのは、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定住促進・雇用の場の確保として職員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人当たりの給料を低くし、職員を多く雇用する施策を実施している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また、保育所、幼稚園、情報センター等の施設運営を直営で行っている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と比較して多いことが要因であり、行政方法の差異によるものものと言える。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今後も引き続き、職員給与費の削減や、退職者の補充を必要最小限に抑える等の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153670</xdr:rowOff>
    </xdr:to>
    <xdr:cxnSp macro="">
      <xdr:nvCxnSpPr>
        <xdr:cNvPr id="64" name="直線コネクタ 63"/>
        <xdr:cNvCxnSpPr/>
      </xdr:nvCxnSpPr>
      <xdr:spPr>
        <a:xfrm>
          <a:off x="3987800" y="65659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58420</xdr:rowOff>
    </xdr:to>
    <xdr:cxnSp macro="">
      <xdr:nvCxnSpPr>
        <xdr:cNvPr id="67" name="直線コネクタ 66"/>
        <xdr:cNvCxnSpPr/>
      </xdr:nvCxnSpPr>
      <xdr:spPr>
        <a:xfrm flipV="1">
          <a:off x="3098800" y="656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92710</xdr:rowOff>
    </xdr:to>
    <xdr:cxnSp macro="">
      <xdr:nvCxnSpPr>
        <xdr:cNvPr id="70" name="直線コネクタ 69"/>
        <xdr:cNvCxnSpPr/>
      </xdr:nvCxnSpPr>
      <xdr:spPr>
        <a:xfrm flipV="1">
          <a:off x="2209800" y="6573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111760</xdr:rowOff>
    </xdr:from>
    <xdr:to>
      <xdr:col>3</xdr:col>
      <xdr:colOff>142875</xdr:colOff>
      <xdr:row>38</xdr:row>
      <xdr:rowOff>92710</xdr:rowOff>
    </xdr:to>
    <xdr:cxnSp macro="">
      <xdr:nvCxnSpPr>
        <xdr:cNvPr id="73" name="直線コネクタ 72"/>
        <xdr:cNvCxnSpPr/>
      </xdr:nvCxnSpPr>
      <xdr:spPr>
        <a:xfrm>
          <a:off x="1320800" y="64554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102870</xdr:rowOff>
    </xdr:from>
    <xdr:to>
      <xdr:col>7</xdr:col>
      <xdr:colOff>66675</xdr:colOff>
      <xdr:row>39</xdr:row>
      <xdr:rowOff>33020</xdr:rowOff>
    </xdr:to>
    <xdr:sp macro="" textlink="">
      <xdr:nvSpPr>
        <xdr:cNvPr id="83" name="円/楕円 82"/>
        <xdr:cNvSpPr/>
      </xdr:nvSpPr>
      <xdr:spPr>
        <a:xfrm>
          <a:off x="47752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74947</xdr:rowOff>
    </xdr:from>
    <xdr:ext cx="762000" cy="259045"/>
    <xdr:sp macro="" textlink="">
      <xdr:nvSpPr>
        <xdr:cNvPr id="84" name="人件費該当値テキスト"/>
        <xdr:cNvSpPr txBox="1"/>
      </xdr:nvSpPr>
      <xdr:spPr>
        <a:xfrm>
          <a:off x="49149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41910</xdr:rowOff>
    </xdr:from>
    <xdr:to>
      <xdr:col>3</xdr:col>
      <xdr:colOff>193675</xdr:colOff>
      <xdr:row>38</xdr:row>
      <xdr:rowOff>143510</xdr:rowOff>
    </xdr:to>
    <xdr:sp macro="" textlink="">
      <xdr:nvSpPr>
        <xdr:cNvPr id="89" name="円/楕円 88"/>
        <xdr:cNvSpPr/>
      </xdr:nvSpPr>
      <xdr:spPr>
        <a:xfrm>
          <a:off x="2159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128287</xdr:rowOff>
    </xdr:from>
    <xdr:ext cx="762000" cy="259045"/>
    <xdr:sp macro="" textlink="">
      <xdr:nvSpPr>
        <xdr:cNvPr id="90" name="テキスト ボックス 89"/>
        <xdr:cNvSpPr txBox="1"/>
      </xdr:nvSpPr>
      <xdr:spPr>
        <a:xfrm>
          <a:off x="1828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60960</xdr:rowOff>
    </xdr:from>
    <xdr:to>
      <xdr:col>1</xdr:col>
      <xdr:colOff>676275</xdr:colOff>
      <xdr:row>37</xdr:row>
      <xdr:rowOff>162560</xdr:rowOff>
    </xdr:to>
    <xdr:sp macro="" textlink="">
      <xdr:nvSpPr>
        <xdr:cNvPr id="91" name="円/楕円 90"/>
        <xdr:cNvSpPr/>
      </xdr:nvSpPr>
      <xdr:spPr>
        <a:xfrm>
          <a:off x="1270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147337</xdr:rowOff>
    </xdr:from>
    <xdr:ext cx="762000" cy="259045"/>
    <xdr:sp macro="" textlink="">
      <xdr:nvSpPr>
        <xdr:cNvPr id="92" name="テキスト ボックス 91"/>
        <xdr:cNvSpPr txBox="1"/>
      </xdr:nvSpPr>
      <xdr:spPr>
        <a:xfrm>
          <a:off x="939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物件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費に係る経常収支比率が高くなっているのは、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文化的景観保護推進事業に係る委託料、雇用確保対策に係る海岸漂着物回収事業及び道路維持清掃作業員に係る賃金が増額していることが主な要因である。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mn-lt"/>
              <a:ea typeface="+mn-ea"/>
              <a:cs typeface="+mn-cs"/>
            </a:rPr>
            <a:t>物品調達の見直し</a:t>
          </a:r>
          <a:r>
            <a:rPr lang="ja-JP" altLang="en-US" sz="1100">
              <a:solidFill>
                <a:schemeClr val="dk1"/>
              </a:solidFill>
              <a:effectLst/>
              <a:latin typeface="+mn-lt"/>
              <a:ea typeface="+mn-ea"/>
              <a:cs typeface="+mn-cs"/>
            </a:rPr>
            <a:t>、需用費の節約</a:t>
          </a:r>
          <a:r>
            <a:rPr lang="ja-JP" altLang="ja-JP" sz="1100">
              <a:solidFill>
                <a:schemeClr val="dk1"/>
              </a:solidFill>
              <a:effectLst/>
              <a:latin typeface="+mn-lt"/>
              <a:ea typeface="+mn-ea"/>
              <a:cs typeface="+mn-cs"/>
            </a:rPr>
            <a:t>等の物件費の削減に努める。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1270</xdr:rowOff>
    </xdr:to>
    <xdr:cxnSp macro="">
      <xdr:nvCxnSpPr>
        <xdr:cNvPr id="125" name="直線コネクタ 124"/>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17</xdr:row>
      <xdr:rowOff>1270</xdr:rowOff>
    </xdr:to>
    <xdr:cxnSp macro="">
      <xdr:nvCxnSpPr>
        <xdr:cNvPr id="128" name="直線コネクタ 127"/>
        <xdr:cNvCxnSpPr/>
      </xdr:nvCxnSpPr>
      <xdr:spPr>
        <a:xfrm>
          <a:off x="14782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96520</xdr:rowOff>
    </xdr:to>
    <xdr:cxnSp macro="">
      <xdr:nvCxnSpPr>
        <xdr:cNvPr id="131" name="直線コネクタ 130"/>
        <xdr:cNvCxnSpPr/>
      </xdr:nvCxnSpPr>
      <xdr:spPr>
        <a:xfrm>
          <a:off x="13893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73660</xdr:rowOff>
    </xdr:to>
    <xdr:cxnSp macro="">
      <xdr:nvCxnSpPr>
        <xdr:cNvPr id="134" name="直線コネクタ 133"/>
        <xdr:cNvCxnSpPr/>
      </xdr:nvCxnSpPr>
      <xdr:spPr>
        <a:xfrm>
          <a:off x="13004800" y="26416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49" name="テキスト ボックス 148"/>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扶助費に係る経常収支比率は、類似団体平均に比べ低くなっているが、決算額は、障害者自立支援給付費の利用者の増により増加傾向にある。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今後も利用するサービスの適正化を図り、適切なサービスの提供に努める。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29028</xdr:rowOff>
    </xdr:to>
    <xdr:cxnSp macro="">
      <xdr:nvCxnSpPr>
        <xdr:cNvPr id="187" name="直線コネクタ 186"/>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3" name="直線コネクタ 192"/>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6" name="直線コネクタ 195"/>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その他に係る経常収支比率が低くなっているのは、繰出金の減少が主な要因である。直営で行っている国保診療所の運営経費に係る補助金の算定方法が見直され、交付額が増額されたことに伴い、赤字補填的な繰出金が減少した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しかし、高齢者生活福祉センターの運営経費に係る赤字補填的な繰出金が増加傾向にあるため、直営事業の運営方法の見直し等を検討していき財政の健全化に努める。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56</xdr:row>
      <xdr:rowOff>3556</xdr:rowOff>
    </xdr:to>
    <xdr:cxnSp macro="">
      <xdr:nvCxnSpPr>
        <xdr:cNvPr id="245" name="直線コネクタ 244"/>
        <xdr:cNvCxnSpPr/>
      </xdr:nvCxnSpPr>
      <xdr:spPr>
        <a:xfrm flipV="1">
          <a:off x="15671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12700</xdr:rowOff>
    </xdr:to>
    <xdr:cxnSp macro="">
      <xdr:nvCxnSpPr>
        <xdr:cNvPr id="248" name="直線コネクタ 247"/>
        <xdr:cNvCxnSpPr/>
      </xdr:nvCxnSpPr>
      <xdr:spPr>
        <a:xfrm flipV="1">
          <a:off x="14782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30988</xdr:rowOff>
    </xdr:to>
    <xdr:cxnSp macro="">
      <xdr:nvCxnSpPr>
        <xdr:cNvPr id="251" name="直線コネクタ 250"/>
        <xdr:cNvCxnSpPr/>
      </xdr:nvCxnSpPr>
      <xdr:spPr>
        <a:xfrm flipV="1">
          <a:off x="13893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30988</xdr:rowOff>
    </xdr:to>
    <xdr:cxnSp macro="">
      <xdr:nvCxnSpPr>
        <xdr:cNvPr id="254" name="直線コネクタ 253"/>
        <xdr:cNvCxnSpPr/>
      </xdr:nvCxnSpPr>
      <xdr:spPr>
        <a:xfrm>
          <a:off x="13004800" y="956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4" name="円/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6" name="円/楕円 265"/>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7" name="テキスト ボックス 266"/>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0" name="円/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66565</xdr:rowOff>
    </xdr:from>
    <xdr:ext cx="762000" cy="259045"/>
    <xdr:sp macro="" textlink="">
      <xdr:nvSpPr>
        <xdr:cNvPr id="271" name="テキスト ボックス 270"/>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83058</xdr:rowOff>
    </xdr:from>
    <xdr:to>
      <xdr:col>19</xdr:col>
      <xdr:colOff>6350</xdr:colOff>
      <xdr:row>56</xdr:row>
      <xdr:rowOff>13208</xdr:rowOff>
    </xdr:to>
    <xdr:sp macro="" textlink="">
      <xdr:nvSpPr>
        <xdr:cNvPr id="272" name="円/楕円 271"/>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23385</xdr:rowOff>
    </xdr:from>
    <xdr:ext cx="762000" cy="259045"/>
    <xdr:sp macro="" textlink="">
      <xdr:nvSpPr>
        <xdr:cNvPr id="273" name="テキスト ボックス 272"/>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費に係る経常収支比率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が類似団体と比較して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のは、一部事務組合に係る負担金、単独で行う補助交付金等の額が低いことが主な要因である。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今後も見直し等を行い、適切な補助金の交付に努める。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165862</xdr:rowOff>
    </xdr:from>
    <xdr:to>
      <xdr:col>24</xdr:col>
      <xdr:colOff>31750</xdr:colOff>
      <xdr:row>33</xdr:row>
      <xdr:rowOff>170434</xdr:rowOff>
    </xdr:to>
    <xdr:cxnSp macro="">
      <xdr:nvCxnSpPr>
        <xdr:cNvPr id="303" name="直線コネクタ 302"/>
        <xdr:cNvCxnSpPr/>
      </xdr:nvCxnSpPr>
      <xdr:spPr>
        <a:xfrm flipV="1">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170434</xdr:rowOff>
    </xdr:to>
    <xdr:cxnSp macro="">
      <xdr:nvCxnSpPr>
        <xdr:cNvPr id="306" name="直線コネクタ 305"/>
        <xdr:cNvCxnSpPr/>
      </xdr:nvCxnSpPr>
      <xdr:spPr>
        <a:xfrm>
          <a:off x="14782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170434</xdr:rowOff>
    </xdr:to>
    <xdr:cxnSp macro="">
      <xdr:nvCxnSpPr>
        <xdr:cNvPr id="309" name="直線コネクタ 308"/>
        <xdr:cNvCxnSpPr/>
      </xdr:nvCxnSpPr>
      <xdr:spPr>
        <a:xfrm flipV="1">
          <a:off x="13893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165862</xdr:rowOff>
    </xdr:from>
    <xdr:to>
      <xdr:col>20</xdr:col>
      <xdr:colOff>158750</xdr:colOff>
      <xdr:row>33</xdr:row>
      <xdr:rowOff>170434</xdr:rowOff>
    </xdr:to>
    <xdr:cxnSp macro="">
      <xdr:nvCxnSpPr>
        <xdr:cNvPr id="312" name="直線コネクタ 311"/>
        <xdr:cNvCxnSpPr/>
      </xdr:nvCxnSpPr>
      <xdr:spPr>
        <a:xfrm>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115062</xdr:rowOff>
    </xdr:from>
    <xdr:to>
      <xdr:col>24</xdr:col>
      <xdr:colOff>82550</xdr:colOff>
      <xdr:row>34</xdr:row>
      <xdr:rowOff>45212</xdr:rowOff>
    </xdr:to>
    <xdr:sp macro="" textlink="">
      <xdr:nvSpPr>
        <xdr:cNvPr id="322" name="円/楕円 321"/>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23639</xdr:rowOff>
    </xdr:from>
    <xdr:ext cx="762000" cy="259045"/>
    <xdr:sp macro="" textlink="">
      <xdr:nvSpPr>
        <xdr:cNvPr id="323"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24" name="円/楕円 323"/>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25" name="テキスト ボックス 324"/>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110490</xdr:rowOff>
    </xdr:from>
    <xdr:to>
      <xdr:col>21</xdr:col>
      <xdr:colOff>412750</xdr:colOff>
      <xdr:row>34</xdr:row>
      <xdr:rowOff>40640</xdr:rowOff>
    </xdr:to>
    <xdr:sp macro="" textlink="">
      <xdr:nvSpPr>
        <xdr:cNvPr id="326" name="円/楕円 325"/>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50817</xdr:rowOff>
    </xdr:from>
    <xdr:ext cx="762000" cy="259045"/>
    <xdr:sp macro="" textlink="">
      <xdr:nvSpPr>
        <xdr:cNvPr id="327" name="テキスト ボックス 326"/>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119634</xdr:rowOff>
    </xdr:from>
    <xdr:to>
      <xdr:col>20</xdr:col>
      <xdr:colOff>209550</xdr:colOff>
      <xdr:row>34</xdr:row>
      <xdr:rowOff>49784</xdr:rowOff>
    </xdr:to>
    <xdr:sp macro="" textlink="">
      <xdr:nvSpPr>
        <xdr:cNvPr id="328" name="円/楕円 327"/>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59961</xdr:rowOff>
    </xdr:from>
    <xdr:ext cx="762000" cy="259045"/>
    <xdr:sp macro="" textlink="">
      <xdr:nvSpPr>
        <xdr:cNvPr id="329" name="テキスト ボックス 328"/>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115062</xdr:rowOff>
    </xdr:from>
    <xdr:to>
      <xdr:col>19</xdr:col>
      <xdr:colOff>6350</xdr:colOff>
      <xdr:row>34</xdr:row>
      <xdr:rowOff>45212</xdr:rowOff>
    </xdr:to>
    <xdr:sp macro="" textlink="">
      <xdr:nvSpPr>
        <xdr:cNvPr id="330" name="円/楕円 329"/>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55389</xdr:rowOff>
    </xdr:from>
    <xdr:ext cx="762000" cy="259045"/>
    <xdr:sp macro="" textlink="">
      <xdr:nvSpPr>
        <xdr:cNvPr id="331" name="テキスト ボックス 330"/>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公債費に係る経常収支比率が類似団体に比べ高くなっているのは、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離島という地理的環境により、漁港、簡易水道、下水道等の社会資本の整備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や診療所、高齢者生活福祉センター等の公共施設の整備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両立して行っており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、その財源に地方債を充当している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。平成２２年度をピークに元利償還金は減少しており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も減少傾向である。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今後も、交付税措置のある地方債のみ借入れを行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うとともに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20320</xdr:rowOff>
    </xdr:from>
    <xdr:to>
      <xdr:col>7</xdr:col>
      <xdr:colOff>15875</xdr:colOff>
      <xdr:row>79</xdr:row>
      <xdr:rowOff>54611</xdr:rowOff>
    </xdr:to>
    <xdr:cxnSp macro="">
      <xdr:nvCxnSpPr>
        <xdr:cNvPr id="363" name="直線コネクタ 362"/>
        <xdr:cNvCxnSpPr/>
      </xdr:nvCxnSpPr>
      <xdr:spPr>
        <a:xfrm flipV="1">
          <a:off x="3987800" y="13564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54611</xdr:rowOff>
    </xdr:to>
    <xdr:cxnSp macro="">
      <xdr:nvCxnSpPr>
        <xdr:cNvPr id="366" name="直線コネクタ 365"/>
        <xdr:cNvCxnSpPr/>
      </xdr:nvCxnSpPr>
      <xdr:spPr>
        <a:xfrm>
          <a:off x="3098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81280</xdr:rowOff>
    </xdr:to>
    <xdr:cxnSp macro="">
      <xdr:nvCxnSpPr>
        <xdr:cNvPr id="369" name="直線コネクタ 368"/>
        <xdr:cNvCxnSpPr/>
      </xdr:nvCxnSpPr>
      <xdr:spPr>
        <a:xfrm flipV="1">
          <a:off x="2209800" y="13545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81280</xdr:rowOff>
    </xdr:from>
    <xdr:to>
      <xdr:col>3</xdr:col>
      <xdr:colOff>142875</xdr:colOff>
      <xdr:row>79</xdr:row>
      <xdr:rowOff>142239</xdr:rowOff>
    </xdr:to>
    <xdr:cxnSp macro="">
      <xdr:nvCxnSpPr>
        <xdr:cNvPr id="372" name="直線コネクタ 371"/>
        <xdr:cNvCxnSpPr/>
      </xdr:nvCxnSpPr>
      <xdr:spPr>
        <a:xfrm flipV="1">
          <a:off x="1320800" y="13625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140970</xdr:rowOff>
    </xdr:from>
    <xdr:to>
      <xdr:col>7</xdr:col>
      <xdr:colOff>66675</xdr:colOff>
      <xdr:row>79</xdr:row>
      <xdr:rowOff>71120</xdr:rowOff>
    </xdr:to>
    <xdr:sp macro="" textlink="">
      <xdr:nvSpPr>
        <xdr:cNvPr id="382" name="円/楕円 381"/>
        <xdr:cNvSpPr/>
      </xdr:nvSpPr>
      <xdr:spPr>
        <a:xfrm>
          <a:off x="4775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113047</xdr:rowOff>
    </xdr:from>
    <xdr:ext cx="762000" cy="259045"/>
    <xdr:sp macro="" textlink="">
      <xdr:nvSpPr>
        <xdr:cNvPr id="383" name="公債費該当値テキスト"/>
        <xdr:cNvSpPr txBox="1"/>
      </xdr:nvSpPr>
      <xdr:spPr>
        <a:xfrm>
          <a:off x="4914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84" name="円/楕円 383"/>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85" name="テキスト ボックス 384"/>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6" name="円/楕円 38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7" name="テキスト ボックス 38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30480</xdr:rowOff>
    </xdr:from>
    <xdr:to>
      <xdr:col>3</xdr:col>
      <xdr:colOff>193675</xdr:colOff>
      <xdr:row>79</xdr:row>
      <xdr:rowOff>132080</xdr:rowOff>
    </xdr:to>
    <xdr:sp macro="" textlink="">
      <xdr:nvSpPr>
        <xdr:cNvPr id="388" name="円/楕円 387"/>
        <xdr:cNvSpPr/>
      </xdr:nvSpPr>
      <xdr:spPr>
        <a:xfrm>
          <a:off x="2159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116857</xdr:rowOff>
    </xdr:from>
    <xdr:ext cx="762000" cy="259045"/>
    <xdr:sp macro="" textlink="">
      <xdr:nvSpPr>
        <xdr:cNvPr id="389" name="テキスト ボックス 388"/>
        <xdr:cNvSpPr txBox="1"/>
      </xdr:nvSpPr>
      <xdr:spPr>
        <a:xfrm>
          <a:off x="1828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91439</xdr:rowOff>
    </xdr:from>
    <xdr:to>
      <xdr:col>1</xdr:col>
      <xdr:colOff>676275</xdr:colOff>
      <xdr:row>80</xdr:row>
      <xdr:rowOff>21589</xdr:rowOff>
    </xdr:to>
    <xdr:sp macro="" textlink="">
      <xdr:nvSpPr>
        <xdr:cNvPr id="390" name="円/楕円 389"/>
        <xdr:cNvSpPr/>
      </xdr:nvSpPr>
      <xdr:spPr>
        <a:xfrm>
          <a:off x="1270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6366</xdr:rowOff>
    </xdr:from>
    <xdr:ext cx="762000" cy="259045"/>
    <xdr:sp macro="" textlink="">
      <xdr:nvSpPr>
        <xdr:cNvPr id="391" name="テキスト ボックス 390"/>
        <xdr:cNvSpPr txBox="1"/>
      </xdr:nvSpPr>
      <xdr:spPr>
        <a:xfrm>
          <a:off x="939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公債費以外に係る経常収支比率が高くなっているのは、人件費の増加と公債費の減少が主な要因である。</a:t>
          </a:r>
          <a:endParaRPr kumimoji="1" lang="en-US" altLang="ja-JP" sz="11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今後も引き続き、職員給与費の削減や、退職者の補充を必要最小限に抑える等の経常経費の削減</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と、村税、国民健康保険税の収納率を村税９８％、国民健康保険税９９％を目標に徴収し、財源の確保に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133531</xdr:rowOff>
    </xdr:from>
    <xdr:to>
      <xdr:col>24</xdr:col>
      <xdr:colOff>31750</xdr:colOff>
      <xdr:row>77</xdr:row>
      <xdr:rowOff>40458</xdr:rowOff>
    </xdr:to>
    <xdr:cxnSp macro="">
      <xdr:nvCxnSpPr>
        <xdr:cNvPr id="426" name="直線コネクタ 425"/>
        <xdr:cNvCxnSpPr/>
      </xdr:nvCxnSpPr>
      <xdr:spPr>
        <a:xfrm>
          <a:off x="15671800" y="131637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133531</xdr:rowOff>
    </xdr:to>
    <xdr:cxnSp macro="">
      <xdr:nvCxnSpPr>
        <xdr:cNvPr id="429" name="直線コネクタ 428"/>
        <xdr:cNvCxnSpPr/>
      </xdr:nvCxnSpPr>
      <xdr:spPr>
        <a:xfrm>
          <a:off x="14782800" y="13134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130266</xdr:rowOff>
    </xdr:to>
    <xdr:cxnSp macro="">
      <xdr:nvCxnSpPr>
        <xdr:cNvPr id="432" name="直線コネクタ 431"/>
        <xdr:cNvCxnSpPr/>
      </xdr:nvCxnSpPr>
      <xdr:spPr>
        <a:xfrm flipV="1">
          <a:off x="13893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37193</xdr:rowOff>
    </xdr:from>
    <xdr:to>
      <xdr:col>20</xdr:col>
      <xdr:colOff>158750</xdr:colOff>
      <xdr:row>76</xdr:row>
      <xdr:rowOff>130266</xdr:rowOff>
    </xdr:to>
    <xdr:cxnSp macro="">
      <xdr:nvCxnSpPr>
        <xdr:cNvPr id="435" name="直線コネクタ 434"/>
        <xdr:cNvCxnSpPr/>
      </xdr:nvCxnSpPr>
      <xdr:spPr>
        <a:xfrm>
          <a:off x="13004800" y="1289594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161108</xdr:rowOff>
    </xdr:from>
    <xdr:to>
      <xdr:col>24</xdr:col>
      <xdr:colOff>82550</xdr:colOff>
      <xdr:row>77</xdr:row>
      <xdr:rowOff>91258</xdr:rowOff>
    </xdr:to>
    <xdr:sp macro="" textlink="">
      <xdr:nvSpPr>
        <xdr:cNvPr id="445" name="円/楕円 444"/>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133185</xdr:rowOff>
    </xdr:from>
    <xdr:ext cx="762000" cy="259045"/>
    <xdr:sp macro="" textlink="">
      <xdr:nvSpPr>
        <xdr:cNvPr id="446" name="公債費以外該当値テキスト"/>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82731</xdr:rowOff>
    </xdr:from>
    <xdr:to>
      <xdr:col>22</xdr:col>
      <xdr:colOff>615950</xdr:colOff>
      <xdr:row>77</xdr:row>
      <xdr:rowOff>12881</xdr:rowOff>
    </xdr:to>
    <xdr:sp macro="" textlink="">
      <xdr:nvSpPr>
        <xdr:cNvPr id="447" name="円/楕円 446"/>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48" name="テキスト ボックス 447"/>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9" name="円/楕円 448"/>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0" name="テキスト ボックス 449"/>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79466</xdr:rowOff>
    </xdr:from>
    <xdr:to>
      <xdr:col>20</xdr:col>
      <xdr:colOff>209550</xdr:colOff>
      <xdr:row>77</xdr:row>
      <xdr:rowOff>9616</xdr:rowOff>
    </xdr:to>
    <xdr:sp macro="" textlink="">
      <xdr:nvSpPr>
        <xdr:cNvPr id="451" name="円/楕円 450"/>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165843</xdr:rowOff>
    </xdr:from>
    <xdr:ext cx="762000" cy="259045"/>
    <xdr:sp macro="" textlink="">
      <xdr:nvSpPr>
        <xdr:cNvPr id="452" name="テキスト ボックス 451"/>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157843</xdr:rowOff>
    </xdr:from>
    <xdr:to>
      <xdr:col>19</xdr:col>
      <xdr:colOff>6350</xdr:colOff>
      <xdr:row>75</xdr:row>
      <xdr:rowOff>87993</xdr:rowOff>
    </xdr:to>
    <xdr:sp macro="" textlink="">
      <xdr:nvSpPr>
        <xdr:cNvPr id="453" name="円/楕円 452"/>
        <xdr:cNvSpPr/>
      </xdr:nvSpPr>
      <xdr:spPr>
        <a:xfrm>
          <a:off x="12954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98170</xdr:rowOff>
    </xdr:from>
    <xdr:ext cx="762000" cy="259045"/>
    <xdr:sp macro="" textlink="">
      <xdr:nvSpPr>
        <xdr:cNvPr id="454" name="テキスト ボックス 453"/>
        <xdr:cNvSpPr txBox="1"/>
      </xdr:nvSpPr>
      <xdr:spPr>
        <a:xfrm>
          <a:off x="12623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大分県姫島村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122488</xdr:rowOff>
    </xdr:from>
    <xdr:to>
      <xdr:col>4</xdr:col>
      <xdr:colOff>1117600</xdr:colOff>
      <xdr:row>16</xdr:row>
      <xdr:rowOff>152302</xdr:rowOff>
    </xdr:to>
    <xdr:cxnSp macro="">
      <xdr:nvCxnSpPr>
        <xdr:cNvPr id="47" name="直線コネクタ 46"/>
        <xdr:cNvCxnSpPr/>
      </xdr:nvCxnSpPr>
      <xdr:spPr bwMode="auto">
        <a:xfrm flipV="1">
          <a:off x="5003800" y="2913313"/>
          <a:ext cx="647700" cy="2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107265</xdr:rowOff>
    </xdr:from>
    <xdr:ext cx="762000" cy="259045"/>
    <xdr:sp macro="" textlink="">
      <xdr:nvSpPr>
        <xdr:cNvPr id="48" name="人口1人当たり決算額の推移平均値テキスト130"/>
        <xdr:cNvSpPr txBox="1"/>
      </xdr:nvSpPr>
      <xdr:spPr>
        <a:xfrm>
          <a:off x="5740400" y="2898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142116</xdr:rowOff>
    </xdr:from>
    <xdr:to>
      <xdr:col>4</xdr:col>
      <xdr:colOff>469900</xdr:colOff>
      <xdr:row>16</xdr:row>
      <xdr:rowOff>152302</xdr:rowOff>
    </xdr:to>
    <xdr:cxnSp macro="">
      <xdr:nvCxnSpPr>
        <xdr:cNvPr id="50" name="直線コネクタ 49"/>
        <xdr:cNvCxnSpPr/>
      </xdr:nvCxnSpPr>
      <xdr:spPr bwMode="auto">
        <a:xfrm>
          <a:off x="4305300" y="2932941"/>
          <a:ext cx="698500" cy="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108889</xdr:rowOff>
    </xdr:from>
    <xdr:to>
      <xdr:col>3</xdr:col>
      <xdr:colOff>904875</xdr:colOff>
      <xdr:row>16</xdr:row>
      <xdr:rowOff>142116</xdr:rowOff>
    </xdr:to>
    <xdr:cxnSp macro="">
      <xdr:nvCxnSpPr>
        <xdr:cNvPr id="53" name="直線コネクタ 52"/>
        <xdr:cNvCxnSpPr/>
      </xdr:nvCxnSpPr>
      <xdr:spPr bwMode="auto">
        <a:xfrm>
          <a:off x="3606800" y="2899714"/>
          <a:ext cx="698500" cy="3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108889</xdr:rowOff>
    </xdr:from>
    <xdr:to>
      <xdr:col>3</xdr:col>
      <xdr:colOff>206375</xdr:colOff>
      <xdr:row>16</xdr:row>
      <xdr:rowOff>148542</xdr:rowOff>
    </xdr:to>
    <xdr:cxnSp macro="">
      <xdr:nvCxnSpPr>
        <xdr:cNvPr id="56" name="直線コネクタ 55"/>
        <xdr:cNvCxnSpPr/>
      </xdr:nvCxnSpPr>
      <xdr:spPr bwMode="auto">
        <a:xfrm flipV="1">
          <a:off x="2908300" y="2899714"/>
          <a:ext cx="698500" cy="3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71688</xdr:rowOff>
    </xdr:from>
    <xdr:to>
      <xdr:col>5</xdr:col>
      <xdr:colOff>34925</xdr:colOff>
      <xdr:row>17</xdr:row>
      <xdr:rowOff>1838</xdr:rowOff>
    </xdr:to>
    <xdr:sp macro="" textlink="">
      <xdr:nvSpPr>
        <xdr:cNvPr id="66" name="円/楕円 65"/>
        <xdr:cNvSpPr/>
      </xdr:nvSpPr>
      <xdr:spPr bwMode="auto">
        <a:xfrm>
          <a:off x="56007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88215</xdr:rowOff>
    </xdr:from>
    <xdr:ext cx="762000" cy="259045"/>
    <xdr:sp macro="" textlink="">
      <xdr:nvSpPr>
        <xdr:cNvPr id="67" name="人口1人当たり決算額の推移該当値テキスト130"/>
        <xdr:cNvSpPr txBox="1"/>
      </xdr:nvSpPr>
      <xdr:spPr>
        <a:xfrm>
          <a:off x="5740400" y="27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247,807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101502</xdr:rowOff>
    </xdr:from>
    <xdr:to>
      <xdr:col>4</xdr:col>
      <xdr:colOff>520700</xdr:colOff>
      <xdr:row>17</xdr:row>
      <xdr:rowOff>31652</xdr:rowOff>
    </xdr:to>
    <xdr:sp macro="" textlink="">
      <xdr:nvSpPr>
        <xdr:cNvPr id="68" name="円/楕円 67"/>
        <xdr:cNvSpPr/>
      </xdr:nvSpPr>
      <xdr:spPr bwMode="auto">
        <a:xfrm>
          <a:off x="4953000" y="289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41829</xdr:rowOff>
    </xdr:from>
    <xdr:ext cx="736600" cy="259045"/>
    <xdr:sp macro="" textlink="">
      <xdr:nvSpPr>
        <xdr:cNvPr id="69" name="テキスト ボックス 68"/>
        <xdr:cNvSpPr txBox="1"/>
      </xdr:nvSpPr>
      <xdr:spPr>
        <a:xfrm>
          <a:off x="4622800" y="266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91316</xdr:rowOff>
    </xdr:from>
    <xdr:to>
      <xdr:col>3</xdr:col>
      <xdr:colOff>955675</xdr:colOff>
      <xdr:row>17</xdr:row>
      <xdr:rowOff>21466</xdr:rowOff>
    </xdr:to>
    <xdr:sp macro="" textlink="">
      <xdr:nvSpPr>
        <xdr:cNvPr id="70" name="円/楕円 69"/>
        <xdr:cNvSpPr/>
      </xdr:nvSpPr>
      <xdr:spPr bwMode="auto">
        <a:xfrm>
          <a:off x="4254500" y="288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31643</xdr:rowOff>
    </xdr:from>
    <xdr:ext cx="762000" cy="259045"/>
    <xdr:sp macro="" textlink="">
      <xdr:nvSpPr>
        <xdr:cNvPr id="71" name="テキスト ボックス 70"/>
        <xdr:cNvSpPr txBox="1"/>
      </xdr:nvSpPr>
      <xdr:spPr>
        <a:xfrm>
          <a:off x="3924300" y="265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58089</xdr:rowOff>
    </xdr:from>
    <xdr:to>
      <xdr:col>3</xdr:col>
      <xdr:colOff>257175</xdr:colOff>
      <xdr:row>16</xdr:row>
      <xdr:rowOff>159689</xdr:rowOff>
    </xdr:to>
    <xdr:sp macro="" textlink="">
      <xdr:nvSpPr>
        <xdr:cNvPr id="72" name="円/楕円 71"/>
        <xdr:cNvSpPr/>
      </xdr:nvSpPr>
      <xdr:spPr bwMode="auto">
        <a:xfrm>
          <a:off x="3556000" y="28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169866</xdr:rowOff>
    </xdr:from>
    <xdr:ext cx="762000" cy="259045"/>
    <xdr:sp macro="" textlink="">
      <xdr:nvSpPr>
        <xdr:cNvPr id="73" name="テキスト ボックス 72"/>
        <xdr:cNvSpPr txBox="1"/>
      </xdr:nvSpPr>
      <xdr:spPr>
        <a:xfrm>
          <a:off x="3225800" y="261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97742</xdr:rowOff>
    </xdr:from>
    <xdr:to>
      <xdr:col>2</xdr:col>
      <xdr:colOff>692150</xdr:colOff>
      <xdr:row>17</xdr:row>
      <xdr:rowOff>27892</xdr:rowOff>
    </xdr:to>
    <xdr:sp macro="" textlink="">
      <xdr:nvSpPr>
        <xdr:cNvPr id="74" name="円/楕円 73"/>
        <xdr:cNvSpPr/>
      </xdr:nvSpPr>
      <xdr:spPr bwMode="auto">
        <a:xfrm>
          <a:off x="2857500" y="288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38069</xdr:rowOff>
    </xdr:from>
    <xdr:ext cx="762000" cy="259045"/>
    <xdr:sp macro="" textlink="">
      <xdr:nvSpPr>
        <xdr:cNvPr id="75" name="テキスト ボックス 74"/>
        <xdr:cNvSpPr txBox="1"/>
      </xdr:nvSpPr>
      <xdr:spPr>
        <a:xfrm>
          <a:off x="2527300" y="265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281175</xdr:rowOff>
    </xdr:from>
    <xdr:to>
      <xdr:col>4</xdr:col>
      <xdr:colOff>1117600</xdr:colOff>
      <xdr:row>35</xdr:row>
      <xdr:rowOff>321699</xdr:rowOff>
    </xdr:to>
    <xdr:cxnSp macro="">
      <xdr:nvCxnSpPr>
        <xdr:cNvPr id="108" name="直線コネクタ 107"/>
        <xdr:cNvCxnSpPr/>
      </xdr:nvCxnSpPr>
      <xdr:spPr bwMode="auto">
        <a:xfrm>
          <a:off x="5003800" y="6891525"/>
          <a:ext cx="647700" cy="4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281175</xdr:rowOff>
    </xdr:from>
    <xdr:to>
      <xdr:col>4</xdr:col>
      <xdr:colOff>469900</xdr:colOff>
      <xdr:row>35</xdr:row>
      <xdr:rowOff>292987</xdr:rowOff>
    </xdr:to>
    <xdr:cxnSp macro="">
      <xdr:nvCxnSpPr>
        <xdr:cNvPr id="111" name="直線コネクタ 110"/>
        <xdr:cNvCxnSpPr/>
      </xdr:nvCxnSpPr>
      <xdr:spPr bwMode="auto">
        <a:xfrm flipV="1">
          <a:off x="4305300" y="6891525"/>
          <a:ext cx="698500" cy="1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208838</xdr:rowOff>
    </xdr:from>
    <xdr:to>
      <xdr:col>3</xdr:col>
      <xdr:colOff>904875</xdr:colOff>
      <xdr:row>35</xdr:row>
      <xdr:rowOff>292987</xdr:rowOff>
    </xdr:to>
    <xdr:cxnSp macro="">
      <xdr:nvCxnSpPr>
        <xdr:cNvPr id="114" name="直線コネクタ 113"/>
        <xdr:cNvCxnSpPr/>
      </xdr:nvCxnSpPr>
      <xdr:spPr bwMode="auto">
        <a:xfrm>
          <a:off x="3606800" y="6819188"/>
          <a:ext cx="698500" cy="8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95125</xdr:rowOff>
    </xdr:from>
    <xdr:to>
      <xdr:col>3</xdr:col>
      <xdr:colOff>206375</xdr:colOff>
      <xdr:row>35</xdr:row>
      <xdr:rowOff>208838</xdr:rowOff>
    </xdr:to>
    <xdr:cxnSp macro="">
      <xdr:nvCxnSpPr>
        <xdr:cNvPr id="117" name="直線コネクタ 116"/>
        <xdr:cNvCxnSpPr/>
      </xdr:nvCxnSpPr>
      <xdr:spPr bwMode="auto">
        <a:xfrm>
          <a:off x="2908300" y="6705475"/>
          <a:ext cx="698500" cy="11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270899</xdr:rowOff>
    </xdr:from>
    <xdr:to>
      <xdr:col>5</xdr:col>
      <xdr:colOff>34925</xdr:colOff>
      <xdr:row>36</xdr:row>
      <xdr:rowOff>29599</xdr:rowOff>
    </xdr:to>
    <xdr:sp macro="" textlink="">
      <xdr:nvSpPr>
        <xdr:cNvPr id="127" name="円/楕円 126"/>
        <xdr:cNvSpPr/>
      </xdr:nvSpPr>
      <xdr:spPr bwMode="auto">
        <a:xfrm>
          <a:off x="5600700" y="688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242976</xdr:rowOff>
    </xdr:from>
    <xdr:ext cx="762000" cy="259045"/>
    <xdr:sp macro="" textlink="">
      <xdr:nvSpPr>
        <xdr:cNvPr id="128" name="人口1人当たり決算額の推移該当値テキスト445"/>
        <xdr:cNvSpPr txBox="1"/>
      </xdr:nvSpPr>
      <xdr:spPr>
        <a:xfrm>
          <a:off x="5740400" y="685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230375</xdr:rowOff>
    </xdr:from>
    <xdr:to>
      <xdr:col>4</xdr:col>
      <xdr:colOff>520700</xdr:colOff>
      <xdr:row>35</xdr:row>
      <xdr:rowOff>331975</xdr:rowOff>
    </xdr:to>
    <xdr:sp macro="" textlink="">
      <xdr:nvSpPr>
        <xdr:cNvPr id="129" name="円/楕円 128"/>
        <xdr:cNvSpPr/>
      </xdr:nvSpPr>
      <xdr:spPr bwMode="auto">
        <a:xfrm>
          <a:off x="4953000" y="684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316752</xdr:rowOff>
    </xdr:from>
    <xdr:ext cx="736600" cy="259045"/>
    <xdr:sp macro="" textlink="">
      <xdr:nvSpPr>
        <xdr:cNvPr id="130" name="テキスト ボックス 129"/>
        <xdr:cNvSpPr txBox="1"/>
      </xdr:nvSpPr>
      <xdr:spPr>
        <a:xfrm>
          <a:off x="4622800" y="692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242187</xdr:rowOff>
    </xdr:from>
    <xdr:to>
      <xdr:col>3</xdr:col>
      <xdr:colOff>955675</xdr:colOff>
      <xdr:row>36</xdr:row>
      <xdr:rowOff>887</xdr:rowOff>
    </xdr:to>
    <xdr:sp macro="" textlink="">
      <xdr:nvSpPr>
        <xdr:cNvPr id="131" name="円/楕円 130"/>
        <xdr:cNvSpPr/>
      </xdr:nvSpPr>
      <xdr:spPr bwMode="auto">
        <a:xfrm>
          <a:off x="4254500" y="685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328564</xdr:rowOff>
    </xdr:from>
    <xdr:ext cx="762000" cy="259045"/>
    <xdr:sp macro="" textlink="">
      <xdr:nvSpPr>
        <xdr:cNvPr id="132" name="テキスト ボックス 131"/>
        <xdr:cNvSpPr txBox="1"/>
      </xdr:nvSpPr>
      <xdr:spPr>
        <a:xfrm>
          <a:off x="3924300" y="693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158038</xdr:rowOff>
    </xdr:from>
    <xdr:to>
      <xdr:col>3</xdr:col>
      <xdr:colOff>257175</xdr:colOff>
      <xdr:row>35</xdr:row>
      <xdr:rowOff>259638</xdr:rowOff>
    </xdr:to>
    <xdr:sp macro="" textlink="">
      <xdr:nvSpPr>
        <xdr:cNvPr id="133" name="円/楕円 132"/>
        <xdr:cNvSpPr/>
      </xdr:nvSpPr>
      <xdr:spPr bwMode="auto">
        <a:xfrm>
          <a:off x="35560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244415</xdr:rowOff>
    </xdr:from>
    <xdr:ext cx="762000" cy="259045"/>
    <xdr:sp macro="" textlink="">
      <xdr:nvSpPr>
        <xdr:cNvPr id="134" name="テキスト ボックス 133"/>
        <xdr:cNvSpPr txBox="1"/>
      </xdr:nvSpPr>
      <xdr:spPr>
        <a:xfrm>
          <a:off x="32258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44325</xdr:rowOff>
    </xdr:from>
    <xdr:to>
      <xdr:col>2</xdr:col>
      <xdr:colOff>692150</xdr:colOff>
      <xdr:row>35</xdr:row>
      <xdr:rowOff>145925</xdr:rowOff>
    </xdr:to>
    <xdr:sp macro="" textlink="">
      <xdr:nvSpPr>
        <xdr:cNvPr id="135" name="円/楕円 134"/>
        <xdr:cNvSpPr/>
      </xdr:nvSpPr>
      <xdr:spPr bwMode="auto">
        <a:xfrm>
          <a:off x="2857500" y="665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130702</xdr:rowOff>
    </xdr:from>
    <xdr:ext cx="762000" cy="259045"/>
    <xdr:sp macro="" textlink="">
      <xdr:nvSpPr>
        <xdr:cNvPr id="136" name="テキスト ボックス 135"/>
        <xdr:cNvSpPr txBox="1"/>
      </xdr:nvSpPr>
      <xdr:spPr>
        <a:xfrm>
          <a:off x="2527300" y="6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行財政改革を着実に進めていることから、実質収支額は継続的に黒字を確保している。実質単年度収支については、１．３５ポイントの減となっているが、後年度の公共施設等の老朽化対策の財源のため、村有施設整備基金に１億円を積み立て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今後も行財政改革を推進し、健全な財政運営に努める。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駐車場特別会計のみ実質収支が赤字であり、一般会計以外は前年度と比べ大きな増減はなく、実質収支も黒字である。一般会計については、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後年度の公共施設等の老朽化対策の財源のため、村有施設整備基金に積み立て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行っており、前年度より１．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３６</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ポイント減となっている。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駐車場特別会計については、繰上充用を行っており、実質赤字となっている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おおいた姫島ジオパークや姫島車えび祭り等の観光施策の実施による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観光客の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駐車場収入の増を図り、実質単年度収支の改善に努める。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元利償還金及び公営企業債の元利償還金対する繰入金は、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平成２２年度をピークに減少して</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算入公債費等は、元利償還金等に対して８割を超えており、実質公債費比率の分子額も減少している。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今後も、交付税措置のある地方債のみ借入れ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を行うとともに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新規発行の抑制に努め</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の分子額は、前年度と比較して減少している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。要因として、過疎対策事業に係る地方債の償還による地方債残高の減及び村有施設整備基金の積立による充当可能基金の増が挙げられる。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また、退職手当支給見込額に対し、多く積立金を保有しており、公営企業債等を含んだ地方債現在高より、充当可能基金と基準財政需要額算入見込額が上回っているため、将来負担比</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▲２，５７９百万円となって</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今後も新採用職員数の抑制、交付税措置のある地方債のみ借入れを行う等、財政の健全化に努める。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2236431</v>
      </c>
      <c r="BO4" s="379"/>
      <c r="BP4" s="379"/>
      <c r="BQ4" s="379"/>
      <c r="BR4" s="379"/>
      <c r="BS4" s="379"/>
      <c r="BT4" s="379"/>
      <c r="BU4" s="380"/>
      <c r="BV4" s="378">
        <v>2302965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9.1999999999999993</v>
      </c>
      <c r="CU4" s="556"/>
      <c r="CV4" s="556"/>
      <c r="CW4" s="556"/>
      <c r="CX4" s="556"/>
      <c r="CY4" s="556"/>
      <c r="CZ4" s="556"/>
      <c r="DA4" s="557"/>
      <c r="DB4" s="555">
        <v>10.6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2075359</v>
      </c>
      <c r="BO5" s="384"/>
      <c r="BP5" s="384"/>
      <c r="BQ5" s="384"/>
      <c r="BR5" s="384"/>
      <c r="BS5" s="384"/>
      <c r="BT5" s="384"/>
      <c r="BU5" s="385"/>
      <c r="BV5" s="383">
        <v>2160555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161072</v>
      </c>
      <c r="BO6" s="384"/>
      <c r="BP6" s="384"/>
      <c r="BQ6" s="384"/>
      <c r="BR6" s="384"/>
      <c r="BS6" s="384"/>
      <c r="BT6" s="384"/>
      <c r="BU6" s="385"/>
      <c r="BV6" s="383">
        <v>142410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39513</v>
      </c>
      <c r="BO7" s="384"/>
      <c r="BP7" s="384"/>
      <c r="BQ7" s="384"/>
      <c r="BR7" s="384"/>
      <c r="BS7" s="384"/>
      <c r="BT7" s="384"/>
      <c r="BU7" s="385"/>
      <c r="BV7" s="383">
        <v>3114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1314215</v>
      </c>
      <c r="CU7" s="384"/>
      <c r="CV7" s="384"/>
      <c r="CW7" s="384"/>
      <c r="CX7" s="384"/>
      <c r="CY7" s="384"/>
      <c r="CZ7" s="384"/>
      <c r="DA7" s="385"/>
      <c r="DB7" s="383">
        <v>1312559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121559</v>
      </c>
      <c r="BO8" s="384"/>
      <c r="BP8" s="384"/>
      <c r="BQ8" s="384"/>
      <c r="BR8" s="384"/>
      <c r="BS8" s="384"/>
      <c r="BT8" s="384"/>
      <c r="BU8" s="385"/>
      <c r="BV8" s="383">
        <v>139296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2189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-17737</v>
      </c>
      <c r="BO9" s="384"/>
      <c r="BP9" s="384"/>
      <c r="BQ9" s="384"/>
      <c r="BR9" s="384"/>
      <c r="BS9" s="384"/>
      <c r="BT9" s="384"/>
      <c r="BU9" s="385"/>
      <c r="BV9" s="383">
        <v>-21879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21.5</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2469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430</v>
      </c>
      <c r="BO10" s="384"/>
      <c r="BP10" s="384"/>
      <c r="BQ10" s="384"/>
      <c r="BR10" s="384"/>
      <c r="BS10" s="384"/>
      <c r="BT10" s="384"/>
      <c r="BU10" s="385"/>
      <c r="BV10" s="383">
        <v>212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2233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430</v>
      </c>
      <c r="BO12" s="384"/>
      <c r="BP12" s="384"/>
      <c r="BQ12" s="384"/>
      <c r="BR12" s="384"/>
      <c r="BS12" s="384"/>
      <c r="BT12" s="384"/>
      <c r="BU12" s="385"/>
      <c r="BV12" s="383">
        <v>212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2233</v>
      </c>
      <c r="S13" s="485"/>
      <c r="T13" s="485"/>
      <c r="U13" s="485"/>
      <c r="V13" s="486"/>
      <c r="W13" s="472" t="s">
        <v>122</v>
      </c>
      <c r="X13" s="396"/>
      <c r="Y13" s="396"/>
      <c r="Z13" s="396"/>
      <c r="AA13" s="396"/>
      <c r="AB13" s="397"/>
      <c r="AC13" s="359">
        <v>272</v>
      </c>
      <c r="AD13" s="360"/>
      <c r="AE13" s="360"/>
      <c r="AF13" s="360"/>
      <c r="AG13" s="361"/>
      <c r="AH13" s="359">
        <v>331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-17737</v>
      </c>
      <c r="BO13" s="384"/>
      <c r="BP13" s="384"/>
      <c r="BQ13" s="384"/>
      <c r="BR13" s="384"/>
      <c r="BS13" s="384"/>
      <c r="BT13" s="384"/>
      <c r="BU13" s="385"/>
      <c r="BV13" s="383">
        <v>-21879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2280</v>
      </c>
      <c r="S14" s="485"/>
      <c r="T14" s="485"/>
      <c r="U14" s="485"/>
      <c r="V14" s="486"/>
      <c r="W14" s="487"/>
      <c r="X14" s="399"/>
      <c r="Y14" s="399"/>
      <c r="Z14" s="399"/>
      <c r="AA14" s="399"/>
      <c r="AB14" s="400"/>
      <c r="AC14" s="477">
        <v>27.9</v>
      </c>
      <c r="AD14" s="478"/>
      <c r="AE14" s="478"/>
      <c r="AF14" s="478"/>
      <c r="AG14" s="479"/>
      <c r="AH14" s="477">
        <v>28.5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2280</v>
      </c>
      <c r="S15" s="485"/>
      <c r="T15" s="485"/>
      <c r="U15" s="485"/>
      <c r="V15" s="486"/>
      <c r="W15" s="472" t="s">
        <v>129</v>
      </c>
      <c r="X15" s="396"/>
      <c r="Y15" s="396"/>
      <c r="Z15" s="396"/>
      <c r="AA15" s="396"/>
      <c r="AB15" s="397"/>
      <c r="AC15" s="359">
        <v>151</v>
      </c>
      <c r="AD15" s="360"/>
      <c r="AE15" s="360"/>
      <c r="AF15" s="360"/>
      <c r="AG15" s="361"/>
      <c r="AH15" s="359">
        <v>257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118766</v>
      </c>
      <c r="BO15" s="379"/>
      <c r="BP15" s="379"/>
      <c r="BQ15" s="379"/>
      <c r="BR15" s="379"/>
      <c r="BS15" s="379"/>
      <c r="BT15" s="379"/>
      <c r="BU15" s="380"/>
      <c r="BV15" s="378">
        <v>115718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15.5</v>
      </c>
      <c r="AD16" s="478"/>
      <c r="AE16" s="478"/>
      <c r="AF16" s="478"/>
      <c r="AG16" s="479"/>
      <c r="AH16" s="477">
        <v>22.1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1216889</v>
      </c>
      <c r="BO16" s="384"/>
      <c r="BP16" s="384"/>
      <c r="BQ16" s="384"/>
      <c r="BR16" s="384"/>
      <c r="BS16" s="384"/>
      <c r="BT16" s="384"/>
      <c r="BU16" s="385"/>
      <c r="BV16" s="383">
        <v>1218264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552</v>
      </c>
      <c r="AD17" s="360"/>
      <c r="AE17" s="360"/>
      <c r="AF17" s="360"/>
      <c r="AG17" s="361"/>
      <c r="AH17" s="359">
        <v>574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150050</v>
      </c>
      <c r="BO17" s="384"/>
      <c r="BP17" s="384"/>
      <c r="BQ17" s="384"/>
      <c r="BR17" s="384"/>
      <c r="BS17" s="384"/>
      <c r="BT17" s="384"/>
      <c r="BU17" s="385"/>
      <c r="BV17" s="383">
        <v>146709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6.98</v>
      </c>
      <c r="M18" s="448"/>
      <c r="N18" s="448"/>
      <c r="O18" s="448"/>
      <c r="P18" s="448"/>
      <c r="Q18" s="448"/>
      <c r="R18" s="449"/>
      <c r="S18" s="449"/>
      <c r="T18" s="449"/>
      <c r="U18" s="449"/>
      <c r="V18" s="450"/>
      <c r="W18" s="464"/>
      <c r="X18" s="465"/>
      <c r="Y18" s="465"/>
      <c r="Z18" s="465"/>
      <c r="AA18" s="465"/>
      <c r="AB18" s="473"/>
      <c r="AC18" s="347">
        <v>56.6</v>
      </c>
      <c r="AD18" s="348"/>
      <c r="AE18" s="348"/>
      <c r="AF18" s="348"/>
      <c r="AG18" s="451"/>
      <c r="AH18" s="347">
        <v>49.4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1223614</v>
      </c>
      <c r="BO18" s="384"/>
      <c r="BP18" s="384"/>
      <c r="BQ18" s="384"/>
      <c r="BR18" s="384"/>
      <c r="BS18" s="384"/>
      <c r="BT18" s="384"/>
      <c r="BU18" s="385"/>
      <c r="BV18" s="383">
        <v>1200154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1715848</v>
      </c>
      <c r="BO19" s="384"/>
      <c r="BP19" s="384"/>
      <c r="BQ19" s="384"/>
      <c r="BR19" s="384"/>
      <c r="BS19" s="384"/>
      <c r="BT19" s="384"/>
      <c r="BU19" s="385"/>
      <c r="BV19" s="383">
        <v>1850073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913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2190962</v>
      </c>
      <c r="BO23" s="384"/>
      <c r="BP23" s="384"/>
      <c r="BQ23" s="384"/>
      <c r="BR23" s="384"/>
      <c r="BS23" s="384"/>
      <c r="BT23" s="384"/>
      <c r="BU23" s="385"/>
      <c r="BV23" s="383">
        <v>2305825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6021</v>
      </c>
      <c r="R24" s="360"/>
      <c r="S24" s="360"/>
      <c r="T24" s="360"/>
      <c r="U24" s="360"/>
      <c r="V24" s="361"/>
      <c r="W24" s="425"/>
      <c r="X24" s="416"/>
      <c r="Y24" s="417"/>
      <c r="Z24" s="356" t="s">
        <v>152</v>
      </c>
      <c r="AA24" s="357"/>
      <c r="AB24" s="357"/>
      <c r="AC24" s="357"/>
      <c r="AD24" s="357"/>
      <c r="AE24" s="357"/>
      <c r="AF24" s="357"/>
      <c r="AG24" s="358"/>
      <c r="AH24" s="359">
        <v>61</v>
      </c>
      <c r="AI24" s="360"/>
      <c r="AJ24" s="360"/>
      <c r="AK24" s="360"/>
      <c r="AL24" s="361"/>
      <c r="AM24" s="359">
        <v>144082</v>
      </c>
      <c r="AN24" s="360"/>
      <c r="AO24" s="360"/>
      <c r="AP24" s="360"/>
      <c r="AQ24" s="360"/>
      <c r="AR24" s="361"/>
      <c r="AS24" s="359">
        <v>2362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2126049</v>
      </c>
      <c r="BO24" s="384"/>
      <c r="BP24" s="384"/>
      <c r="BQ24" s="384"/>
      <c r="BR24" s="384"/>
      <c r="BS24" s="384"/>
      <c r="BT24" s="384"/>
      <c r="BU24" s="385"/>
      <c r="BV24" s="383">
        <v>2210637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4815</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193</v>
      </c>
      <c r="BO25" s="379"/>
      <c r="BP25" s="379"/>
      <c r="BQ25" s="379"/>
      <c r="BR25" s="379"/>
      <c r="BS25" s="379"/>
      <c r="BT25" s="379"/>
      <c r="BU25" s="380"/>
      <c r="BV25" s="378">
        <v>293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4370</v>
      </c>
      <c r="R26" s="360"/>
      <c r="S26" s="360"/>
      <c r="T26" s="360"/>
      <c r="U26" s="360"/>
      <c r="V26" s="361"/>
      <c r="W26" s="425"/>
      <c r="X26" s="416"/>
      <c r="Y26" s="417"/>
      <c r="Z26" s="356" t="s">
        <v>158</v>
      </c>
      <c r="AA26" s="438"/>
      <c r="AB26" s="438"/>
      <c r="AC26" s="438"/>
      <c r="AD26" s="438"/>
      <c r="AE26" s="438"/>
      <c r="AF26" s="438"/>
      <c r="AG26" s="439"/>
      <c r="AH26" s="359">
        <v>7</v>
      </c>
      <c r="AI26" s="360"/>
      <c r="AJ26" s="360"/>
      <c r="AK26" s="360"/>
      <c r="AL26" s="361"/>
      <c r="AM26" s="359">
        <v>14721</v>
      </c>
      <c r="AN26" s="360"/>
      <c r="AO26" s="360"/>
      <c r="AP26" s="360"/>
      <c r="AQ26" s="360"/>
      <c r="AR26" s="361"/>
      <c r="AS26" s="359">
        <v>2103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2277</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7011</v>
      </c>
      <c r="AN27" s="360"/>
      <c r="AO27" s="360"/>
      <c r="AP27" s="360"/>
      <c r="AQ27" s="360"/>
      <c r="AR27" s="361"/>
      <c r="AS27" s="359">
        <v>2337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45000</v>
      </c>
      <c r="BO27" s="387"/>
      <c r="BP27" s="387"/>
      <c r="BQ27" s="387"/>
      <c r="BR27" s="387"/>
      <c r="BS27" s="387"/>
      <c r="BT27" s="387"/>
      <c r="BU27" s="388"/>
      <c r="BV27" s="386">
        <v>45000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1971</v>
      </c>
      <c r="R28" s="360"/>
      <c r="S28" s="360"/>
      <c r="T28" s="360"/>
      <c r="U28" s="360"/>
      <c r="V28" s="361"/>
      <c r="W28" s="425"/>
      <c r="X28" s="416"/>
      <c r="Y28" s="417"/>
      <c r="Z28" s="356" t="s">
        <v>164</v>
      </c>
      <c r="AA28" s="357"/>
      <c r="AB28" s="357"/>
      <c r="AC28" s="357"/>
      <c r="AD28" s="357"/>
      <c r="AE28" s="357"/>
      <c r="AF28" s="357"/>
      <c r="AG28" s="358"/>
      <c r="AH28" s="359">
        <v>21</v>
      </c>
      <c r="AI28" s="360"/>
      <c r="AJ28" s="360"/>
      <c r="AK28" s="360"/>
      <c r="AL28" s="361"/>
      <c r="AM28" s="359">
        <v>39165</v>
      </c>
      <c r="AN28" s="360"/>
      <c r="AO28" s="360"/>
      <c r="AP28" s="360"/>
      <c r="AQ28" s="360"/>
      <c r="AR28" s="361"/>
      <c r="AS28" s="359">
        <v>1865</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555746</v>
      </c>
      <c r="BO28" s="379"/>
      <c r="BP28" s="379"/>
      <c r="BQ28" s="379"/>
      <c r="BR28" s="379"/>
      <c r="BS28" s="379"/>
      <c r="BT28" s="379"/>
      <c r="BU28" s="380"/>
      <c r="BV28" s="378">
        <v>555746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6</v>
      </c>
      <c r="M29" s="360"/>
      <c r="N29" s="360"/>
      <c r="O29" s="360"/>
      <c r="P29" s="361"/>
      <c r="Q29" s="359">
        <v>1863</v>
      </c>
      <c r="R29" s="360"/>
      <c r="S29" s="360"/>
      <c r="T29" s="360"/>
      <c r="U29" s="360"/>
      <c r="V29" s="361"/>
      <c r="W29" s="426"/>
      <c r="X29" s="427"/>
      <c r="Y29" s="428"/>
      <c r="Z29" s="356" t="s">
        <v>168</v>
      </c>
      <c r="AA29" s="357"/>
      <c r="AB29" s="357"/>
      <c r="AC29" s="357"/>
      <c r="AD29" s="357"/>
      <c r="AE29" s="357"/>
      <c r="AF29" s="357"/>
      <c r="AG29" s="358"/>
      <c r="AH29" s="359">
        <v>85</v>
      </c>
      <c r="AI29" s="360"/>
      <c r="AJ29" s="360"/>
      <c r="AK29" s="360"/>
      <c r="AL29" s="361"/>
      <c r="AM29" s="359">
        <v>190258</v>
      </c>
      <c r="AN29" s="360"/>
      <c r="AO29" s="360"/>
      <c r="AP29" s="360"/>
      <c r="AQ29" s="360"/>
      <c r="AR29" s="361"/>
      <c r="AS29" s="359">
        <v>2238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245356</v>
      </c>
      <c r="BO29" s="384"/>
      <c r="BP29" s="384"/>
      <c r="BQ29" s="384"/>
      <c r="BR29" s="384"/>
      <c r="BS29" s="384"/>
      <c r="BT29" s="384"/>
      <c r="BU29" s="385"/>
      <c r="BV29" s="383">
        <v>245169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75.7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1956539</v>
      </c>
      <c r="BO30" s="387"/>
      <c r="BP30" s="387"/>
      <c r="BQ30" s="387"/>
      <c r="BR30" s="387"/>
      <c r="BS30" s="387"/>
      <c r="BT30" s="387"/>
      <c r="BU30" s="388"/>
      <c r="BV30" s="386">
        <v>1921721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大分県退職手当組合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姫島村土地開発公社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姫島開発総合ｾﾝﾀｰ特別会計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姫島丸特別会計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姫島車えび養殖（株）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ケーブルテレビ事業特別会計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下水道特別会計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高齢者生活福祉センター特別会計（普通会計）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漁業集落排水事業特別会計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高齢者生活福祉センター特別会計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10</v>
      </c>
      <c r="V39" s="343"/>
      <c r="W39" s="342" t="str">
        <f>IF('各会計、関係団体の財政状況及び健全化判断比率'!B33="","",'各会計、関係団体の財政状況及び健全化判断比率'!B33)</f>
        <v>地域包括支援センター特別会計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11</v>
      </c>
      <c r="V40" s="343"/>
      <c r="W40" s="342" t="str">
        <f>IF('各会計、関係団体の財政状況及び健全化判断比率'!B34="","",'各会計、関係団体の財政状況及び健全化判断比率'!B34)</f>
        <v>後期高齢者医療特別会計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72" t="s">
        <v>24</v>
      </c>
      <c r="C41" s="1173"/>
      <c r="D41" s="81"/>
      <c r="E41" s="1174" t="s">
        <v>25</v>
      </c>
      <c r="F41" s="1174"/>
      <c r="G41" s="1174"/>
      <c r="H41" s="1175"/>
      <c r="I41" s="82">
        <v>2811</v>
      </c>
      <c r="J41" s="83">
        <v>2587</v>
      </c>
      <c r="K41" s="83">
        <v>2409</v>
      </c>
      <c r="L41" s="83">
        <v>2306</v>
      </c>
      <c r="M41" s="84">
        <v>2191</v>
      </c>
    </row>
    <row r="42" spans="2:13" ht="27.75" customHeight="1">
      <c r="B42" s="1162"/>
      <c r="C42" s="1163"/>
      <c r="D42" s="85"/>
      <c r="E42" s="1166" t="s">
        <v>26</v>
      </c>
      <c r="F42" s="1166"/>
      <c r="G42" s="1166"/>
      <c r="H42" s="1167"/>
      <c r="I42" s="86" t="s">
        <v>470</v>
      </c>
      <c r="J42" s="87" t="s">
        <v>470</v>
      </c>
      <c r="K42" s="87" t="s">
        <v>470</v>
      </c>
      <c r="L42" s="87" t="s">
        <v>470</v>
      </c>
      <c r="M42" s="88" t="s">
        <v>470</v>
      </c>
    </row>
    <row r="43" spans="2:13" ht="27.75" customHeight="1">
      <c r="B43" s="1162"/>
      <c r="C43" s="1163"/>
      <c r="D43" s="85"/>
      <c r="E43" s="1166" t="s">
        <v>27</v>
      </c>
      <c r="F43" s="1166"/>
      <c r="G43" s="1166"/>
      <c r="H43" s="1167"/>
      <c r="I43" s="86">
        <v>531</v>
      </c>
      <c r="J43" s="87">
        <v>519</v>
      </c>
      <c r="K43" s="87">
        <v>478</v>
      </c>
      <c r="L43" s="87">
        <v>450</v>
      </c>
      <c r="M43" s="88">
        <v>407</v>
      </c>
    </row>
    <row r="44" spans="2:13" ht="27.75" customHeight="1">
      <c r="B44" s="1162"/>
      <c r="C44" s="1163"/>
      <c r="D44" s="85"/>
      <c r="E44" s="1166" t="s">
        <v>28</v>
      </c>
      <c r="F44" s="1166"/>
      <c r="G44" s="1166"/>
      <c r="H44" s="1167"/>
      <c r="I44" s="86" t="s">
        <v>470</v>
      </c>
      <c r="J44" s="87" t="s">
        <v>470</v>
      </c>
      <c r="K44" s="87" t="s">
        <v>470</v>
      </c>
      <c r="L44" s="87" t="s">
        <v>470</v>
      </c>
      <c r="M44" s="88" t="s">
        <v>470</v>
      </c>
    </row>
    <row r="45" spans="2:13" ht="27.75" customHeight="1">
      <c r="B45" s="1162"/>
      <c r="C45" s="1163"/>
      <c r="D45" s="85"/>
      <c r="E45" s="1166" t="s">
        <v>29</v>
      </c>
      <c r="F45" s="1166"/>
      <c r="G45" s="1166"/>
      <c r="H45" s="1167"/>
      <c r="I45" s="86">
        <v>5</v>
      </c>
      <c r="J45" s="87">
        <v>181</v>
      </c>
      <c r="K45" s="87">
        <v>278</v>
      </c>
      <c r="L45" s="87">
        <v>145</v>
      </c>
      <c r="M45" s="88">
        <v>95</v>
      </c>
    </row>
    <row r="46" spans="2:13" ht="27.75" customHeight="1">
      <c r="B46" s="1162"/>
      <c r="C46" s="1163"/>
      <c r="D46" s="85"/>
      <c r="E46" s="1166" t="s">
        <v>30</v>
      </c>
      <c r="F46" s="1166"/>
      <c r="G46" s="1166"/>
      <c r="H46" s="1167"/>
      <c r="I46" s="86" t="s">
        <v>470</v>
      </c>
      <c r="J46" s="87" t="s">
        <v>470</v>
      </c>
      <c r="K46" s="87" t="s">
        <v>470</v>
      </c>
      <c r="L46" s="87" t="s">
        <v>470</v>
      </c>
      <c r="M46" s="88" t="s">
        <v>470</v>
      </c>
    </row>
    <row r="47" spans="2:13" ht="27.75" customHeight="1">
      <c r="B47" s="1162"/>
      <c r="C47" s="1163"/>
      <c r="D47" s="85"/>
      <c r="E47" s="1166" t="s">
        <v>31</v>
      </c>
      <c r="F47" s="1166"/>
      <c r="G47" s="1166"/>
      <c r="H47" s="1167"/>
      <c r="I47" s="86" t="s">
        <v>470</v>
      </c>
      <c r="J47" s="87" t="s">
        <v>470</v>
      </c>
      <c r="K47" s="87" t="s">
        <v>470</v>
      </c>
      <c r="L47" s="87" t="s">
        <v>470</v>
      </c>
      <c r="M47" s="88" t="s">
        <v>470</v>
      </c>
    </row>
    <row r="48" spans="2:13" ht="27.75" customHeight="1">
      <c r="B48" s="1164"/>
      <c r="C48" s="1165"/>
      <c r="D48" s="85"/>
      <c r="E48" s="1166" t="s">
        <v>32</v>
      </c>
      <c r="F48" s="1166"/>
      <c r="G48" s="1166"/>
      <c r="H48" s="1167"/>
      <c r="I48" s="86" t="s">
        <v>470</v>
      </c>
      <c r="J48" s="87" t="s">
        <v>470</v>
      </c>
      <c r="K48" s="87" t="s">
        <v>470</v>
      </c>
      <c r="L48" s="87" t="s">
        <v>470</v>
      </c>
      <c r="M48" s="88" t="s">
        <v>470</v>
      </c>
    </row>
    <row r="49" spans="2:13" ht="27.75" customHeight="1">
      <c r="B49" s="1160" t="s">
        <v>33</v>
      </c>
      <c r="C49" s="1161"/>
      <c r="D49" s="89"/>
      <c r="E49" s="1166" t="s">
        <v>34</v>
      </c>
      <c r="F49" s="1166"/>
      <c r="G49" s="1166"/>
      <c r="H49" s="1167"/>
      <c r="I49" s="86">
        <v>2414</v>
      </c>
      <c r="J49" s="87">
        <v>2579</v>
      </c>
      <c r="K49" s="87">
        <v>2663</v>
      </c>
      <c r="L49" s="87">
        <v>2876</v>
      </c>
      <c r="M49" s="88">
        <v>2911</v>
      </c>
    </row>
    <row r="50" spans="2:13" ht="27.75" customHeight="1">
      <c r="B50" s="1162"/>
      <c r="C50" s="1163"/>
      <c r="D50" s="85"/>
      <c r="E50" s="1166" t="s">
        <v>35</v>
      </c>
      <c r="F50" s="1166"/>
      <c r="G50" s="1166"/>
      <c r="H50" s="1167"/>
      <c r="I50" s="86" t="s">
        <v>470</v>
      </c>
      <c r="J50" s="87" t="s">
        <v>470</v>
      </c>
      <c r="K50" s="87" t="s">
        <v>470</v>
      </c>
      <c r="L50" s="87" t="s">
        <v>470</v>
      </c>
      <c r="M50" s="88" t="s">
        <v>470</v>
      </c>
    </row>
    <row r="51" spans="2:13" ht="27.75" customHeight="1">
      <c r="B51" s="1164"/>
      <c r="C51" s="1165"/>
      <c r="D51" s="85"/>
      <c r="E51" s="1166" t="s">
        <v>36</v>
      </c>
      <c r="F51" s="1166"/>
      <c r="G51" s="1166"/>
      <c r="H51" s="1167"/>
      <c r="I51" s="86">
        <v>2748</v>
      </c>
      <c r="J51" s="87">
        <v>2587</v>
      </c>
      <c r="K51" s="87">
        <v>2474</v>
      </c>
      <c r="L51" s="87">
        <v>2273</v>
      </c>
      <c r="M51" s="88">
        <v>2360</v>
      </c>
    </row>
    <row r="52" spans="2:13" ht="27.75" customHeight="1" thickBot="1">
      <c r="B52" s="1168" t="s">
        <v>37</v>
      </c>
      <c r="C52" s="1169"/>
      <c r="D52" s="90"/>
      <c r="E52" s="1170" t="s">
        <v>38</v>
      </c>
      <c r="F52" s="1170"/>
      <c r="G52" s="1170"/>
      <c r="H52" s="1171"/>
      <c r="I52" s="91">
        <v>-1815</v>
      </c>
      <c r="J52" s="92">
        <v>-1879</v>
      </c>
      <c r="K52" s="92">
        <v>-1972</v>
      </c>
      <c r="L52" s="92">
        <v>-2249</v>
      </c>
      <c r="M52" s="93">
        <v>-2579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101213</v>
      </c>
      <c r="E3" s="116"/>
      <c r="F3" s="117">
        <v>334234</v>
      </c>
      <c r="G3" s="118"/>
      <c r="H3" s="119"/>
    </row>
    <row r="4" spans="1:8">
      <c r="A4" s="120"/>
      <c r="B4" s="121"/>
      <c r="C4" s="122"/>
      <c r="D4" s="123">
        <v>64879</v>
      </c>
      <c r="E4" s="124"/>
      <c r="F4" s="125">
        <v>135366</v>
      </c>
      <c r="G4" s="126"/>
      <c r="H4" s="127"/>
    </row>
    <row r="5" spans="1:8">
      <c r="A5" s="108" t="s">
        <v>503</v>
      </c>
      <c r="B5" s="113"/>
      <c r="C5" s="114"/>
      <c r="D5" s="115">
        <v>111403</v>
      </c>
      <c r="E5" s="116"/>
      <c r="F5" s="117">
        <v>216155</v>
      </c>
      <c r="G5" s="118"/>
      <c r="H5" s="119"/>
    </row>
    <row r="6" spans="1:8">
      <c r="A6" s="120"/>
      <c r="B6" s="121"/>
      <c r="C6" s="122"/>
      <c r="D6" s="123">
        <v>86670</v>
      </c>
      <c r="E6" s="124"/>
      <c r="F6" s="125">
        <v>108827</v>
      </c>
      <c r="G6" s="126"/>
      <c r="H6" s="127"/>
    </row>
    <row r="7" spans="1:8">
      <c r="A7" s="108" t="s">
        <v>504</v>
      </c>
      <c r="B7" s="113"/>
      <c r="C7" s="114"/>
      <c r="D7" s="115">
        <v>80158</v>
      </c>
      <c r="E7" s="116"/>
      <c r="F7" s="117">
        <v>228305</v>
      </c>
      <c r="G7" s="118"/>
      <c r="H7" s="119"/>
    </row>
    <row r="8" spans="1:8">
      <c r="A8" s="120"/>
      <c r="B8" s="121"/>
      <c r="C8" s="122"/>
      <c r="D8" s="123">
        <v>40620</v>
      </c>
      <c r="E8" s="124"/>
      <c r="F8" s="125">
        <v>86611</v>
      </c>
      <c r="G8" s="126"/>
      <c r="H8" s="127"/>
    </row>
    <row r="9" spans="1:8">
      <c r="A9" s="108" t="s">
        <v>505</v>
      </c>
      <c r="B9" s="113"/>
      <c r="C9" s="114"/>
      <c r="D9" s="115">
        <v>148617</v>
      </c>
      <c r="E9" s="116"/>
      <c r="F9" s="117">
        <v>316331</v>
      </c>
      <c r="G9" s="118"/>
      <c r="H9" s="119"/>
    </row>
    <row r="10" spans="1:8">
      <c r="A10" s="120"/>
      <c r="B10" s="121"/>
      <c r="C10" s="122"/>
      <c r="D10" s="123">
        <v>54594</v>
      </c>
      <c r="E10" s="124"/>
      <c r="F10" s="125">
        <v>106387</v>
      </c>
      <c r="G10" s="126"/>
      <c r="H10" s="127"/>
    </row>
    <row r="11" spans="1:8">
      <c r="A11" s="108" t="s">
        <v>506</v>
      </c>
      <c r="B11" s="113"/>
      <c r="C11" s="114"/>
      <c r="D11" s="115">
        <v>157619</v>
      </c>
      <c r="E11" s="116"/>
      <c r="F11" s="117">
        <v>333013</v>
      </c>
      <c r="G11" s="118"/>
      <c r="H11" s="119"/>
    </row>
    <row r="12" spans="1:8">
      <c r="A12" s="120"/>
      <c r="B12" s="121"/>
      <c r="C12" s="128"/>
      <c r="D12" s="123">
        <v>107188</v>
      </c>
      <c r="E12" s="124"/>
      <c r="F12" s="125">
        <v>126732</v>
      </c>
      <c r="G12" s="126"/>
      <c r="H12" s="127"/>
    </row>
    <row r="13" spans="1:8">
      <c r="A13" s="108"/>
      <c r="B13" s="113"/>
      <c r="C13" s="129"/>
      <c r="D13" s="130">
        <v>119802</v>
      </c>
      <c r="E13" s="131"/>
      <c r="F13" s="132">
        <v>285608</v>
      </c>
      <c r="G13" s="133"/>
      <c r="H13" s="119"/>
    </row>
    <row r="14" spans="1:8">
      <c r="A14" s="120"/>
      <c r="B14" s="121"/>
      <c r="C14" s="122"/>
      <c r="D14" s="123">
        <v>70790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10.66</v>
      </c>
      <c r="C19" s="134">
        <f>ROUND(VALUE(SUBSTITUTE(実質収支比率等に係る経年分析!G$48,"▲","-")),2)</f>
        <v>7.31</v>
      </c>
      <c r="D19" s="134">
        <f>ROUND(VALUE(SUBSTITUTE(実質収支比率等に係る経年分析!H$48,"▲","-")),2)</f>
        <v>12.4</v>
      </c>
      <c r="E19" s="134">
        <f>ROUND(VALUE(SUBSTITUTE(実質収支比率等に係る経年分析!I$48,"▲","-")),2)</f>
        <v>10.61</v>
      </c>
      <c r="F19" s="134">
        <f>ROUND(VALUE(SUBSTITUTE(実質収支比率等に係る経年分析!J$48,"▲","-")),2)</f>
        <v>9.25</v>
      </c>
    </row>
    <row r="20" spans="1:11">
      <c r="A20" s="134" t="s">
        <v>43</v>
      </c>
      <c r="B20" s="134">
        <f>ROUND(VALUE(SUBSTITUTE(実質収支比率等に係る経年分析!F$47,"▲","-")),2)</f>
        <v>37.17</v>
      </c>
      <c r="C20" s="134">
        <f>ROUND(VALUE(SUBSTITUTE(実質収支比率等に係る経年分析!G$47,"▲","-")),2)</f>
        <v>39.770000000000003</v>
      </c>
      <c r="D20" s="134">
        <f>ROUND(VALUE(SUBSTITUTE(実質収支比率等に係る経年分析!H$47,"▲","-")),2)</f>
        <v>42.74</v>
      </c>
      <c r="E20" s="134">
        <f>ROUND(VALUE(SUBSTITUTE(実質収支比率等に係る経年分析!I$47,"▲","-")),2)</f>
        <v>42.34</v>
      </c>
      <c r="F20" s="134">
        <f>ROUND(VALUE(SUBSTITUTE(実質収支比率等に係る経年分析!J$47,"▲","-")),2)</f>
        <v>42.29</v>
      </c>
    </row>
    <row r="21" spans="1:11">
      <c r="A21" s="134" t="s">
        <v>44</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-4.0999999999999996</v>
      </c>
      <c r="D21" s="134">
        <f>IF(ISNUMBER(VALUE(SUBSTITUTE(実質収支比率等に係る経年分析!H$49,"▲","-"))),ROUND(VALUE(SUBSTITUTE(実質収支比率等に係る経年分析!H$49,"▲","-")),2),NA())</f>
        <v>4.54</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地域包括支援センター特別会計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9.24</v>
      </c>
    </row>
    <row r="36" spans="1:16">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0.35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387</v>
      </c>
      <c r="E42" s="136"/>
      <c r="F42" s="136"/>
      <c r="G42" s="136">
        <f>'実質公債費比率（分子）の構造'!L$52</f>
        <v>367</v>
      </c>
      <c r="H42" s="136"/>
      <c r="I42" s="136"/>
      <c r="J42" s="136">
        <f>'実質公債費比率（分子）の構造'!M$52</f>
        <v>335</v>
      </c>
      <c r="K42" s="136"/>
      <c r="L42" s="136"/>
      <c r="M42" s="136">
        <f>'実質公債費比率（分子）の構造'!N$52</f>
        <v>344</v>
      </c>
      <c r="N42" s="136"/>
      <c r="O42" s="136"/>
      <c r="P42" s="136">
        <f>'実質公債費比率（分子）の構造'!O$52</f>
        <v>346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70</v>
      </c>
      <c r="C46" s="136"/>
      <c r="D46" s="136"/>
      <c r="E46" s="136">
        <f>'実質公債費比率（分子）の構造'!L$48</f>
        <v>61</v>
      </c>
      <c r="F46" s="136"/>
      <c r="G46" s="136"/>
      <c r="H46" s="136">
        <f>'実質公債費比率（分子）の構造'!M$48</f>
        <v>50</v>
      </c>
      <c r="I46" s="136"/>
      <c r="J46" s="136"/>
      <c r="K46" s="136">
        <f>'実質公債費比率（分子）の構造'!N$48</f>
        <v>49</v>
      </c>
      <c r="L46" s="136"/>
      <c r="M46" s="136"/>
      <c r="N46" s="136">
        <f>'実質公債費比率（分子）の構造'!O$48</f>
        <v>48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465</v>
      </c>
      <c r="C49" s="136"/>
      <c r="D49" s="136"/>
      <c r="E49" s="136">
        <f>'実質公債費比率（分子）の構造'!L$45</f>
        <v>415</v>
      </c>
      <c r="F49" s="136"/>
      <c r="G49" s="136"/>
      <c r="H49" s="136">
        <f>'実質公債費比率（分子）の構造'!M$45</f>
        <v>367</v>
      </c>
      <c r="I49" s="136"/>
      <c r="J49" s="136"/>
      <c r="K49" s="136">
        <f>'実質公債費比率（分子）の構造'!N$45</f>
        <v>380</v>
      </c>
      <c r="L49" s="136"/>
      <c r="M49" s="136"/>
      <c r="N49" s="136">
        <f>'実質公債費比率（分子）の構造'!O$45</f>
        <v>369</v>
      </c>
      <c r="O49" s="136"/>
      <c r="P49" s="136"/>
    </row>
    <row r="50" spans="1:16">
      <c r="A50" s="136" t="s">
        <v>58</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109</v>
      </c>
      <c r="G50" s="136" t="e">
        <f>NA()</f>
        <v>#N/A</v>
      </c>
      <c r="H50" s="136" t="e">
        <f>NA()</f>
        <v>#N/A</v>
      </c>
      <c r="I50" s="136">
        <f>IF(ISNUMBER('実質公債費比率（分子）の構造'!M$53),'実質公債費比率（分子）の構造'!M$53,NA())</f>
        <v>82</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71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2748</v>
      </c>
      <c r="E56" s="135"/>
      <c r="F56" s="135"/>
      <c r="G56" s="135">
        <f>'将来負担比率（分子）の構造'!J$51</f>
        <v>2587</v>
      </c>
      <c r="H56" s="135"/>
      <c r="I56" s="135"/>
      <c r="J56" s="135">
        <f>'将来負担比率（分子）の構造'!K$51</f>
        <v>2474</v>
      </c>
      <c r="K56" s="135"/>
      <c r="L56" s="135"/>
      <c r="M56" s="135">
        <f>'将来負担比率（分子）の構造'!L$51</f>
        <v>2273</v>
      </c>
      <c r="N56" s="135"/>
      <c r="O56" s="135"/>
      <c r="P56" s="135">
        <f>'将来負担比率（分子）の構造'!M$51</f>
        <v>2360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2414</v>
      </c>
      <c r="E58" s="135"/>
      <c r="F58" s="135"/>
      <c r="G58" s="135">
        <f>'将来負担比率（分子）の構造'!J$49</f>
        <v>2579</v>
      </c>
      <c r="H58" s="135"/>
      <c r="I58" s="135"/>
      <c r="J58" s="135">
        <f>'将来負担比率（分子）の構造'!K$49</f>
        <v>2663</v>
      </c>
      <c r="K58" s="135"/>
      <c r="L58" s="135"/>
      <c r="M58" s="135">
        <f>'将来負担比率（分子）の構造'!L$49</f>
        <v>2876</v>
      </c>
      <c r="N58" s="135"/>
      <c r="O58" s="135"/>
      <c r="P58" s="135">
        <f>'将来負担比率（分子）の構造'!M$49</f>
        <v>2911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v>
      </c>
      <c r="C62" s="135"/>
      <c r="D62" s="135"/>
      <c r="E62" s="135">
        <f>'将来負担比率（分子）の構造'!J$45</f>
        <v>181</v>
      </c>
      <c r="F62" s="135"/>
      <c r="G62" s="135"/>
      <c r="H62" s="135">
        <f>'将来負担比率（分子）の構造'!K$45</f>
        <v>278</v>
      </c>
      <c r="I62" s="135"/>
      <c r="J62" s="135"/>
      <c r="K62" s="135">
        <f>'将来負担比率（分子）の構造'!L$45</f>
        <v>145</v>
      </c>
      <c r="L62" s="135"/>
      <c r="M62" s="135"/>
      <c r="N62" s="135">
        <f>'将来負担比率（分子）の構造'!M$45</f>
        <v>95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531</v>
      </c>
      <c r="C64" s="135"/>
      <c r="D64" s="135"/>
      <c r="E64" s="135">
        <f>'将来負担比率（分子）の構造'!J$43</f>
        <v>519</v>
      </c>
      <c r="F64" s="135"/>
      <c r="G64" s="135"/>
      <c r="H64" s="135">
        <f>'将来負担比率（分子）の構造'!K$43</f>
        <v>478</v>
      </c>
      <c r="I64" s="135"/>
      <c r="J64" s="135"/>
      <c r="K64" s="135">
        <f>'将来負担比率（分子）の構造'!L$43</f>
        <v>450</v>
      </c>
      <c r="L64" s="135"/>
      <c r="M64" s="135"/>
      <c r="N64" s="135">
        <f>'将来負担比率（分子）の構造'!M$43</f>
        <v>407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2811</v>
      </c>
      <c r="C66" s="135"/>
      <c r="D66" s="135"/>
      <c r="E66" s="135">
        <f>'将来負担比率（分子）の構造'!J$41</f>
        <v>2587</v>
      </c>
      <c r="F66" s="135"/>
      <c r="G66" s="135"/>
      <c r="H66" s="135">
        <f>'将来負担比率（分子）の構造'!K$41</f>
        <v>2409</v>
      </c>
      <c r="I66" s="135"/>
      <c r="J66" s="135"/>
      <c r="K66" s="135">
        <f>'将来負担比率（分子）の構造'!L$41</f>
        <v>2306</v>
      </c>
      <c r="L66" s="135"/>
      <c r="M66" s="135"/>
      <c r="N66" s="135">
        <f>'将来負担比率（分子）の構造'!M$41</f>
        <v>2191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117120</v>
      </c>
      <c r="S5" s="639"/>
      <c r="T5" s="639"/>
      <c r="U5" s="639"/>
      <c r="V5" s="639"/>
      <c r="W5" s="639"/>
      <c r="X5" s="639"/>
      <c r="Y5" s="686"/>
      <c r="Z5" s="699">
        <v>5.2</v>
      </c>
      <c r="AA5" s="699"/>
      <c r="AB5" s="699"/>
      <c r="AC5" s="699"/>
      <c r="AD5" s="700">
        <v>117120</v>
      </c>
      <c r="AE5" s="700"/>
      <c r="AF5" s="700"/>
      <c r="AG5" s="700"/>
      <c r="AH5" s="700"/>
      <c r="AI5" s="700"/>
      <c r="AJ5" s="700"/>
      <c r="AK5" s="700"/>
      <c r="AL5" s="687">
        <v>9.1999999999999993</v>
      </c>
      <c r="AM5" s="656"/>
      <c r="AN5" s="656"/>
      <c r="AO5" s="688"/>
      <c r="AP5" s="673" t="s">
        <v>206</v>
      </c>
      <c r="AQ5" s="674"/>
      <c r="AR5" s="674"/>
      <c r="AS5" s="674"/>
      <c r="AT5" s="674"/>
      <c r="AU5" s="674"/>
      <c r="AV5" s="674"/>
      <c r="AW5" s="674"/>
      <c r="AX5" s="674"/>
      <c r="AY5" s="674"/>
      <c r="AZ5" s="674"/>
      <c r="BA5" s="674"/>
      <c r="BB5" s="674"/>
      <c r="BC5" s="674"/>
      <c r="BD5" s="674"/>
      <c r="BE5" s="674"/>
      <c r="BF5" s="675"/>
      <c r="BG5" s="588">
        <v>117120</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8749</v>
      </c>
      <c r="S6" s="589"/>
      <c r="T6" s="589"/>
      <c r="U6" s="589"/>
      <c r="V6" s="589"/>
      <c r="W6" s="589"/>
      <c r="X6" s="589"/>
      <c r="Y6" s="590"/>
      <c r="Z6" s="641">
        <v>0.4</v>
      </c>
      <c r="AA6" s="641"/>
      <c r="AB6" s="641"/>
      <c r="AC6" s="641"/>
      <c r="AD6" s="642">
        <v>8749</v>
      </c>
      <c r="AE6" s="642"/>
      <c r="AF6" s="642"/>
      <c r="AG6" s="642"/>
      <c r="AH6" s="642"/>
      <c r="AI6" s="642"/>
      <c r="AJ6" s="642"/>
      <c r="AK6" s="642"/>
      <c r="AL6" s="611">
        <v>0.7</v>
      </c>
      <c r="AM6" s="643"/>
      <c r="AN6" s="643"/>
      <c r="AO6" s="644"/>
      <c r="AP6" s="585" t="s">
        <v>212</v>
      </c>
      <c r="AQ6" s="586"/>
      <c r="AR6" s="586"/>
      <c r="AS6" s="586"/>
      <c r="AT6" s="586"/>
      <c r="AU6" s="586"/>
      <c r="AV6" s="586"/>
      <c r="AW6" s="586"/>
      <c r="AX6" s="586"/>
      <c r="AY6" s="586"/>
      <c r="AZ6" s="586"/>
      <c r="BA6" s="586"/>
      <c r="BB6" s="586"/>
      <c r="BC6" s="586"/>
      <c r="BD6" s="586"/>
      <c r="BE6" s="586"/>
      <c r="BF6" s="587"/>
      <c r="BG6" s="588">
        <v>117120</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38651</v>
      </c>
      <c r="CS6" s="589"/>
      <c r="CT6" s="589"/>
      <c r="CU6" s="589"/>
      <c r="CV6" s="589"/>
      <c r="CW6" s="589"/>
      <c r="CX6" s="589"/>
      <c r="CY6" s="590"/>
      <c r="CZ6" s="641">
        <v>1.9</v>
      </c>
      <c r="DA6" s="641"/>
      <c r="DB6" s="641"/>
      <c r="DC6" s="641"/>
      <c r="DD6" s="594" t="s">
        <v>207</v>
      </c>
      <c r="DE6" s="589"/>
      <c r="DF6" s="589"/>
      <c r="DG6" s="589"/>
      <c r="DH6" s="589"/>
      <c r="DI6" s="589"/>
      <c r="DJ6" s="589"/>
      <c r="DK6" s="589"/>
      <c r="DL6" s="589"/>
      <c r="DM6" s="589"/>
      <c r="DN6" s="589"/>
      <c r="DO6" s="589"/>
      <c r="DP6" s="590"/>
      <c r="DQ6" s="594">
        <v>38651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216</v>
      </c>
      <c r="S7" s="589"/>
      <c r="T7" s="589"/>
      <c r="U7" s="589"/>
      <c r="V7" s="589"/>
      <c r="W7" s="589"/>
      <c r="X7" s="589"/>
      <c r="Y7" s="590"/>
      <c r="Z7" s="641">
        <v>0</v>
      </c>
      <c r="AA7" s="641"/>
      <c r="AB7" s="641"/>
      <c r="AC7" s="641"/>
      <c r="AD7" s="642">
        <v>216</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45482</v>
      </c>
      <c r="BH7" s="589"/>
      <c r="BI7" s="589"/>
      <c r="BJ7" s="589"/>
      <c r="BK7" s="589"/>
      <c r="BL7" s="589"/>
      <c r="BM7" s="589"/>
      <c r="BN7" s="590"/>
      <c r="BO7" s="641">
        <v>38.799999999999997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584029</v>
      </c>
      <c r="CS7" s="589"/>
      <c r="CT7" s="589"/>
      <c r="CU7" s="589"/>
      <c r="CV7" s="589"/>
      <c r="CW7" s="589"/>
      <c r="CX7" s="589"/>
      <c r="CY7" s="590"/>
      <c r="CZ7" s="641">
        <v>28.1</v>
      </c>
      <c r="DA7" s="641"/>
      <c r="DB7" s="641"/>
      <c r="DC7" s="641"/>
      <c r="DD7" s="594">
        <v>187536</v>
      </c>
      <c r="DE7" s="589"/>
      <c r="DF7" s="589"/>
      <c r="DG7" s="589"/>
      <c r="DH7" s="589"/>
      <c r="DI7" s="589"/>
      <c r="DJ7" s="589"/>
      <c r="DK7" s="589"/>
      <c r="DL7" s="589"/>
      <c r="DM7" s="589"/>
      <c r="DN7" s="589"/>
      <c r="DO7" s="589"/>
      <c r="DP7" s="590"/>
      <c r="DQ7" s="594">
        <v>374024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520</v>
      </c>
      <c r="S8" s="589"/>
      <c r="T8" s="589"/>
      <c r="U8" s="589"/>
      <c r="V8" s="589"/>
      <c r="W8" s="589"/>
      <c r="X8" s="589"/>
      <c r="Y8" s="590"/>
      <c r="Z8" s="641">
        <v>0</v>
      </c>
      <c r="AA8" s="641"/>
      <c r="AB8" s="641"/>
      <c r="AC8" s="641"/>
      <c r="AD8" s="642">
        <v>520</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2954</v>
      </c>
      <c r="BH8" s="589"/>
      <c r="BI8" s="589"/>
      <c r="BJ8" s="589"/>
      <c r="BK8" s="589"/>
      <c r="BL8" s="589"/>
      <c r="BM8" s="589"/>
      <c r="BN8" s="590"/>
      <c r="BO8" s="641">
        <v>2.5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374141</v>
      </c>
      <c r="CS8" s="589"/>
      <c r="CT8" s="589"/>
      <c r="CU8" s="589"/>
      <c r="CV8" s="589"/>
      <c r="CW8" s="589"/>
      <c r="CX8" s="589"/>
      <c r="CY8" s="590"/>
      <c r="CZ8" s="641">
        <v>18</v>
      </c>
      <c r="DA8" s="641"/>
      <c r="DB8" s="641"/>
      <c r="DC8" s="641"/>
      <c r="DD8" s="594">
        <v>34715</v>
      </c>
      <c r="DE8" s="589"/>
      <c r="DF8" s="589"/>
      <c r="DG8" s="589"/>
      <c r="DH8" s="589"/>
      <c r="DI8" s="589"/>
      <c r="DJ8" s="589"/>
      <c r="DK8" s="589"/>
      <c r="DL8" s="589"/>
      <c r="DM8" s="589"/>
      <c r="DN8" s="589"/>
      <c r="DO8" s="589"/>
      <c r="DP8" s="590"/>
      <c r="DQ8" s="594">
        <v>232003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375</v>
      </c>
      <c r="S9" s="589"/>
      <c r="T9" s="589"/>
      <c r="U9" s="589"/>
      <c r="V9" s="589"/>
      <c r="W9" s="589"/>
      <c r="X9" s="589"/>
      <c r="Y9" s="590"/>
      <c r="Z9" s="641">
        <v>0</v>
      </c>
      <c r="AA9" s="641"/>
      <c r="AB9" s="641"/>
      <c r="AC9" s="641"/>
      <c r="AD9" s="642">
        <v>375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39436</v>
      </c>
      <c r="BH9" s="589"/>
      <c r="BI9" s="589"/>
      <c r="BJ9" s="589"/>
      <c r="BK9" s="589"/>
      <c r="BL9" s="589"/>
      <c r="BM9" s="589"/>
      <c r="BN9" s="590"/>
      <c r="BO9" s="641">
        <v>33.700000000000003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195569</v>
      </c>
      <c r="CS9" s="589"/>
      <c r="CT9" s="589"/>
      <c r="CU9" s="589"/>
      <c r="CV9" s="589"/>
      <c r="CW9" s="589"/>
      <c r="CX9" s="589"/>
      <c r="CY9" s="590"/>
      <c r="CZ9" s="641">
        <v>9.4</v>
      </c>
      <c r="DA9" s="641"/>
      <c r="DB9" s="641"/>
      <c r="DC9" s="641"/>
      <c r="DD9" s="594">
        <v>20009</v>
      </c>
      <c r="DE9" s="589"/>
      <c r="DF9" s="589"/>
      <c r="DG9" s="589"/>
      <c r="DH9" s="589"/>
      <c r="DI9" s="589"/>
      <c r="DJ9" s="589"/>
      <c r="DK9" s="589"/>
      <c r="DL9" s="589"/>
      <c r="DM9" s="589"/>
      <c r="DN9" s="589"/>
      <c r="DO9" s="589"/>
      <c r="DP9" s="590"/>
      <c r="DQ9" s="594">
        <v>168700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22938</v>
      </c>
      <c r="S10" s="589"/>
      <c r="T10" s="589"/>
      <c r="U10" s="589"/>
      <c r="V10" s="589"/>
      <c r="W10" s="589"/>
      <c r="X10" s="589"/>
      <c r="Y10" s="590"/>
      <c r="Z10" s="641">
        <v>1</v>
      </c>
      <c r="AA10" s="641"/>
      <c r="AB10" s="641"/>
      <c r="AC10" s="641"/>
      <c r="AD10" s="642">
        <v>22938</v>
      </c>
      <c r="AE10" s="642"/>
      <c r="AF10" s="642"/>
      <c r="AG10" s="642"/>
      <c r="AH10" s="642"/>
      <c r="AI10" s="642"/>
      <c r="AJ10" s="642"/>
      <c r="AK10" s="642"/>
      <c r="AL10" s="611">
        <v>1.8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2337</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130</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v>130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755</v>
      </c>
      <c r="BH11" s="589"/>
      <c r="BI11" s="589"/>
      <c r="BJ11" s="589"/>
      <c r="BK11" s="589"/>
      <c r="BL11" s="589"/>
      <c r="BM11" s="589"/>
      <c r="BN11" s="590"/>
      <c r="BO11" s="641">
        <v>0.6</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75486</v>
      </c>
      <c r="CS11" s="589"/>
      <c r="CT11" s="589"/>
      <c r="CU11" s="589"/>
      <c r="CV11" s="589"/>
      <c r="CW11" s="589"/>
      <c r="CX11" s="589"/>
      <c r="CY11" s="590"/>
      <c r="CZ11" s="641">
        <v>3.6</v>
      </c>
      <c r="DA11" s="641"/>
      <c r="DB11" s="641"/>
      <c r="DC11" s="641"/>
      <c r="DD11" s="594">
        <v>11140</v>
      </c>
      <c r="DE11" s="589"/>
      <c r="DF11" s="589"/>
      <c r="DG11" s="589"/>
      <c r="DH11" s="589"/>
      <c r="DI11" s="589"/>
      <c r="DJ11" s="589"/>
      <c r="DK11" s="589"/>
      <c r="DL11" s="589"/>
      <c r="DM11" s="589"/>
      <c r="DN11" s="589"/>
      <c r="DO11" s="589"/>
      <c r="DP11" s="590"/>
      <c r="DQ11" s="594">
        <v>41031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53812</v>
      </c>
      <c r="BH12" s="589"/>
      <c r="BI12" s="589"/>
      <c r="BJ12" s="589"/>
      <c r="BK12" s="589"/>
      <c r="BL12" s="589"/>
      <c r="BM12" s="589"/>
      <c r="BN12" s="590"/>
      <c r="BO12" s="641">
        <v>45.9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30433</v>
      </c>
      <c r="CS12" s="589"/>
      <c r="CT12" s="589"/>
      <c r="CU12" s="589"/>
      <c r="CV12" s="589"/>
      <c r="CW12" s="589"/>
      <c r="CX12" s="589"/>
      <c r="CY12" s="590"/>
      <c r="CZ12" s="641">
        <v>1.5</v>
      </c>
      <c r="DA12" s="641"/>
      <c r="DB12" s="641"/>
      <c r="DC12" s="641"/>
      <c r="DD12" s="594">
        <v>1244</v>
      </c>
      <c r="DE12" s="589"/>
      <c r="DF12" s="589"/>
      <c r="DG12" s="589"/>
      <c r="DH12" s="589"/>
      <c r="DI12" s="589"/>
      <c r="DJ12" s="589"/>
      <c r="DK12" s="589"/>
      <c r="DL12" s="589"/>
      <c r="DM12" s="589"/>
      <c r="DN12" s="589"/>
      <c r="DO12" s="589"/>
      <c r="DP12" s="590"/>
      <c r="DQ12" s="594">
        <v>23726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789</v>
      </c>
      <c r="S13" s="589"/>
      <c r="T13" s="589"/>
      <c r="U13" s="589"/>
      <c r="V13" s="589"/>
      <c r="W13" s="589"/>
      <c r="X13" s="589"/>
      <c r="Y13" s="590"/>
      <c r="Z13" s="641">
        <v>0</v>
      </c>
      <c r="AA13" s="641"/>
      <c r="AB13" s="641"/>
      <c r="AC13" s="641"/>
      <c r="AD13" s="642">
        <v>789</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53521</v>
      </c>
      <c r="BH13" s="589"/>
      <c r="BI13" s="589"/>
      <c r="BJ13" s="589"/>
      <c r="BK13" s="589"/>
      <c r="BL13" s="589"/>
      <c r="BM13" s="589"/>
      <c r="BN13" s="590"/>
      <c r="BO13" s="641">
        <v>45.7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132531</v>
      </c>
      <c r="CS13" s="589"/>
      <c r="CT13" s="589"/>
      <c r="CU13" s="589"/>
      <c r="CV13" s="589"/>
      <c r="CW13" s="589"/>
      <c r="CX13" s="589"/>
      <c r="CY13" s="590"/>
      <c r="CZ13" s="641">
        <v>6.4</v>
      </c>
      <c r="DA13" s="641"/>
      <c r="DB13" s="641"/>
      <c r="DC13" s="641"/>
      <c r="DD13" s="594">
        <v>58635</v>
      </c>
      <c r="DE13" s="589"/>
      <c r="DF13" s="589"/>
      <c r="DG13" s="589"/>
      <c r="DH13" s="589"/>
      <c r="DI13" s="589"/>
      <c r="DJ13" s="589"/>
      <c r="DK13" s="589"/>
      <c r="DL13" s="589"/>
      <c r="DM13" s="589"/>
      <c r="DN13" s="589"/>
      <c r="DO13" s="589"/>
      <c r="DP13" s="590"/>
      <c r="DQ13" s="594">
        <v>85339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6301</v>
      </c>
      <c r="BH14" s="589"/>
      <c r="BI14" s="589"/>
      <c r="BJ14" s="589"/>
      <c r="BK14" s="589"/>
      <c r="BL14" s="589"/>
      <c r="BM14" s="589"/>
      <c r="BN14" s="590"/>
      <c r="BO14" s="641">
        <v>5.4</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89861</v>
      </c>
      <c r="CS14" s="589"/>
      <c r="CT14" s="589"/>
      <c r="CU14" s="589"/>
      <c r="CV14" s="589"/>
      <c r="CW14" s="589"/>
      <c r="CX14" s="589"/>
      <c r="CY14" s="590"/>
      <c r="CZ14" s="641">
        <v>4.3</v>
      </c>
      <c r="DA14" s="641"/>
      <c r="DB14" s="641"/>
      <c r="DC14" s="641"/>
      <c r="DD14" s="594">
        <v>24874</v>
      </c>
      <c r="DE14" s="589"/>
      <c r="DF14" s="589"/>
      <c r="DG14" s="589"/>
      <c r="DH14" s="589"/>
      <c r="DI14" s="589"/>
      <c r="DJ14" s="589"/>
      <c r="DK14" s="589"/>
      <c r="DL14" s="589"/>
      <c r="DM14" s="589"/>
      <c r="DN14" s="589"/>
      <c r="DO14" s="589"/>
      <c r="DP14" s="590"/>
      <c r="DQ14" s="594">
        <v>65054</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248</v>
      </c>
      <c r="S15" s="589"/>
      <c r="T15" s="589"/>
      <c r="U15" s="589"/>
      <c r="V15" s="589"/>
      <c r="W15" s="589"/>
      <c r="X15" s="589"/>
      <c r="Y15" s="590"/>
      <c r="Z15" s="641">
        <v>0</v>
      </c>
      <c r="AA15" s="641"/>
      <c r="AB15" s="641"/>
      <c r="AC15" s="641"/>
      <c r="AD15" s="642">
        <v>248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11525</v>
      </c>
      <c r="BH15" s="589"/>
      <c r="BI15" s="589"/>
      <c r="BJ15" s="589"/>
      <c r="BK15" s="589"/>
      <c r="BL15" s="589"/>
      <c r="BM15" s="589"/>
      <c r="BN15" s="590"/>
      <c r="BO15" s="641">
        <v>9.8000000000000007</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164681</v>
      </c>
      <c r="CS15" s="589"/>
      <c r="CT15" s="589"/>
      <c r="CU15" s="589"/>
      <c r="CV15" s="589"/>
      <c r="CW15" s="589"/>
      <c r="CX15" s="589"/>
      <c r="CY15" s="590"/>
      <c r="CZ15" s="641">
        <v>7.9</v>
      </c>
      <c r="DA15" s="641"/>
      <c r="DB15" s="641"/>
      <c r="DC15" s="641"/>
      <c r="DD15" s="594">
        <v>13811</v>
      </c>
      <c r="DE15" s="589"/>
      <c r="DF15" s="589"/>
      <c r="DG15" s="589"/>
      <c r="DH15" s="589"/>
      <c r="DI15" s="589"/>
      <c r="DJ15" s="589"/>
      <c r="DK15" s="589"/>
      <c r="DL15" s="589"/>
      <c r="DM15" s="589"/>
      <c r="DN15" s="589"/>
      <c r="DO15" s="589"/>
      <c r="DP15" s="590"/>
      <c r="DQ15" s="594">
        <v>142466</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1327768</v>
      </c>
      <c r="S16" s="589"/>
      <c r="T16" s="589"/>
      <c r="U16" s="589"/>
      <c r="V16" s="589"/>
      <c r="W16" s="589"/>
      <c r="X16" s="589"/>
      <c r="Y16" s="590"/>
      <c r="Z16" s="641">
        <v>59.4</v>
      </c>
      <c r="AA16" s="641"/>
      <c r="AB16" s="641"/>
      <c r="AC16" s="641"/>
      <c r="AD16" s="642">
        <v>1101372</v>
      </c>
      <c r="AE16" s="642"/>
      <c r="AF16" s="642"/>
      <c r="AG16" s="642"/>
      <c r="AH16" s="642"/>
      <c r="AI16" s="642"/>
      <c r="AJ16" s="642"/>
      <c r="AK16" s="642"/>
      <c r="AL16" s="611">
        <v>86.7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648</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303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1101372</v>
      </c>
      <c r="S17" s="589"/>
      <c r="T17" s="589"/>
      <c r="U17" s="589"/>
      <c r="V17" s="589"/>
      <c r="W17" s="589"/>
      <c r="X17" s="589"/>
      <c r="Y17" s="590"/>
      <c r="Z17" s="641">
        <v>49.2</v>
      </c>
      <c r="AA17" s="641"/>
      <c r="AB17" s="641"/>
      <c r="AC17" s="641"/>
      <c r="AD17" s="642">
        <v>1101372</v>
      </c>
      <c r="AE17" s="642"/>
      <c r="AF17" s="642"/>
      <c r="AG17" s="642"/>
      <c r="AH17" s="642"/>
      <c r="AI17" s="642"/>
      <c r="AJ17" s="642"/>
      <c r="AK17" s="642"/>
      <c r="AL17" s="611">
        <v>86.7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368748</v>
      </c>
      <c r="CS17" s="589"/>
      <c r="CT17" s="589"/>
      <c r="CU17" s="589"/>
      <c r="CV17" s="589"/>
      <c r="CW17" s="589"/>
      <c r="CX17" s="589"/>
      <c r="CY17" s="590"/>
      <c r="CZ17" s="641">
        <v>17.8</v>
      </c>
      <c r="DA17" s="641"/>
      <c r="DB17" s="641"/>
      <c r="DC17" s="641"/>
      <c r="DD17" s="594" t="s">
        <v>219</v>
      </c>
      <c r="DE17" s="589"/>
      <c r="DF17" s="589"/>
      <c r="DG17" s="589"/>
      <c r="DH17" s="589"/>
      <c r="DI17" s="589"/>
      <c r="DJ17" s="589"/>
      <c r="DK17" s="589"/>
      <c r="DL17" s="589"/>
      <c r="DM17" s="589"/>
      <c r="DN17" s="589"/>
      <c r="DO17" s="589"/>
      <c r="DP17" s="590"/>
      <c r="DQ17" s="594">
        <v>368748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226396</v>
      </c>
      <c r="S18" s="589"/>
      <c r="T18" s="589"/>
      <c r="U18" s="589"/>
      <c r="V18" s="589"/>
      <c r="W18" s="589"/>
      <c r="X18" s="589"/>
      <c r="Y18" s="590"/>
      <c r="Z18" s="641">
        <v>10.1</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20451</v>
      </c>
      <c r="CS18" s="589"/>
      <c r="CT18" s="589"/>
      <c r="CU18" s="589"/>
      <c r="CV18" s="589"/>
      <c r="CW18" s="589"/>
      <c r="CX18" s="589"/>
      <c r="CY18" s="590"/>
      <c r="CZ18" s="641">
        <v>1</v>
      </c>
      <c r="DA18" s="641"/>
      <c r="DB18" s="641"/>
      <c r="DC18" s="641"/>
      <c r="DD18" s="594" t="s">
        <v>219</v>
      </c>
      <c r="DE18" s="589"/>
      <c r="DF18" s="589"/>
      <c r="DG18" s="589"/>
      <c r="DH18" s="589"/>
      <c r="DI18" s="589"/>
      <c r="DJ18" s="589"/>
      <c r="DK18" s="589"/>
      <c r="DL18" s="589"/>
      <c r="DM18" s="589"/>
      <c r="DN18" s="589"/>
      <c r="DO18" s="589"/>
      <c r="DP18" s="590"/>
      <c r="DQ18" s="594">
        <v>20451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1478723</v>
      </c>
      <c r="S20" s="589"/>
      <c r="T20" s="589"/>
      <c r="U20" s="589"/>
      <c r="V20" s="589"/>
      <c r="W20" s="589"/>
      <c r="X20" s="589"/>
      <c r="Y20" s="590"/>
      <c r="Z20" s="641">
        <v>66.099999999999994</v>
      </c>
      <c r="AA20" s="641"/>
      <c r="AB20" s="641"/>
      <c r="AC20" s="641"/>
      <c r="AD20" s="642">
        <v>1252327</v>
      </c>
      <c r="AE20" s="642"/>
      <c r="AF20" s="642"/>
      <c r="AG20" s="642"/>
      <c r="AH20" s="642"/>
      <c r="AI20" s="642"/>
      <c r="AJ20" s="642"/>
      <c r="AK20" s="642"/>
      <c r="AL20" s="611">
        <v>98.6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2075359</v>
      </c>
      <c r="CS20" s="589"/>
      <c r="CT20" s="589"/>
      <c r="CU20" s="589"/>
      <c r="CV20" s="589"/>
      <c r="CW20" s="589"/>
      <c r="CX20" s="589"/>
      <c r="CY20" s="590"/>
      <c r="CZ20" s="641">
        <v>100</v>
      </c>
      <c r="DA20" s="641"/>
      <c r="DB20" s="641"/>
      <c r="DC20" s="641"/>
      <c r="DD20" s="594">
        <v>351964</v>
      </c>
      <c r="DE20" s="589"/>
      <c r="DF20" s="589"/>
      <c r="DG20" s="589"/>
      <c r="DH20" s="589"/>
      <c r="DI20" s="589"/>
      <c r="DJ20" s="589"/>
      <c r="DK20" s="589"/>
      <c r="DL20" s="589"/>
      <c r="DM20" s="589"/>
      <c r="DN20" s="589"/>
      <c r="DO20" s="589"/>
      <c r="DP20" s="590"/>
      <c r="DQ20" s="594">
        <v>1560626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t="s">
        <v>219</v>
      </c>
      <c r="S21" s="589"/>
      <c r="T21" s="589"/>
      <c r="U21" s="589"/>
      <c r="V21" s="589"/>
      <c r="W21" s="589"/>
      <c r="X21" s="589"/>
      <c r="Y21" s="590"/>
      <c r="Z21" s="641" t="s">
        <v>219</v>
      </c>
      <c r="AA21" s="641"/>
      <c r="AB21" s="641"/>
      <c r="AC21" s="641"/>
      <c r="AD21" s="642" t="s">
        <v>219</v>
      </c>
      <c r="AE21" s="642"/>
      <c r="AF21" s="642"/>
      <c r="AG21" s="642"/>
      <c r="AH21" s="642"/>
      <c r="AI21" s="642"/>
      <c r="AJ21" s="642"/>
      <c r="AK21" s="642"/>
      <c r="AL21" s="611" t="s">
        <v>219</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505</v>
      </c>
      <c r="S22" s="589"/>
      <c r="T22" s="589"/>
      <c r="U22" s="589"/>
      <c r="V22" s="589"/>
      <c r="W22" s="589"/>
      <c r="X22" s="589"/>
      <c r="Y22" s="590"/>
      <c r="Z22" s="641">
        <v>0</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49149</v>
      </c>
      <c r="S23" s="589"/>
      <c r="T23" s="589"/>
      <c r="U23" s="589"/>
      <c r="V23" s="589"/>
      <c r="W23" s="589"/>
      <c r="X23" s="589"/>
      <c r="Y23" s="590"/>
      <c r="Z23" s="641">
        <v>2.2000000000000002</v>
      </c>
      <c r="AA23" s="641"/>
      <c r="AB23" s="641"/>
      <c r="AC23" s="641"/>
      <c r="AD23" s="642">
        <v>12</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943</v>
      </c>
      <c r="S24" s="589"/>
      <c r="T24" s="589"/>
      <c r="U24" s="589"/>
      <c r="V24" s="589"/>
      <c r="W24" s="589"/>
      <c r="X24" s="589"/>
      <c r="Y24" s="590"/>
      <c r="Z24" s="641">
        <v>0</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968549</v>
      </c>
      <c r="CS24" s="639"/>
      <c r="CT24" s="639"/>
      <c r="CU24" s="639"/>
      <c r="CV24" s="639"/>
      <c r="CW24" s="639"/>
      <c r="CX24" s="639"/>
      <c r="CY24" s="686"/>
      <c r="CZ24" s="690">
        <v>46.7</v>
      </c>
      <c r="DA24" s="691"/>
      <c r="DB24" s="691"/>
      <c r="DC24" s="692"/>
      <c r="DD24" s="685">
        <v>879608</v>
      </c>
      <c r="DE24" s="639"/>
      <c r="DF24" s="639"/>
      <c r="DG24" s="639"/>
      <c r="DH24" s="639"/>
      <c r="DI24" s="639"/>
      <c r="DJ24" s="639"/>
      <c r="DK24" s="686"/>
      <c r="DL24" s="685">
        <v>879528</v>
      </c>
      <c r="DM24" s="639"/>
      <c r="DN24" s="639"/>
      <c r="DO24" s="639"/>
      <c r="DP24" s="639"/>
      <c r="DQ24" s="639"/>
      <c r="DR24" s="639"/>
      <c r="DS24" s="639"/>
      <c r="DT24" s="639"/>
      <c r="DU24" s="639"/>
      <c r="DV24" s="686"/>
      <c r="DW24" s="687">
        <v>66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144531</v>
      </c>
      <c r="S25" s="589"/>
      <c r="T25" s="589"/>
      <c r="U25" s="589"/>
      <c r="V25" s="589"/>
      <c r="W25" s="589"/>
      <c r="X25" s="589"/>
      <c r="Y25" s="590"/>
      <c r="Z25" s="641">
        <v>6.5</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507545</v>
      </c>
      <c r="CS25" s="607"/>
      <c r="CT25" s="607"/>
      <c r="CU25" s="607"/>
      <c r="CV25" s="607"/>
      <c r="CW25" s="607"/>
      <c r="CX25" s="607"/>
      <c r="CY25" s="608"/>
      <c r="CZ25" s="591">
        <v>24.5</v>
      </c>
      <c r="DA25" s="609"/>
      <c r="DB25" s="609"/>
      <c r="DC25" s="610"/>
      <c r="DD25" s="594">
        <v>489128</v>
      </c>
      <c r="DE25" s="607"/>
      <c r="DF25" s="607"/>
      <c r="DG25" s="607"/>
      <c r="DH25" s="607"/>
      <c r="DI25" s="607"/>
      <c r="DJ25" s="607"/>
      <c r="DK25" s="608"/>
      <c r="DL25" s="594">
        <v>489091</v>
      </c>
      <c r="DM25" s="607"/>
      <c r="DN25" s="607"/>
      <c r="DO25" s="607"/>
      <c r="DP25" s="607"/>
      <c r="DQ25" s="607"/>
      <c r="DR25" s="607"/>
      <c r="DS25" s="607"/>
      <c r="DT25" s="607"/>
      <c r="DU25" s="607"/>
      <c r="DV25" s="608"/>
      <c r="DW25" s="611">
        <v>36.700000000000003</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324608</v>
      </c>
      <c r="CS26" s="589"/>
      <c r="CT26" s="589"/>
      <c r="CU26" s="589"/>
      <c r="CV26" s="589"/>
      <c r="CW26" s="589"/>
      <c r="CX26" s="589"/>
      <c r="CY26" s="590"/>
      <c r="CZ26" s="591">
        <v>15.6</v>
      </c>
      <c r="DA26" s="609"/>
      <c r="DB26" s="609"/>
      <c r="DC26" s="610"/>
      <c r="DD26" s="594">
        <v>306701</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81345</v>
      </c>
      <c r="S27" s="589"/>
      <c r="T27" s="589"/>
      <c r="U27" s="589"/>
      <c r="V27" s="589"/>
      <c r="W27" s="589"/>
      <c r="X27" s="589"/>
      <c r="Y27" s="590"/>
      <c r="Z27" s="641">
        <v>3.6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117120</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92256</v>
      </c>
      <c r="CS27" s="607"/>
      <c r="CT27" s="607"/>
      <c r="CU27" s="607"/>
      <c r="CV27" s="607"/>
      <c r="CW27" s="607"/>
      <c r="CX27" s="607"/>
      <c r="CY27" s="608"/>
      <c r="CZ27" s="591">
        <v>4.4000000000000004</v>
      </c>
      <c r="DA27" s="609"/>
      <c r="DB27" s="609"/>
      <c r="DC27" s="610"/>
      <c r="DD27" s="594">
        <v>21732</v>
      </c>
      <c r="DE27" s="607"/>
      <c r="DF27" s="607"/>
      <c r="DG27" s="607"/>
      <c r="DH27" s="607"/>
      <c r="DI27" s="607"/>
      <c r="DJ27" s="607"/>
      <c r="DK27" s="608"/>
      <c r="DL27" s="594">
        <v>21689</v>
      </c>
      <c r="DM27" s="607"/>
      <c r="DN27" s="607"/>
      <c r="DO27" s="607"/>
      <c r="DP27" s="607"/>
      <c r="DQ27" s="607"/>
      <c r="DR27" s="607"/>
      <c r="DS27" s="607"/>
      <c r="DT27" s="607"/>
      <c r="DU27" s="607"/>
      <c r="DV27" s="608"/>
      <c r="DW27" s="611">
        <v>1.6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7014</v>
      </c>
      <c r="S28" s="589"/>
      <c r="T28" s="589"/>
      <c r="U28" s="589"/>
      <c r="V28" s="589"/>
      <c r="W28" s="589"/>
      <c r="X28" s="589"/>
      <c r="Y28" s="590"/>
      <c r="Z28" s="641">
        <v>0.3</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368748</v>
      </c>
      <c r="CS28" s="589"/>
      <c r="CT28" s="589"/>
      <c r="CU28" s="589"/>
      <c r="CV28" s="589"/>
      <c r="CW28" s="589"/>
      <c r="CX28" s="589"/>
      <c r="CY28" s="590"/>
      <c r="CZ28" s="591">
        <v>17.8</v>
      </c>
      <c r="DA28" s="609"/>
      <c r="DB28" s="609"/>
      <c r="DC28" s="610"/>
      <c r="DD28" s="594">
        <v>368748</v>
      </c>
      <c r="DE28" s="589"/>
      <c r="DF28" s="589"/>
      <c r="DG28" s="589"/>
      <c r="DH28" s="589"/>
      <c r="DI28" s="589"/>
      <c r="DJ28" s="589"/>
      <c r="DK28" s="590"/>
      <c r="DL28" s="594">
        <v>368748</v>
      </c>
      <c r="DM28" s="589"/>
      <c r="DN28" s="589"/>
      <c r="DO28" s="589"/>
      <c r="DP28" s="589"/>
      <c r="DQ28" s="589"/>
      <c r="DR28" s="589"/>
      <c r="DS28" s="589"/>
      <c r="DT28" s="589"/>
      <c r="DU28" s="589"/>
      <c r="DV28" s="590"/>
      <c r="DW28" s="611">
        <v>27.7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3514</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368748</v>
      </c>
      <c r="CS29" s="607"/>
      <c r="CT29" s="607"/>
      <c r="CU29" s="607"/>
      <c r="CV29" s="607"/>
      <c r="CW29" s="607"/>
      <c r="CX29" s="607"/>
      <c r="CY29" s="608"/>
      <c r="CZ29" s="591">
        <v>17.8</v>
      </c>
      <c r="DA29" s="609"/>
      <c r="DB29" s="609"/>
      <c r="DC29" s="610"/>
      <c r="DD29" s="594">
        <v>368748</v>
      </c>
      <c r="DE29" s="607"/>
      <c r="DF29" s="607"/>
      <c r="DG29" s="607"/>
      <c r="DH29" s="607"/>
      <c r="DI29" s="607"/>
      <c r="DJ29" s="607"/>
      <c r="DK29" s="608"/>
      <c r="DL29" s="594">
        <v>368748</v>
      </c>
      <c r="DM29" s="607"/>
      <c r="DN29" s="607"/>
      <c r="DO29" s="607"/>
      <c r="DP29" s="607"/>
      <c r="DQ29" s="607"/>
      <c r="DR29" s="607"/>
      <c r="DS29" s="607"/>
      <c r="DT29" s="607"/>
      <c r="DU29" s="607"/>
      <c r="DV29" s="608"/>
      <c r="DW29" s="611">
        <v>27.7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67070</v>
      </c>
      <c r="S30" s="589"/>
      <c r="T30" s="589"/>
      <c r="U30" s="589"/>
      <c r="V30" s="589"/>
      <c r="W30" s="589"/>
      <c r="X30" s="589"/>
      <c r="Y30" s="590"/>
      <c r="Z30" s="641">
        <v>3</v>
      </c>
      <c r="AA30" s="641"/>
      <c r="AB30" s="641"/>
      <c r="AC30" s="641"/>
      <c r="AD30" s="642" t="s">
        <v>219</v>
      </c>
      <c r="AE30" s="642"/>
      <c r="AF30" s="642"/>
      <c r="AG30" s="642"/>
      <c r="AH30" s="642"/>
      <c r="AI30" s="642"/>
      <c r="AJ30" s="642"/>
      <c r="AK30" s="642"/>
      <c r="AL30" s="611" t="s">
        <v>219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99.5</v>
      </c>
      <c r="BH30" s="655"/>
      <c r="BI30" s="655"/>
      <c r="BJ30" s="655"/>
      <c r="BK30" s="655"/>
      <c r="BL30" s="655"/>
      <c r="BM30" s="656">
        <v>97</v>
      </c>
      <c r="BN30" s="655"/>
      <c r="BO30" s="655"/>
      <c r="BP30" s="655"/>
      <c r="BQ30" s="657"/>
      <c r="BR30" s="654">
        <v>99.5</v>
      </c>
      <c r="BS30" s="655"/>
      <c r="BT30" s="655"/>
      <c r="BU30" s="655"/>
      <c r="BV30" s="655"/>
      <c r="BW30" s="655"/>
      <c r="BX30" s="656">
        <v>96.9</v>
      </c>
      <c r="BY30" s="655"/>
      <c r="BZ30" s="655"/>
      <c r="CA30" s="655"/>
      <c r="CB30" s="657"/>
      <c r="CD30" s="660"/>
      <c r="CE30" s="661"/>
      <c r="CF30" s="625" t="s">
        <v>291</v>
      </c>
      <c r="CG30" s="622"/>
      <c r="CH30" s="622"/>
      <c r="CI30" s="622"/>
      <c r="CJ30" s="622"/>
      <c r="CK30" s="622"/>
      <c r="CL30" s="622"/>
      <c r="CM30" s="622"/>
      <c r="CN30" s="622"/>
      <c r="CO30" s="622"/>
      <c r="CP30" s="622"/>
      <c r="CQ30" s="623"/>
      <c r="CR30" s="588">
        <v>339356</v>
      </c>
      <c r="CS30" s="589"/>
      <c r="CT30" s="589"/>
      <c r="CU30" s="589"/>
      <c r="CV30" s="589"/>
      <c r="CW30" s="589"/>
      <c r="CX30" s="589"/>
      <c r="CY30" s="590"/>
      <c r="CZ30" s="591">
        <v>16.399999999999999</v>
      </c>
      <c r="DA30" s="609"/>
      <c r="DB30" s="609"/>
      <c r="DC30" s="610"/>
      <c r="DD30" s="594">
        <v>339356</v>
      </c>
      <c r="DE30" s="589"/>
      <c r="DF30" s="589"/>
      <c r="DG30" s="589"/>
      <c r="DH30" s="589"/>
      <c r="DI30" s="589"/>
      <c r="DJ30" s="589"/>
      <c r="DK30" s="590"/>
      <c r="DL30" s="594">
        <v>339356</v>
      </c>
      <c r="DM30" s="589"/>
      <c r="DN30" s="589"/>
      <c r="DO30" s="589"/>
      <c r="DP30" s="589"/>
      <c r="DQ30" s="589"/>
      <c r="DR30" s="589"/>
      <c r="DS30" s="589"/>
      <c r="DT30" s="589"/>
      <c r="DU30" s="589"/>
      <c r="DV30" s="590"/>
      <c r="DW30" s="611">
        <v>25.5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142410</v>
      </c>
      <c r="S31" s="589"/>
      <c r="T31" s="589"/>
      <c r="U31" s="589"/>
      <c r="V31" s="589"/>
      <c r="W31" s="589"/>
      <c r="X31" s="589"/>
      <c r="Y31" s="590"/>
      <c r="Z31" s="641">
        <v>6.4</v>
      </c>
      <c r="AA31" s="641"/>
      <c r="AB31" s="641"/>
      <c r="AC31" s="641"/>
      <c r="AD31" s="642" t="s">
        <v>219</v>
      </c>
      <c r="AE31" s="642"/>
      <c r="AF31" s="642"/>
      <c r="AG31" s="642"/>
      <c r="AH31" s="642"/>
      <c r="AI31" s="642"/>
      <c r="AJ31" s="642"/>
      <c r="AK31" s="642"/>
      <c r="AL31" s="611" t="s">
        <v>219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100</v>
      </c>
      <c r="BS31" s="607"/>
      <c r="BT31" s="607"/>
      <c r="BU31" s="607"/>
      <c r="BV31" s="607"/>
      <c r="BW31" s="607"/>
      <c r="BX31" s="643">
        <v>100</v>
      </c>
      <c r="BY31" s="653"/>
      <c r="BZ31" s="653"/>
      <c r="CA31" s="653"/>
      <c r="CB31" s="617"/>
      <c r="CD31" s="660"/>
      <c r="CE31" s="661"/>
      <c r="CF31" s="625" t="s">
        <v>295</v>
      </c>
      <c r="CG31" s="622"/>
      <c r="CH31" s="622"/>
      <c r="CI31" s="622"/>
      <c r="CJ31" s="622"/>
      <c r="CK31" s="622"/>
      <c r="CL31" s="622"/>
      <c r="CM31" s="622"/>
      <c r="CN31" s="622"/>
      <c r="CO31" s="622"/>
      <c r="CP31" s="622"/>
      <c r="CQ31" s="623"/>
      <c r="CR31" s="588">
        <v>29392</v>
      </c>
      <c r="CS31" s="607"/>
      <c r="CT31" s="607"/>
      <c r="CU31" s="607"/>
      <c r="CV31" s="607"/>
      <c r="CW31" s="607"/>
      <c r="CX31" s="607"/>
      <c r="CY31" s="608"/>
      <c r="CZ31" s="591">
        <v>1.4</v>
      </c>
      <c r="DA31" s="609"/>
      <c r="DB31" s="609"/>
      <c r="DC31" s="610"/>
      <c r="DD31" s="594">
        <v>29392</v>
      </c>
      <c r="DE31" s="607"/>
      <c r="DF31" s="607"/>
      <c r="DG31" s="607"/>
      <c r="DH31" s="607"/>
      <c r="DI31" s="607"/>
      <c r="DJ31" s="607"/>
      <c r="DK31" s="608"/>
      <c r="DL31" s="594">
        <v>29392</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36734</v>
      </c>
      <c r="S32" s="589"/>
      <c r="T32" s="589"/>
      <c r="U32" s="589"/>
      <c r="V32" s="589"/>
      <c r="W32" s="589"/>
      <c r="X32" s="589"/>
      <c r="Y32" s="590"/>
      <c r="Z32" s="641">
        <v>1.6</v>
      </c>
      <c r="AA32" s="641"/>
      <c r="AB32" s="641"/>
      <c r="AC32" s="641"/>
      <c r="AD32" s="642">
        <v>17308</v>
      </c>
      <c r="AE32" s="642"/>
      <c r="AF32" s="642"/>
      <c r="AG32" s="642"/>
      <c r="AH32" s="642"/>
      <c r="AI32" s="642"/>
      <c r="AJ32" s="642"/>
      <c r="AK32" s="642"/>
      <c r="AL32" s="611">
        <v>1.4</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98.9</v>
      </c>
      <c r="BH32" s="573"/>
      <c r="BI32" s="573"/>
      <c r="BJ32" s="573"/>
      <c r="BK32" s="573"/>
      <c r="BL32" s="573"/>
      <c r="BM32" s="636">
        <v>93.8</v>
      </c>
      <c r="BN32" s="573"/>
      <c r="BO32" s="573"/>
      <c r="BP32" s="573"/>
      <c r="BQ32" s="630"/>
      <c r="BR32" s="651">
        <v>99</v>
      </c>
      <c r="BS32" s="573"/>
      <c r="BT32" s="573"/>
      <c r="BU32" s="573"/>
      <c r="BV32" s="573"/>
      <c r="BW32" s="573"/>
      <c r="BX32" s="636">
        <v>93.5</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224493</v>
      </c>
      <c r="S33" s="589"/>
      <c r="T33" s="589"/>
      <c r="U33" s="589"/>
      <c r="V33" s="589"/>
      <c r="W33" s="589"/>
      <c r="X33" s="589"/>
      <c r="Y33" s="590"/>
      <c r="Z33" s="641">
        <v>10</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754198</v>
      </c>
      <c r="CS33" s="607"/>
      <c r="CT33" s="607"/>
      <c r="CU33" s="607"/>
      <c r="CV33" s="607"/>
      <c r="CW33" s="607"/>
      <c r="CX33" s="607"/>
      <c r="CY33" s="608"/>
      <c r="CZ33" s="591">
        <v>36.299999999999997</v>
      </c>
      <c r="DA33" s="609"/>
      <c r="DB33" s="609"/>
      <c r="DC33" s="610"/>
      <c r="DD33" s="594">
        <v>601702</v>
      </c>
      <c r="DE33" s="607"/>
      <c r="DF33" s="607"/>
      <c r="DG33" s="607"/>
      <c r="DH33" s="607"/>
      <c r="DI33" s="607"/>
      <c r="DJ33" s="607"/>
      <c r="DK33" s="608"/>
      <c r="DL33" s="594">
        <v>344086</v>
      </c>
      <c r="DM33" s="607"/>
      <c r="DN33" s="607"/>
      <c r="DO33" s="607"/>
      <c r="DP33" s="607"/>
      <c r="DQ33" s="607"/>
      <c r="DR33" s="607"/>
      <c r="DS33" s="607"/>
      <c r="DT33" s="607"/>
      <c r="DU33" s="607"/>
      <c r="DV33" s="608"/>
      <c r="DW33" s="611">
        <v>25.8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294451</v>
      </c>
      <c r="CS34" s="589"/>
      <c r="CT34" s="589"/>
      <c r="CU34" s="589"/>
      <c r="CV34" s="589"/>
      <c r="CW34" s="589"/>
      <c r="CX34" s="589"/>
      <c r="CY34" s="590"/>
      <c r="CZ34" s="591">
        <v>14.2</v>
      </c>
      <c r="DA34" s="609"/>
      <c r="DB34" s="609"/>
      <c r="DC34" s="610"/>
      <c r="DD34" s="594">
        <v>211760</v>
      </c>
      <c r="DE34" s="589"/>
      <c r="DF34" s="589"/>
      <c r="DG34" s="589"/>
      <c r="DH34" s="589"/>
      <c r="DI34" s="589"/>
      <c r="DJ34" s="589"/>
      <c r="DK34" s="590"/>
      <c r="DL34" s="594">
        <v>187831</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62793</v>
      </c>
      <c r="S35" s="589"/>
      <c r="T35" s="589"/>
      <c r="U35" s="589"/>
      <c r="V35" s="589"/>
      <c r="W35" s="589"/>
      <c r="X35" s="589"/>
      <c r="Y35" s="590"/>
      <c r="Z35" s="641">
        <v>2.8</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266943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3083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4820</v>
      </c>
      <c r="CS35" s="607"/>
      <c r="CT35" s="607"/>
      <c r="CU35" s="607"/>
      <c r="CV35" s="607"/>
      <c r="CW35" s="607"/>
      <c r="CX35" s="607"/>
      <c r="CY35" s="608"/>
      <c r="CZ35" s="591">
        <v>0.2</v>
      </c>
      <c r="DA35" s="609"/>
      <c r="DB35" s="609"/>
      <c r="DC35" s="610"/>
      <c r="DD35" s="594">
        <v>864</v>
      </c>
      <c r="DE35" s="607"/>
      <c r="DF35" s="607"/>
      <c r="DG35" s="607"/>
      <c r="DH35" s="607"/>
      <c r="DI35" s="607"/>
      <c r="DJ35" s="607"/>
      <c r="DK35" s="608"/>
      <c r="DL35" s="594">
        <v>864</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2236431</v>
      </c>
      <c r="S36" s="629"/>
      <c r="T36" s="629"/>
      <c r="U36" s="629"/>
      <c r="V36" s="629"/>
      <c r="W36" s="629"/>
      <c r="X36" s="629"/>
      <c r="Y36" s="632"/>
      <c r="Z36" s="633">
        <v>100</v>
      </c>
      <c r="AA36" s="633"/>
      <c r="AB36" s="633"/>
      <c r="AC36" s="633"/>
      <c r="AD36" s="634">
        <v>1269647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48550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-4306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84210</v>
      </c>
      <c r="CS36" s="589"/>
      <c r="CT36" s="589"/>
      <c r="CU36" s="589"/>
      <c r="CV36" s="589"/>
      <c r="CW36" s="589"/>
      <c r="CX36" s="589"/>
      <c r="CY36" s="590"/>
      <c r="CZ36" s="591">
        <v>4.0999999999999996</v>
      </c>
      <c r="DA36" s="609"/>
      <c r="DB36" s="609"/>
      <c r="DC36" s="610"/>
      <c r="DD36" s="594">
        <v>38505</v>
      </c>
      <c r="DE36" s="589"/>
      <c r="DF36" s="589"/>
      <c r="DG36" s="589"/>
      <c r="DH36" s="589"/>
      <c r="DI36" s="589"/>
      <c r="DJ36" s="589"/>
      <c r="DK36" s="590"/>
      <c r="DL36" s="594">
        <v>28497</v>
      </c>
      <c r="DM36" s="589"/>
      <c r="DN36" s="589"/>
      <c r="DO36" s="589"/>
      <c r="DP36" s="589"/>
      <c r="DQ36" s="589"/>
      <c r="DR36" s="589"/>
      <c r="DS36" s="589"/>
      <c r="DT36" s="589"/>
      <c r="DU36" s="589"/>
      <c r="DV36" s="590"/>
      <c r="DW36" s="611">
        <v>2.1</v>
      </c>
      <c r="DX36" s="612"/>
      <c r="DY36" s="612"/>
      <c r="DZ36" s="612"/>
      <c r="EA36" s="612"/>
      <c r="EB36" s="612"/>
      <c r="EC36" s="613"/>
    </row>
    <row r="37" spans="2:133" ht="11.25" customHeight="1">
      <c r="AQ37" s="614" t="s">
        <v>313</v>
      </c>
      <c r="AR37" s="615"/>
      <c r="AS37" s="615"/>
      <c r="AT37" s="615"/>
      <c r="AU37" s="615"/>
      <c r="AV37" s="615"/>
      <c r="AW37" s="615"/>
      <c r="AX37" s="615"/>
      <c r="AY37" s="616"/>
      <c r="AZ37" s="588">
        <v>31100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465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3546</v>
      </c>
      <c r="CS37" s="607"/>
      <c r="CT37" s="607"/>
      <c r="CU37" s="607"/>
      <c r="CV37" s="607"/>
      <c r="CW37" s="607"/>
      <c r="CX37" s="607"/>
      <c r="CY37" s="608"/>
      <c r="CZ37" s="591">
        <v>0.2</v>
      </c>
      <c r="DA37" s="609"/>
      <c r="DB37" s="609"/>
      <c r="DC37" s="610"/>
      <c r="DD37" s="594">
        <v>3546</v>
      </c>
      <c r="DE37" s="607"/>
      <c r="DF37" s="607"/>
      <c r="DG37" s="607"/>
      <c r="DH37" s="607"/>
      <c r="DI37" s="607"/>
      <c r="DJ37" s="607"/>
      <c r="DK37" s="608"/>
      <c r="DL37" s="594">
        <v>3333</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316</v>
      </c>
      <c r="AR38" s="615"/>
      <c r="AS38" s="615"/>
      <c r="AT38" s="615"/>
      <c r="AU38" s="615"/>
      <c r="AV38" s="615"/>
      <c r="AW38" s="615"/>
      <c r="AX38" s="615"/>
      <c r="AY38" s="616"/>
      <c r="AZ38" s="588">
        <v>20451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805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266943</v>
      </c>
      <c r="CS38" s="589"/>
      <c r="CT38" s="589"/>
      <c r="CU38" s="589"/>
      <c r="CV38" s="589"/>
      <c r="CW38" s="589"/>
      <c r="CX38" s="589"/>
      <c r="CY38" s="590"/>
      <c r="CZ38" s="591">
        <v>12.9</v>
      </c>
      <c r="DA38" s="609"/>
      <c r="DB38" s="609"/>
      <c r="DC38" s="610"/>
      <c r="DD38" s="594">
        <v>248874</v>
      </c>
      <c r="DE38" s="589"/>
      <c r="DF38" s="589"/>
      <c r="DG38" s="589"/>
      <c r="DH38" s="589"/>
      <c r="DI38" s="589"/>
      <c r="DJ38" s="589"/>
      <c r="DK38" s="590"/>
      <c r="DL38" s="594">
        <v>126894</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v>17100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55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102075</v>
      </c>
      <c r="CS39" s="607"/>
      <c r="CT39" s="607"/>
      <c r="CU39" s="607"/>
      <c r="CV39" s="607"/>
      <c r="CW39" s="607"/>
      <c r="CX39" s="607"/>
      <c r="CY39" s="608"/>
      <c r="CZ39" s="591">
        <v>4.9000000000000004</v>
      </c>
      <c r="DA39" s="609"/>
      <c r="DB39" s="609"/>
      <c r="DC39" s="610"/>
      <c r="DD39" s="594">
        <v>100000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64331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1699</v>
      </c>
      <c r="CS40" s="589"/>
      <c r="CT40" s="589"/>
      <c r="CU40" s="589"/>
      <c r="CV40" s="589"/>
      <c r="CW40" s="589"/>
      <c r="CX40" s="589"/>
      <c r="CY40" s="590"/>
      <c r="CZ40" s="591">
        <v>0.1</v>
      </c>
      <c r="DA40" s="609"/>
      <c r="DB40" s="609"/>
      <c r="DC40" s="610"/>
      <c r="DD40" s="594">
        <v>1699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85411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352612</v>
      </c>
      <c r="CS42" s="589"/>
      <c r="CT42" s="589"/>
      <c r="CU42" s="589"/>
      <c r="CV42" s="589"/>
      <c r="CW42" s="589"/>
      <c r="CX42" s="589"/>
      <c r="CY42" s="590"/>
      <c r="CZ42" s="591">
        <v>17</v>
      </c>
      <c r="DA42" s="592"/>
      <c r="DB42" s="592"/>
      <c r="DC42" s="593"/>
      <c r="DD42" s="594">
        <v>79316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6548</v>
      </c>
      <c r="CS43" s="607"/>
      <c r="CT43" s="607"/>
      <c r="CU43" s="607"/>
      <c r="CV43" s="607"/>
      <c r="CW43" s="607"/>
      <c r="CX43" s="607"/>
      <c r="CY43" s="608"/>
      <c r="CZ43" s="591">
        <v>0.3</v>
      </c>
      <c r="DA43" s="609"/>
      <c r="DB43" s="609"/>
      <c r="DC43" s="610"/>
      <c r="DD43" s="594">
        <v>6548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351964</v>
      </c>
      <c r="CS44" s="589"/>
      <c r="CT44" s="589"/>
      <c r="CU44" s="589"/>
      <c r="CV44" s="589"/>
      <c r="CW44" s="589"/>
      <c r="CX44" s="589"/>
      <c r="CY44" s="590"/>
      <c r="CZ44" s="591">
        <v>17</v>
      </c>
      <c r="DA44" s="592"/>
      <c r="DB44" s="592"/>
      <c r="DC44" s="593"/>
      <c r="DD44" s="594">
        <v>79013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101920</v>
      </c>
      <c r="CS45" s="607"/>
      <c r="CT45" s="607"/>
      <c r="CU45" s="607"/>
      <c r="CV45" s="607"/>
      <c r="CW45" s="607"/>
      <c r="CX45" s="607"/>
      <c r="CY45" s="608"/>
      <c r="CZ45" s="591">
        <v>4.9000000000000004</v>
      </c>
      <c r="DA45" s="609"/>
      <c r="DB45" s="609"/>
      <c r="DC45" s="610"/>
      <c r="DD45" s="594">
        <v>16504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239351</v>
      </c>
      <c r="CS46" s="589"/>
      <c r="CT46" s="589"/>
      <c r="CU46" s="589"/>
      <c r="CV46" s="589"/>
      <c r="CW46" s="589"/>
      <c r="CX46" s="589"/>
      <c r="CY46" s="590"/>
      <c r="CZ46" s="591">
        <v>11.5</v>
      </c>
      <c r="DA46" s="592"/>
      <c r="DB46" s="592"/>
      <c r="DC46" s="593"/>
      <c r="DD46" s="594">
        <v>62416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648</v>
      </c>
      <c r="CS47" s="607"/>
      <c r="CT47" s="607"/>
      <c r="CU47" s="607"/>
      <c r="CV47" s="607"/>
      <c r="CW47" s="607"/>
      <c r="CX47" s="607"/>
      <c r="CY47" s="608"/>
      <c r="CZ47" s="591">
        <v>0</v>
      </c>
      <c r="DA47" s="609"/>
      <c r="DB47" s="609"/>
      <c r="DC47" s="610"/>
      <c r="DD47" s="594">
        <v>303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2075359</v>
      </c>
      <c r="CS49" s="573"/>
      <c r="CT49" s="573"/>
      <c r="CU49" s="573"/>
      <c r="CV49" s="573"/>
      <c r="CW49" s="573"/>
      <c r="CX49" s="573"/>
      <c r="CY49" s="574"/>
      <c r="CZ49" s="575">
        <v>100</v>
      </c>
      <c r="DA49" s="576"/>
      <c r="DB49" s="576"/>
      <c r="DC49" s="577"/>
      <c r="DD49" s="578">
        <v>1560626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341</v>
      </c>
      <c r="DK2" s="1101"/>
      <c r="DL2" s="1101"/>
      <c r="DM2" s="1101"/>
      <c r="DN2" s="1101"/>
      <c r="DO2" s="1102"/>
      <c r="DP2" s="200"/>
      <c r="DQ2" s="1100" t="s">
        <v>342</v>
      </c>
      <c r="DR2" s="1101"/>
      <c r="DS2" s="1101"/>
      <c r="DT2" s="1101"/>
      <c r="DU2" s="1101"/>
      <c r="DV2" s="1101"/>
      <c r="DW2" s="1101"/>
      <c r="DX2" s="1101"/>
      <c r="DY2" s="1101"/>
      <c r="DZ2" s="110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3"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88" t="s">
        <v>359</v>
      </c>
      <c r="DH5" s="1089"/>
      <c r="DI5" s="1089"/>
      <c r="DJ5" s="1089"/>
      <c r="DK5" s="1090"/>
      <c r="DL5" s="1088" t="s">
        <v>360</v>
      </c>
      <c r="DM5" s="1089"/>
      <c r="DN5" s="1089"/>
      <c r="DO5" s="1089"/>
      <c r="DP5" s="1090"/>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1"/>
      <c r="DH6" s="1092"/>
      <c r="DI6" s="1092"/>
      <c r="DJ6" s="1092"/>
      <c r="DK6" s="1093"/>
      <c r="DL6" s="1091"/>
      <c r="DM6" s="1092"/>
      <c r="DN6" s="1092"/>
      <c r="DO6" s="1092"/>
      <c r="DP6" s="1093"/>
      <c r="DQ6" s="1000"/>
      <c r="DR6" s="1001"/>
      <c r="DS6" s="1001"/>
      <c r="DT6" s="1001"/>
      <c r="DU6" s="1002"/>
      <c r="DV6" s="1000"/>
      <c r="DW6" s="1001"/>
      <c r="DX6" s="1001"/>
      <c r="DY6" s="1001"/>
      <c r="DZ6" s="1014"/>
      <c r="EA6" s="205"/>
    </row>
    <row r="7" spans="1:131" s="206" customFormat="1" ht="26.25" customHeight="1" thickTop="1">
      <c r="A7" s="209">
        <v>1</v>
      </c>
      <c r="B7" s="1046" t="s">
        <v>533</v>
      </c>
      <c r="C7" s="1047"/>
      <c r="D7" s="1047"/>
      <c r="E7" s="1047"/>
      <c r="F7" s="1047"/>
      <c r="G7" s="1047"/>
      <c r="H7" s="1047"/>
      <c r="I7" s="1047"/>
      <c r="J7" s="1047"/>
      <c r="K7" s="1047"/>
      <c r="L7" s="1047"/>
      <c r="M7" s="1047"/>
      <c r="N7" s="1047"/>
      <c r="O7" s="1047"/>
      <c r="P7" s="1048"/>
      <c r="Q7" s="1094">
        <v>2120</v>
      </c>
      <c r="R7" s="1095"/>
      <c r="S7" s="1095"/>
      <c r="T7" s="1095"/>
      <c r="U7" s="1095"/>
      <c r="V7" s="1095">
        <v>1959</v>
      </c>
      <c r="W7" s="1095"/>
      <c r="X7" s="1095"/>
      <c r="Y7" s="1095"/>
      <c r="Z7" s="1095"/>
      <c r="AA7" s="1095">
        <v>161</v>
      </c>
      <c r="AB7" s="1095"/>
      <c r="AC7" s="1095"/>
      <c r="AD7" s="1095"/>
      <c r="AE7" s="1096"/>
      <c r="AF7" s="1097">
        <v>121</v>
      </c>
      <c r="AG7" s="1098"/>
      <c r="AH7" s="1098"/>
      <c r="AI7" s="1098"/>
      <c r="AJ7" s="1099"/>
      <c r="AK7" s="1084">
        <v>0</v>
      </c>
      <c r="AL7" s="1085"/>
      <c r="AM7" s="1085"/>
      <c r="AN7" s="1085"/>
      <c r="AO7" s="1085"/>
      <c r="AP7" s="1085">
        <v>2013</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10" t="s">
        <v>560</v>
      </c>
      <c r="BT7" s="1011"/>
      <c r="BU7" s="1011"/>
      <c r="BV7" s="1011"/>
      <c r="BW7" s="1011"/>
      <c r="BX7" s="1011"/>
      <c r="BY7" s="1011"/>
      <c r="BZ7" s="1011"/>
      <c r="CA7" s="1011"/>
      <c r="CB7" s="1011"/>
      <c r="CC7" s="1011"/>
      <c r="CD7" s="1011"/>
      <c r="CE7" s="1011"/>
      <c r="CF7" s="1011"/>
      <c r="CG7" s="1012"/>
      <c r="CH7" s="985">
        <v>0</v>
      </c>
      <c r="CI7" s="986"/>
      <c r="CJ7" s="986"/>
      <c r="CK7" s="986"/>
      <c r="CL7" s="987"/>
      <c r="CM7" s="985">
        <v>12</v>
      </c>
      <c r="CN7" s="986"/>
      <c r="CO7" s="986"/>
      <c r="CP7" s="986"/>
      <c r="CQ7" s="987"/>
      <c r="CR7" s="985">
        <v>2</v>
      </c>
      <c r="CS7" s="986"/>
      <c r="CT7" s="986"/>
      <c r="CU7" s="986"/>
      <c r="CV7" s="987"/>
      <c r="CW7" s="985" t="s">
        <v>537</v>
      </c>
      <c r="CX7" s="986"/>
      <c r="CY7" s="986"/>
      <c r="CZ7" s="986"/>
      <c r="DA7" s="987"/>
      <c r="DB7" s="985" t="s">
        <v>537</v>
      </c>
      <c r="DC7" s="986"/>
      <c r="DD7" s="986"/>
      <c r="DE7" s="986"/>
      <c r="DF7" s="987"/>
      <c r="DG7" s="985" t="s">
        <v>548</v>
      </c>
      <c r="DH7" s="986"/>
      <c r="DI7" s="986"/>
      <c r="DJ7" s="986"/>
      <c r="DK7" s="987"/>
      <c r="DL7" s="985" t="s">
        <v>548</v>
      </c>
      <c r="DM7" s="986"/>
      <c r="DN7" s="986"/>
      <c r="DO7" s="986"/>
      <c r="DP7" s="987"/>
      <c r="DQ7" s="985" t="s">
        <v>548</v>
      </c>
      <c r="DR7" s="986"/>
      <c r="DS7" s="986"/>
      <c r="DT7" s="986"/>
      <c r="DU7" s="987"/>
      <c r="DV7" s="988"/>
      <c r="DW7" s="989"/>
      <c r="DX7" s="989"/>
      <c r="DY7" s="989"/>
      <c r="DZ7" s="990"/>
      <c r="EA7" s="205"/>
    </row>
    <row r="8" spans="1:131" s="206" customFormat="1" ht="26.25" customHeight="1">
      <c r="A8" s="212">
        <v>2</v>
      </c>
      <c r="B8" s="1027" t="s">
        <v>534</v>
      </c>
      <c r="C8" s="1028"/>
      <c r="D8" s="1028"/>
      <c r="E8" s="1028"/>
      <c r="F8" s="1028"/>
      <c r="G8" s="1028"/>
      <c r="H8" s="1028"/>
      <c r="I8" s="1028"/>
      <c r="J8" s="1028"/>
      <c r="K8" s="1028"/>
      <c r="L8" s="1028"/>
      <c r="M8" s="1028"/>
      <c r="N8" s="1028"/>
      <c r="O8" s="1028"/>
      <c r="P8" s="1029"/>
      <c r="Q8" s="1039">
        <v>5</v>
      </c>
      <c r="R8" s="1040"/>
      <c r="S8" s="1040"/>
      <c r="T8" s="1040"/>
      <c r="U8" s="1040"/>
      <c r="V8" s="1040">
        <v>5</v>
      </c>
      <c r="W8" s="1040"/>
      <c r="X8" s="1040"/>
      <c r="Y8" s="1040"/>
      <c r="Z8" s="1040"/>
      <c r="AA8" s="1040">
        <v>0</v>
      </c>
      <c r="AB8" s="1040"/>
      <c r="AC8" s="1040"/>
      <c r="AD8" s="1040"/>
      <c r="AE8" s="1041"/>
      <c r="AF8" s="1033">
        <v>0</v>
      </c>
      <c r="AG8" s="1034"/>
      <c r="AH8" s="1034"/>
      <c r="AI8" s="1034"/>
      <c r="AJ8" s="1035"/>
      <c r="AK8" s="1082">
        <v>3</v>
      </c>
      <c r="AL8" s="1083"/>
      <c r="AM8" s="1083"/>
      <c r="AN8" s="1083"/>
      <c r="AO8" s="1083"/>
      <c r="AP8" s="1083" t="s">
        <v>470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16</v>
      </c>
      <c r="CI8" s="986"/>
      <c r="CJ8" s="986"/>
      <c r="CK8" s="986"/>
      <c r="CL8" s="987"/>
      <c r="CM8" s="985">
        <v>27</v>
      </c>
      <c r="CN8" s="986"/>
      <c r="CO8" s="986"/>
      <c r="CP8" s="986"/>
      <c r="CQ8" s="987"/>
      <c r="CR8" s="985">
        <v>181</v>
      </c>
      <c r="CS8" s="986"/>
      <c r="CT8" s="986"/>
      <c r="CU8" s="986"/>
      <c r="CV8" s="987"/>
      <c r="CW8" s="985" t="s">
        <v>537</v>
      </c>
      <c r="CX8" s="986"/>
      <c r="CY8" s="986"/>
      <c r="CZ8" s="986"/>
      <c r="DA8" s="987"/>
      <c r="DB8" s="985">
        <v>100</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c r="A9" s="212">
        <v>3</v>
      </c>
      <c r="B9" s="1027" t="s">
        <v>535</v>
      </c>
      <c r="C9" s="1028"/>
      <c r="D9" s="1028"/>
      <c r="E9" s="1028"/>
      <c r="F9" s="1028"/>
      <c r="G9" s="1028"/>
      <c r="H9" s="1028"/>
      <c r="I9" s="1028"/>
      <c r="J9" s="1028"/>
      <c r="K9" s="1028"/>
      <c r="L9" s="1028"/>
      <c r="M9" s="1028"/>
      <c r="N9" s="1028"/>
      <c r="O9" s="1028"/>
      <c r="P9" s="1029"/>
      <c r="Q9" s="1039">
        <v>273</v>
      </c>
      <c r="R9" s="1040"/>
      <c r="S9" s="1040"/>
      <c r="T9" s="1040"/>
      <c r="U9" s="1040"/>
      <c r="V9" s="1040">
        <v>273</v>
      </c>
      <c r="W9" s="1040"/>
      <c r="X9" s="1040"/>
      <c r="Y9" s="1040"/>
      <c r="Z9" s="1040"/>
      <c r="AA9" s="1040">
        <v>0</v>
      </c>
      <c r="AB9" s="1040"/>
      <c r="AC9" s="1040"/>
      <c r="AD9" s="1040"/>
      <c r="AE9" s="1041"/>
      <c r="AF9" s="1033">
        <v>0</v>
      </c>
      <c r="AG9" s="1034"/>
      <c r="AH9" s="1034"/>
      <c r="AI9" s="1034"/>
      <c r="AJ9" s="1035"/>
      <c r="AK9" s="1082">
        <v>157</v>
      </c>
      <c r="AL9" s="1083"/>
      <c r="AM9" s="1083"/>
      <c r="AN9" s="1083"/>
      <c r="AO9" s="1083"/>
      <c r="AP9" s="1083">
        <v>178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536</v>
      </c>
      <c r="C10" s="1028"/>
      <c r="D10" s="1028"/>
      <c r="E10" s="1028"/>
      <c r="F10" s="1028"/>
      <c r="G10" s="1028"/>
      <c r="H10" s="1028"/>
      <c r="I10" s="1028"/>
      <c r="J10" s="1028"/>
      <c r="K10" s="1028"/>
      <c r="L10" s="1028"/>
      <c r="M10" s="1028"/>
      <c r="N10" s="1028"/>
      <c r="O10" s="1028"/>
      <c r="P10" s="1029"/>
      <c r="Q10" s="1039">
        <v>12</v>
      </c>
      <c r="R10" s="1040"/>
      <c r="S10" s="1040"/>
      <c r="T10" s="1040"/>
      <c r="U10" s="1040"/>
      <c r="V10" s="1040">
        <v>12</v>
      </c>
      <c r="W10" s="1040"/>
      <c r="X10" s="1040"/>
      <c r="Y10" s="1040"/>
      <c r="Z10" s="1040"/>
      <c r="AA10" s="1040">
        <v>0</v>
      </c>
      <c r="AB10" s="1040"/>
      <c r="AC10" s="1040"/>
      <c r="AD10" s="1040"/>
      <c r="AE10" s="1041"/>
      <c r="AF10" s="1033">
        <v>0</v>
      </c>
      <c r="AG10" s="1034"/>
      <c r="AH10" s="1034"/>
      <c r="AI10" s="1034"/>
      <c r="AJ10" s="1035"/>
      <c r="AK10" s="1082">
        <v>9</v>
      </c>
      <c r="AL10" s="1083"/>
      <c r="AM10" s="1083"/>
      <c r="AN10" s="1083"/>
      <c r="AO10" s="1083"/>
      <c r="AP10" s="1083" t="s">
        <v>537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2411</v>
      </c>
      <c r="R23" s="1065"/>
      <c r="S23" s="1065"/>
      <c r="T23" s="1065"/>
      <c r="U23" s="1065"/>
      <c r="V23" s="1065">
        <v>2250</v>
      </c>
      <c r="W23" s="1065"/>
      <c r="X23" s="1065"/>
      <c r="Y23" s="1065"/>
      <c r="Z23" s="1065"/>
      <c r="AA23" s="1065">
        <v>161</v>
      </c>
      <c r="AB23" s="1065"/>
      <c r="AC23" s="1065"/>
      <c r="AD23" s="1065"/>
      <c r="AE23" s="1066"/>
      <c r="AF23" s="1067">
        <v>122</v>
      </c>
      <c r="AG23" s="1065"/>
      <c r="AH23" s="1065"/>
      <c r="AI23" s="1065"/>
      <c r="AJ23" s="1068"/>
      <c r="AK23" s="1069"/>
      <c r="AL23" s="1070"/>
      <c r="AM23" s="1070"/>
      <c r="AN23" s="1070"/>
      <c r="AO23" s="1070"/>
      <c r="AP23" s="1065">
        <v>2191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538</v>
      </c>
      <c r="C28" s="1047"/>
      <c r="D28" s="1047"/>
      <c r="E28" s="1047"/>
      <c r="F28" s="1047"/>
      <c r="G28" s="1047"/>
      <c r="H28" s="1047"/>
      <c r="I28" s="1047"/>
      <c r="J28" s="1047"/>
      <c r="K28" s="1047"/>
      <c r="L28" s="1047"/>
      <c r="M28" s="1047"/>
      <c r="N28" s="1047"/>
      <c r="O28" s="1047"/>
      <c r="P28" s="1048"/>
      <c r="Q28" s="1049">
        <v>405</v>
      </c>
      <c r="R28" s="1050"/>
      <c r="S28" s="1050"/>
      <c r="T28" s="1050"/>
      <c r="U28" s="1050"/>
      <c r="V28" s="1050">
        <v>402</v>
      </c>
      <c r="W28" s="1050"/>
      <c r="X28" s="1050"/>
      <c r="Y28" s="1050"/>
      <c r="Z28" s="1050"/>
      <c r="AA28" s="1050">
        <v>3</v>
      </c>
      <c r="AB28" s="1050"/>
      <c r="AC28" s="1050"/>
      <c r="AD28" s="1050"/>
      <c r="AE28" s="1051"/>
      <c r="AF28" s="1052">
        <v>3</v>
      </c>
      <c r="AG28" s="1050"/>
      <c r="AH28" s="1050"/>
      <c r="AI28" s="1050"/>
      <c r="AJ28" s="1053"/>
      <c r="AK28" s="1054">
        <v>31</v>
      </c>
      <c r="AL28" s="1042"/>
      <c r="AM28" s="1042"/>
      <c r="AN28" s="1042"/>
      <c r="AO28" s="1042"/>
      <c r="AP28" s="1042" t="s">
        <v>470</v>
      </c>
      <c r="AQ28" s="1042"/>
      <c r="AR28" s="1042"/>
      <c r="AS28" s="1042"/>
      <c r="AT28" s="1042"/>
      <c r="AU28" s="1042" t="s">
        <v>470</v>
      </c>
      <c r="AV28" s="1042"/>
      <c r="AW28" s="1042"/>
      <c r="AX28" s="1042"/>
      <c r="AY28" s="1042"/>
      <c r="AZ28" s="1043" t="s">
        <v>470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539</v>
      </c>
      <c r="C29" s="1028"/>
      <c r="D29" s="1028"/>
      <c r="E29" s="1028"/>
      <c r="F29" s="1028"/>
      <c r="G29" s="1028"/>
      <c r="H29" s="1028"/>
      <c r="I29" s="1028"/>
      <c r="J29" s="1028"/>
      <c r="K29" s="1028"/>
      <c r="L29" s="1028"/>
      <c r="M29" s="1028"/>
      <c r="N29" s="1028"/>
      <c r="O29" s="1028"/>
      <c r="P29" s="1029"/>
      <c r="Q29" s="1039">
        <v>492</v>
      </c>
      <c r="R29" s="1040"/>
      <c r="S29" s="1040"/>
      <c r="T29" s="1040"/>
      <c r="U29" s="1040"/>
      <c r="V29" s="1040">
        <v>491</v>
      </c>
      <c r="W29" s="1040"/>
      <c r="X29" s="1040"/>
      <c r="Y29" s="1040"/>
      <c r="Z29" s="1040"/>
      <c r="AA29" s="1040">
        <v>1</v>
      </c>
      <c r="AB29" s="1040"/>
      <c r="AC29" s="1040"/>
      <c r="AD29" s="1040"/>
      <c r="AE29" s="1041"/>
      <c r="AF29" s="1033">
        <v>1</v>
      </c>
      <c r="AG29" s="1034"/>
      <c r="AH29" s="1034"/>
      <c r="AI29" s="1034"/>
      <c r="AJ29" s="1035"/>
      <c r="AK29" s="976">
        <v>33</v>
      </c>
      <c r="AL29" s="967"/>
      <c r="AM29" s="967"/>
      <c r="AN29" s="967"/>
      <c r="AO29" s="967"/>
      <c r="AP29" s="967">
        <v>127</v>
      </c>
      <c r="AQ29" s="967"/>
      <c r="AR29" s="967"/>
      <c r="AS29" s="967"/>
      <c r="AT29" s="967"/>
      <c r="AU29" s="967">
        <v>16</v>
      </c>
      <c r="AV29" s="967"/>
      <c r="AW29" s="967"/>
      <c r="AX29" s="967"/>
      <c r="AY29" s="967"/>
      <c r="AZ29" s="1038" t="s">
        <v>470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540</v>
      </c>
      <c r="C30" s="1028"/>
      <c r="D30" s="1028"/>
      <c r="E30" s="1028"/>
      <c r="F30" s="1028"/>
      <c r="G30" s="1028"/>
      <c r="H30" s="1028"/>
      <c r="I30" s="1028"/>
      <c r="J30" s="1028"/>
      <c r="K30" s="1028"/>
      <c r="L30" s="1028"/>
      <c r="M30" s="1028"/>
      <c r="N30" s="1028"/>
      <c r="O30" s="1028"/>
      <c r="P30" s="1029"/>
      <c r="Q30" s="1039">
        <v>9</v>
      </c>
      <c r="R30" s="1040"/>
      <c r="S30" s="1040"/>
      <c r="T30" s="1040"/>
      <c r="U30" s="1040"/>
      <c r="V30" s="1040">
        <v>16</v>
      </c>
      <c r="W30" s="1040"/>
      <c r="X30" s="1040"/>
      <c r="Y30" s="1040"/>
      <c r="Z30" s="1040"/>
      <c r="AA30" s="1040">
        <v>-6</v>
      </c>
      <c r="AB30" s="1040"/>
      <c r="AC30" s="1040"/>
      <c r="AD30" s="1040"/>
      <c r="AE30" s="1041"/>
      <c r="AF30" s="1033">
        <v>-6</v>
      </c>
      <c r="AG30" s="1034"/>
      <c r="AH30" s="1034"/>
      <c r="AI30" s="1034"/>
      <c r="AJ30" s="1035"/>
      <c r="AK30" s="976" t="s">
        <v>470</v>
      </c>
      <c r="AL30" s="967"/>
      <c r="AM30" s="967"/>
      <c r="AN30" s="967"/>
      <c r="AO30" s="967"/>
      <c r="AP30" s="967" t="s">
        <v>470</v>
      </c>
      <c r="AQ30" s="967"/>
      <c r="AR30" s="967"/>
      <c r="AS30" s="967"/>
      <c r="AT30" s="967"/>
      <c r="AU30" s="967" t="s">
        <v>470</v>
      </c>
      <c r="AV30" s="967"/>
      <c r="AW30" s="967"/>
      <c r="AX30" s="967"/>
      <c r="AY30" s="967"/>
      <c r="AZ30" s="1038" t="s">
        <v>470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541</v>
      </c>
      <c r="C31" s="1028"/>
      <c r="D31" s="1028"/>
      <c r="E31" s="1028"/>
      <c r="F31" s="1028"/>
      <c r="G31" s="1028"/>
      <c r="H31" s="1028"/>
      <c r="I31" s="1028"/>
      <c r="J31" s="1028"/>
      <c r="K31" s="1028"/>
      <c r="L31" s="1028"/>
      <c r="M31" s="1028"/>
      <c r="N31" s="1028"/>
      <c r="O31" s="1028"/>
      <c r="P31" s="1029"/>
      <c r="Q31" s="1039">
        <v>232</v>
      </c>
      <c r="R31" s="1040"/>
      <c r="S31" s="1040"/>
      <c r="T31" s="1040"/>
      <c r="U31" s="1040"/>
      <c r="V31" s="1040">
        <v>219</v>
      </c>
      <c r="W31" s="1040"/>
      <c r="X31" s="1040"/>
      <c r="Y31" s="1040"/>
      <c r="Z31" s="1040"/>
      <c r="AA31" s="1040">
        <v>13</v>
      </c>
      <c r="AB31" s="1040"/>
      <c r="AC31" s="1040"/>
      <c r="AD31" s="1040"/>
      <c r="AE31" s="1041"/>
      <c r="AF31" s="1033">
        <v>13</v>
      </c>
      <c r="AG31" s="1034"/>
      <c r="AH31" s="1034"/>
      <c r="AI31" s="1034"/>
      <c r="AJ31" s="1035"/>
      <c r="AK31" s="976">
        <v>36</v>
      </c>
      <c r="AL31" s="967"/>
      <c r="AM31" s="967"/>
      <c r="AN31" s="967"/>
      <c r="AO31" s="967"/>
      <c r="AP31" s="967" t="s">
        <v>470</v>
      </c>
      <c r="AQ31" s="967"/>
      <c r="AR31" s="967"/>
      <c r="AS31" s="967"/>
      <c r="AT31" s="967"/>
      <c r="AU31" s="967" t="s">
        <v>470</v>
      </c>
      <c r="AV31" s="967"/>
      <c r="AW31" s="967"/>
      <c r="AX31" s="967"/>
      <c r="AY31" s="967"/>
      <c r="AZ31" s="1038" t="s">
        <v>470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542</v>
      </c>
      <c r="C32" s="1028"/>
      <c r="D32" s="1028"/>
      <c r="E32" s="1028"/>
      <c r="F32" s="1028"/>
      <c r="G32" s="1028"/>
      <c r="H32" s="1028"/>
      <c r="I32" s="1028"/>
      <c r="J32" s="1028"/>
      <c r="K32" s="1028"/>
      <c r="L32" s="1028"/>
      <c r="M32" s="1028"/>
      <c r="N32" s="1028"/>
      <c r="O32" s="1028"/>
      <c r="P32" s="1029"/>
      <c r="Q32" s="1039">
        <v>164</v>
      </c>
      <c r="R32" s="1040"/>
      <c r="S32" s="1040"/>
      <c r="T32" s="1040"/>
      <c r="U32" s="1040"/>
      <c r="V32" s="1040">
        <v>164</v>
      </c>
      <c r="W32" s="1040"/>
      <c r="X32" s="1040"/>
      <c r="Y32" s="1040"/>
      <c r="Z32" s="1040"/>
      <c r="AA32" s="1040">
        <v>0</v>
      </c>
      <c r="AB32" s="1040"/>
      <c r="AC32" s="1040"/>
      <c r="AD32" s="1040"/>
      <c r="AE32" s="1041"/>
      <c r="AF32" s="1033">
        <v>0</v>
      </c>
      <c r="AG32" s="1034"/>
      <c r="AH32" s="1034"/>
      <c r="AI32" s="1034"/>
      <c r="AJ32" s="1035"/>
      <c r="AK32" s="976">
        <v>31</v>
      </c>
      <c r="AL32" s="967"/>
      <c r="AM32" s="967"/>
      <c r="AN32" s="967"/>
      <c r="AO32" s="967"/>
      <c r="AP32" s="967">
        <v>69</v>
      </c>
      <c r="AQ32" s="967"/>
      <c r="AR32" s="967"/>
      <c r="AS32" s="967"/>
      <c r="AT32" s="967"/>
      <c r="AU32" s="967">
        <v>10</v>
      </c>
      <c r="AV32" s="967"/>
      <c r="AW32" s="967"/>
      <c r="AX32" s="967"/>
      <c r="AY32" s="967"/>
      <c r="AZ32" s="1038" t="s">
        <v>470</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543</v>
      </c>
      <c r="C33" s="1028"/>
      <c r="D33" s="1028"/>
      <c r="E33" s="1028"/>
      <c r="F33" s="1028"/>
      <c r="G33" s="1028"/>
      <c r="H33" s="1028"/>
      <c r="I33" s="1028"/>
      <c r="J33" s="1028"/>
      <c r="K33" s="1028"/>
      <c r="L33" s="1028"/>
      <c r="M33" s="1028"/>
      <c r="N33" s="1028"/>
      <c r="O33" s="1028"/>
      <c r="P33" s="1029"/>
      <c r="Q33" s="1039">
        <v>8</v>
      </c>
      <c r="R33" s="1040"/>
      <c r="S33" s="1040"/>
      <c r="T33" s="1040"/>
      <c r="U33" s="1040"/>
      <c r="V33" s="1040">
        <v>8</v>
      </c>
      <c r="W33" s="1040"/>
      <c r="X33" s="1040"/>
      <c r="Y33" s="1040"/>
      <c r="Z33" s="1040"/>
      <c r="AA33" s="1040">
        <v>0</v>
      </c>
      <c r="AB33" s="1040"/>
      <c r="AC33" s="1040"/>
      <c r="AD33" s="1040"/>
      <c r="AE33" s="1041"/>
      <c r="AF33" s="1033">
        <v>0</v>
      </c>
      <c r="AG33" s="1034"/>
      <c r="AH33" s="1034"/>
      <c r="AI33" s="1034"/>
      <c r="AJ33" s="1035"/>
      <c r="AK33" s="976">
        <v>6</v>
      </c>
      <c r="AL33" s="967"/>
      <c r="AM33" s="967"/>
      <c r="AN33" s="967"/>
      <c r="AO33" s="967"/>
      <c r="AP33" s="967" t="s">
        <v>470</v>
      </c>
      <c r="AQ33" s="967"/>
      <c r="AR33" s="967"/>
      <c r="AS33" s="967"/>
      <c r="AT33" s="967"/>
      <c r="AU33" s="967" t="s">
        <v>470</v>
      </c>
      <c r="AV33" s="967"/>
      <c r="AW33" s="967"/>
      <c r="AX33" s="967"/>
      <c r="AY33" s="967"/>
      <c r="AZ33" s="1038" t="s">
        <v>470</v>
      </c>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544</v>
      </c>
      <c r="C34" s="1028"/>
      <c r="D34" s="1028"/>
      <c r="E34" s="1028"/>
      <c r="F34" s="1028"/>
      <c r="G34" s="1028"/>
      <c r="H34" s="1028"/>
      <c r="I34" s="1028"/>
      <c r="J34" s="1028"/>
      <c r="K34" s="1028"/>
      <c r="L34" s="1028"/>
      <c r="M34" s="1028"/>
      <c r="N34" s="1028"/>
      <c r="O34" s="1028"/>
      <c r="P34" s="1029"/>
      <c r="Q34" s="1039">
        <v>25</v>
      </c>
      <c r="R34" s="1040"/>
      <c r="S34" s="1040"/>
      <c r="T34" s="1040"/>
      <c r="U34" s="1040"/>
      <c r="V34" s="1040">
        <v>25</v>
      </c>
      <c r="W34" s="1040"/>
      <c r="X34" s="1040"/>
      <c r="Y34" s="1040"/>
      <c r="Z34" s="1040"/>
      <c r="AA34" s="1040">
        <v>0</v>
      </c>
      <c r="AB34" s="1040"/>
      <c r="AC34" s="1040"/>
      <c r="AD34" s="1040"/>
      <c r="AE34" s="1041"/>
      <c r="AF34" s="1033">
        <v>0</v>
      </c>
      <c r="AG34" s="1034"/>
      <c r="AH34" s="1034"/>
      <c r="AI34" s="1034"/>
      <c r="AJ34" s="1035"/>
      <c r="AK34" s="976">
        <v>11</v>
      </c>
      <c r="AL34" s="967"/>
      <c r="AM34" s="967"/>
      <c r="AN34" s="967"/>
      <c r="AO34" s="967"/>
      <c r="AP34" s="967" t="s">
        <v>470</v>
      </c>
      <c r="AQ34" s="967"/>
      <c r="AR34" s="967"/>
      <c r="AS34" s="967"/>
      <c r="AT34" s="967"/>
      <c r="AU34" s="967" t="s">
        <v>470</v>
      </c>
      <c r="AV34" s="967"/>
      <c r="AW34" s="967"/>
      <c r="AX34" s="967"/>
      <c r="AY34" s="967"/>
      <c r="AZ34" s="1038" t="s">
        <v>470</v>
      </c>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545</v>
      </c>
      <c r="C35" s="1028"/>
      <c r="D35" s="1028"/>
      <c r="E35" s="1028"/>
      <c r="F35" s="1028"/>
      <c r="G35" s="1028"/>
      <c r="H35" s="1028"/>
      <c r="I35" s="1028"/>
      <c r="J35" s="1028"/>
      <c r="K35" s="1028"/>
      <c r="L35" s="1028"/>
      <c r="M35" s="1028"/>
      <c r="N35" s="1028"/>
      <c r="O35" s="1028"/>
      <c r="P35" s="1029"/>
      <c r="Q35" s="1039">
        <v>62</v>
      </c>
      <c r="R35" s="1040"/>
      <c r="S35" s="1040"/>
      <c r="T35" s="1040"/>
      <c r="U35" s="1040"/>
      <c r="V35" s="1040">
        <v>62</v>
      </c>
      <c r="W35" s="1040"/>
      <c r="X35" s="1040"/>
      <c r="Y35" s="1040"/>
      <c r="Z35" s="1040"/>
      <c r="AA35" s="1040">
        <v>0</v>
      </c>
      <c r="AB35" s="1040"/>
      <c r="AC35" s="1040"/>
      <c r="AD35" s="1040"/>
      <c r="AE35" s="1041"/>
      <c r="AF35" s="1033">
        <v>0</v>
      </c>
      <c r="AG35" s="1034"/>
      <c r="AH35" s="1034"/>
      <c r="AI35" s="1034"/>
      <c r="AJ35" s="1035"/>
      <c r="AK35" s="976">
        <v>17</v>
      </c>
      <c r="AL35" s="967"/>
      <c r="AM35" s="967"/>
      <c r="AN35" s="967"/>
      <c r="AO35" s="967"/>
      <c r="AP35" s="967">
        <v>192</v>
      </c>
      <c r="AQ35" s="967"/>
      <c r="AR35" s="967"/>
      <c r="AS35" s="967"/>
      <c r="AT35" s="967"/>
      <c r="AU35" s="967">
        <v>99</v>
      </c>
      <c r="AV35" s="967"/>
      <c r="AW35" s="967"/>
      <c r="AX35" s="967"/>
      <c r="AY35" s="967"/>
      <c r="AZ35" s="1038" t="s">
        <v>470</v>
      </c>
      <c r="BA35" s="1038"/>
      <c r="BB35" s="1038"/>
      <c r="BC35" s="1038"/>
      <c r="BD35" s="1038"/>
      <c r="BE35" s="1022" t="s">
        <v>546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547</v>
      </c>
      <c r="C36" s="1028"/>
      <c r="D36" s="1028"/>
      <c r="E36" s="1028"/>
      <c r="F36" s="1028"/>
      <c r="G36" s="1028"/>
      <c r="H36" s="1028"/>
      <c r="I36" s="1028"/>
      <c r="J36" s="1028"/>
      <c r="K36" s="1028"/>
      <c r="L36" s="1028"/>
      <c r="M36" s="1028"/>
      <c r="N36" s="1028"/>
      <c r="O36" s="1028"/>
      <c r="P36" s="1029"/>
      <c r="Q36" s="1039">
        <v>936</v>
      </c>
      <c r="R36" s="1040"/>
      <c r="S36" s="1040"/>
      <c r="T36" s="1040"/>
      <c r="U36" s="1040"/>
      <c r="V36" s="1040">
        <v>966</v>
      </c>
      <c r="W36" s="1040"/>
      <c r="X36" s="1040"/>
      <c r="Y36" s="1040"/>
      <c r="Z36" s="1040"/>
      <c r="AA36" s="1040">
        <v>-30</v>
      </c>
      <c r="AB36" s="1040"/>
      <c r="AC36" s="1040"/>
      <c r="AD36" s="1040"/>
      <c r="AE36" s="1041"/>
      <c r="AF36" s="1033" t="s">
        <v>548</v>
      </c>
      <c r="AG36" s="1034"/>
      <c r="AH36" s="1034"/>
      <c r="AI36" s="1034"/>
      <c r="AJ36" s="1035"/>
      <c r="AK36" s="976">
        <v>20</v>
      </c>
      <c r="AL36" s="967"/>
      <c r="AM36" s="967"/>
      <c r="AN36" s="967"/>
      <c r="AO36" s="967"/>
      <c r="AP36" s="967" t="s">
        <v>470</v>
      </c>
      <c r="AQ36" s="967"/>
      <c r="AR36" s="967"/>
      <c r="AS36" s="967"/>
      <c r="AT36" s="967"/>
      <c r="AU36" s="967" t="s">
        <v>470</v>
      </c>
      <c r="AV36" s="967"/>
      <c r="AW36" s="967"/>
      <c r="AX36" s="967"/>
      <c r="AY36" s="967"/>
      <c r="AZ36" s="1038" t="s">
        <v>470</v>
      </c>
      <c r="BA36" s="1038"/>
      <c r="BB36" s="1038"/>
      <c r="BC36" s="1038"/>
      <c r="BD36" s="1038"/>
      <c r="BE36" s="1022" t="s">
        <v>546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549</v>
      </c>
      <c r="C37" s="1028"/>
      <c r="D37" s="1028"/>
      <c r="E37" s="1028"/>
      <c r="F37" s="1028"/>
      <c r="G37" s="1028"/>
      <c r="H37" s="1028"/>
      <c r="I37" s="1028"/>
      <c r="J37" s="1028"/>
      <c r="K37" s="1028"/>
      <c r="L37" s="1028"/>
      <c r="M37" s="1028"/>
      <c r="N37" s="1028"/>
      <c r="O37" s="1028"/>
      <c r="P37" s="1029"/>
      <c r="Q37" s="1039">
        <v>61</v>
      </c>
      <c r="R37" s="1040"/>
      <c r="S37" s="1040"/>
      <c r="T37" s="1040"/>
      <c r="U37" s="1040"/>
      <c r="V37" s="1040">
        <v>61</v>
      </c>
      <c r="W37" s="1040"/>
      <c r="X37" s="1040"/>
      <c r="Y37" s="1040"/>
      <c r="Z37" s="1040"/>
      <c r="AA37" s="1040">
        <v>0</v>
      </c>
      <c r="AB37" s="1040"/>
      <c r="AC37" s="1040"/>
      <c r="AD37" s="1040"/>
      <c r="AE37" s="1041"/>
      <c r="AF37" s="1033">
        <v>0</v>
      </c>
      <c r="AG37" s="1034"/>
      <c r="AH37" s="1034"/>
      <c r="AI37" s="1034"/>
      <c r="AJ37" s="1035"/>
      <c r="AK37" s="976">
        <v>38</v>
      </c>
      <c r="AL37" s="967"/>
      <c r="AM37" s="967"/>
      <c r="AN37" s="967"/>
      <c r="AO37" s="967"/>
      <c r="AP37" s="967">
        <v>214</v>
      </c>
      <c r="AQ37" s="967"/>
      <c r="AR37" s="967"/>
      <c r="AS37" s="967"/>
      <c r="AT37" s="967"/>
      <c r="AU37" s="967">
        <v>214</v>
      </c>
      <c r="AV37" s="967"/>
      <c r="AW37" s="967"/>
      <c r="AX37" s="967"/>
      <c r="AY37" s="967"/>
      <c r="AZ37" s="1038" t="s">
        <v>470</v>
      </c>
      <c r="BA37" s="1038"/>
      <c r="BB37" s="1038"/>
      <c r="BC37" s="1038"/>
      <c r="BD37" s="1038"/>
      <c r="BE37" s="1022" t="s">
        <v>546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550</v>
      </c>
      <c r="C38" s="1028"/>
      <c r="D38" s="1028"/>
      <c r="E38" s="1028"/>
      <c r="F38" s="1028"/>
      <c r="G38" s="1028"/>
      <c r="H38" s="1028"/>
      <c r="I38" s="1028"/>
      <c r="J38" s="1028"/>
      <c r="K38" s="1028"/>
      <c r="L38" s="1028"/>
      <c r="M38" s="1028"/>
      <c r="N38" s="1028"/>
      <c r="O38" s="1028"/>
      <c r="P38" s="1029"/>
      <c r="Q38" s="1039">
        <v>14</v>
      </c>
      <c r="R38" s="1040"/>
      <c r="S38" s="1040"/>
      <c r="T38" s="1040"/>
      <c r="U38" s="1040"/>
      <c r="V38" s="1040">
        <v>14</v>
      </c>
      <c r="W38" s="1040"/>
      <c r="X38" s="1040"/>
      <c r="Y38" s="1040"/>
      <c r="Z38" s="1040"/>
      <c r="AA38" s="1040">
        <v>0</v>
      </c>
      <c r="AB38" s="1040"/>
      <c r="AC38" s="1040"/>
      <c r="AD38" s="1040"/>
      <c r="AE38" s="1041"/>
      <c r="AF38" s="1033">
        <v>0</v>
      </c>
      <c r="AG38" s="1034"/>
      <c r="AH38" s="1034"/>
      <c r="AI38" s="1034"/>
      <c r="AJ38" s="1035"/>
      <c r="AK38" s="976">
        <v>11</v>
      </c>
      <c r="AL38" s="967"/>
      <c r="AM38" s="967"/>
      <c r="AN38" s="967"/>
      <c r="AO38" s="967"/>
      <c r="AP38" s="967">
        <v>69</v>
      </c>
      <c r="AQ38" s="967"/>
      <c r="AR38" s="967"/>
      <c r="AS38" s="967"/>
      <c r="AT38" s="967"/>
      <c r="AU38" s="967">
        <v>69</v>
      </c>
      <c r="AV38" s="967"/>
      <c r="AW38" s="967"/>
      <c r="AX38" s="967"/>
      <c r="AY38" s="967"/>
      <c r="AZ38" s="1038" t="s">
        <v>470</v>
      </c>
      <c r="BA38" s="1038"/>
      <c r="BB38" s="1038"/>
      <c r="BC38" s="1038"/>
      <c r="BD38" s="1038"/>
      <c r="BE38" s="1022" t="s">
        <v>546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v>
      </c>
      <c r="AG63" s="955"/>
      <c r="AH63" s="955"/>
      <c r="AI63" s="955"/>
      <c r="AJ63" s="1020"/>
      <c r="AK63" s="1021"/>
      <c r="AL63" s="959"/>
      <c r="AM63" s="959"/>
      <c r="AN63" s="959"/>
      <c r="AO63" s="959"/>
      <c r="AP63" s="955">
        <v>671</v>
      </c>
      <c r="AQ63" s="955"/>
      <c r="AR63" s="955"/>
      <c r="AS63" s="955"/>
      <c r="AT63" s="955"/>
      <c r="AU63" s="955">
        <v>407</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551</v>
      </c>
      <c r="C68" s="982"/>
      <c r="D68" s="982"/>
      <c r="E68" s="982"/>
      <c r="F68" s="982"/>
      <c r="G68" s="982"/>
      <c r="H68" s="982"/>
      <c r="I68" s="982"/>
      <c r="J68" s="982"/>
      <c r="K68" s="982"/>
      <c r="L68" s="982"/>
      <c r="M68" s="982"/>
      <c r="N68" s="982"/>
      <c r="O68" s="982"/>
      <c r="P68" s="983"/>
      <c r="Q68" s="984">
        <v>2819</v>
      </c>
      <c r="R68" s="978"/>
      <c r="S68" s="978"/>
      <c r="T68" s="978"/>
      <c r="U68" s="978"/>
      <c r="V68" s="978">
        <v>2164</v>
      </c>
      <c r="W68" s="978"/>
      <c r="X68" s="978"/>
      <c r="Y68" s="978"/>
      <c r="Z68" s="978"/>
      <c r="AA68" s="978">
        <v>655</v>
      </c>
      <c r="AB68" s="978"/>
      <c r="AC68" s="978"/>
      <c r="AD68" s="978"/>
      <c r="AE68" s="978"/>
      <c r="AF68" s="978">
        <v>655</v>
      </c>
      <c r="AG68" s="978"/>
      <c r="AH68" s="978"/>
      <c r="AI68" s="978"/>
      <c r="AJ68" s="978"/>
      <c r="AK68" s="978" t="s">
        <v>548</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552</v>
      </c>
      <c r="C69" s="971"/>
      <c r="D69" s="971"/>
      <c r="E69" s="971"/>
      <c r="F69" s="971"/>
      <c r="G69" s="971"/>
      <c r="H69" s="971"/>
      <c r="I69" s="971"/>
      <c r="J69" s="971"/>
      <c r="K69" s="971"/>
      <c r="L69" s="971"/>
      <c r="M69" s="971"/>
      <c r="N69" s="971"/>
      <c r="O69" s="971"/>
      <c r="P69" s="972"/>
      <c r="Q69" s="973">
        <v>371</v>
      </c>
      <c r="R69" s="967"/>
      <c r="S69" s="967"/>
      <c r="T69" s="967"/>
      <c r="U69" s="967"/>
      <c r="V69" s="967">
        <v>371</v>
      </c>
      <c r="W69" s="967"/>
      <c r="X69" s="967"/>
      <c r="Y69" s="967"/>
      <c r="Z69" s="967"/>
      <c r="AA69" s="967">
        <v>0</v>
      </c>
      <c r="AB69" s="967"/>
      <c r="AC69" s="967"/>
      <c r="AD69" s="967"/>
      <c r="AE69" s="967"/>
      <c r="AF69" s="967">
        <v>0</v>
      </c>
      <c r="AG69" s="967"/>
      <c r="AH69" s="967"/>
      <c r="AI69" s="967"/>
      <c r="AJ69" s="967"/>
      <c r="AK69" s="967">
        <v>7</v>
      </c>
      <c r="AL69" s="967"/>
      <c r="AM69" s="967"/>
      <c r="AN69" s="967"/>
      <c r="AO69" s="967"/>
      <c r="AP69" s="977" t="s">
        <v>553</v>
      </c>
      <c r="AQ69" s="975"/>
      <c r="AR69" s="975"/>
      <c r="AS69" s="975"/>
      <c r="AT69" s="976"/>
      <c r="AU69" s="977" t="s">
        <v>553</v>
      </c>
      <c r="AV69" s="975"/>
      <c r="AW69" s="975"/>
      <c r="AX69" s="975"/>
      <c r="AY69" s="976"/>
      <c r="AZ69" s="968" t="s">
        <v>554</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555</v>
      </c>
      <c r="C70" s="971"/>
      <c r="D70" s="971"/>
      <c r="E70" s="971"/>
      <c r="F70" s="971"/>
      <c r="G70" s="971"/>
      <c r="H70" s="971"/>
      <c r="I70" s="971"/>
      <c r="J70" s="971"/>
      <c r="K70" s="971"/>
      <c r="L70" s="971"/>
      <c r="M70" s="971"/>
      <c r="N70" s="971"/>
      <c r="O70" s="971"/>
      <c r="P70" s="972"/>
      <c r="Q70" s="973">
        <v>60</v>
      </c>
      <c r="R70" s="967"/>
      <c r="S70" s="967"/>
      <c r="T70" s="967"/>
      <c r="U70" s="967"/>
      <c r="V70" s="967">
        <v>51</v>
      </c>
      <c r="W70" s="967"/>
      <c r="X70" s="967"/>
      <c r="Y70" s="967"/>
      <c r="Z70" s="967"/>
      <c r="AA70" s="967">
        <v>9</v>
      </c>
      <c r="AB70" s="967"/>
      <c r="AC70" s="967"/>
      <c r="AD70" s="967"/>
      <c r="AE70" s="967"/>
      <c r="AF70" s="967">
        <v>9</v>
      </c>
      <c r="AG70" s="967"/>
      <c r="AH70" s="967"/>
      <c r="AI70" s="967"/>
      <c r="AJ70" s="967"/>
      <c r="AK70" s="977" t="s">
        <v>553</v>
      </c>
      <c r="AL70" s="975"/>
      <c r="AM70" s="975"/>
      <c r="AN70" s="975"/>
      <c r="AO70" s="976"/>
      <c r="AP70" s="977" t="s">
        <v>553</v>
      </c>
      <c r="AQ70" s="975"/>
      <c r="AR70" s="975"/>
      <c r="AS70" s="975"/>
      <c r="AT70" s="976"/>
      <c r="AU70" s="977" t="s">
        <v>553</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556</v>
      </c>
      <c r="C71" s="971"/>
      <c r="D71" s="971"/>
      <c r="E71" s="971"/>
      <c r="F71" s="971"/>
      <c r="G71" s="971"/>
      <c r="H71" s="971"/>
      <c r="I71" s="971"/>
      <c r="J71" s="971"/>
      <c r="K71" s="971"/>
      <c r="L71" s="971"/>
      <c r="M71" s="971"/>
      <c r="N71" s="971"/>
      <c r="O71" s="971"/>
      <c r="P71" s="972"/>
      <c r="Q71" s="973">
        <v>225</v>
      </c>
      <c r="R71" s="967"/>
      <c r="S71" s="967"/>
      <c r="T71" s="967"/>
      <c r="U71" s="967"/>
      <c r="V71" s="967">
        <v>127</v>
      </c>
      <c r="W71" s="967"/>
      <c r="X71" s="967"/>
      <c r="Y71" s="967"/>
      <c r="Z71" s="967"/>
      <c r="AA71" s="967">
        <v>98</v>
      </c>
      <c r="AB71" s="967"/>
      <c r="AC71" s="967"/>
      <c r="AD71" s="967"/>
      <c r="AE71" s="967"/>
      <c r="AF71" s="967">
        <v>98</v>
      </c>
      <c r="AG71" s="967"/>
      <c r="AH71" s="967"/>
      <c r="AI71" s="967"/>
      <c r="AJ71" s="967"/>
      <c r="AK71" s="967">
        <v>25</v>
      </c>
      <c r="AL71" s="967"/>
      <c r="AM71" s="967"/>
      <c r="AN71" s="967"/>
      <c r="AO71" s="967"/>
      <c r="AP71" s="977" t="s">
        <v>553</v>
      </c>
      <c r="AQ71" s="975"/>
      <c r="AR71" s="975"/>
      <c r="AS71" s="975"/>
      <c r="AT71" s="976"/>
      <c r="AU71" s="977" t="s">
        <v>553</v>
      </c>
      <c r="AV71" s="975"/>
      <c r="AW71" s="975"/>
      <c r="AX71" s="975"/>
      <c r="AY71" s="976"/>
      <c r="AZ71" s="968" t="s">
        <v>557</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558</v>
      </c>
      <c r="C72" s="971"/>
      <c r="D72" s="971"/>
      <c r="E72" s="971"/>
      <c r="F72" s="971"/>
      <c r="G72" s="971"/>
      <c r="H72" s="971"/>
      <c r="I72" s="971"/>
      <c r="J72" s="971"/>
      <c r="K72" s="971"/>
      <c r="L72" s="971"/>
      <c r="M72" s="971"/>
      <c r="N72" s="971"/>
      <c r="O72" s="971"/>
      <c r="P72" s="972"/>
      <c r="Q72" s="973">
        <v>183429</v>
      </c>
      <c r="R72" s="967"/>
      <c r="S72" s="967"/>
      <c r="T72" s="967"/>
      <c r="U72" s="967"/>
      <c r="V72" s="967">
        <v>174316</v>
      </c>
      <c r="W72" s="967"/>
      <c r="X72" s="967"/>
      <c r="Y72" s="967"/>
      <c r="Z72" s="967"/>
      <c r="AA72" s="967">
        <v>9110</v>
      </c>
      <c r="AB72" s="967"/>
      <c r="AC72" s="967"/>
      <c r="AD72" s="967"/>
      <c r="AE72" s="967"/>
      <c r="AF72" s="967">
        <v>9110</v>
      </c>
      <c r="AG72" s="967"/>
      <c r="AH72" s="967"/>
      <c r="AI72" s="967"/>
      <c r="AJ72" s="967"/>
      <c r="AK72" s="967">
        <v>1195</v>
      </c>
      <c r="AL72" s="967"/>
      <c r="AM72" s="967"/>
      <c r="AN72" s="967"/>
      <c r="AO72" s="967"/>
      <c r="AP72" s="977" t="s">
        <v>553</v>
      </c>
      <c r="AQ72" s="975"/>
      <c r="AR72" s="975"/>
      <c r="AS72" s="975"/>
      <c r="AT72" s="976"/>
      <c r="AU72" s="977" t="s">
        <v>553</v>
      </c>
      <c r="AV72" s="975"/>
      <c r="AW72" s="975"/>
      <c r="AX72" s="975"/>
      <c r="AY72" s="976"/>
      <c r="AZ72" s="968" t="s">
        <v>559</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9873</v>
      </c>
      <c r="AG88" s="955"/>
      <c r="AH88" s="955"/>
      <c r="AI88" s="955"/>
      <c r="AJ88" s="955"/>
      <c r="AK88" s="959"/>
      <c r="AL88" s="959"/>
      <c r="AM88" s="959"/>
      <c r="AN88" s="959"/>
      <c r="AO88" s="959"/>
      <c r="AP88" s="955" t="s">
        <v>470</v>
      </c>
      <c r="AQ88" s="955"/>
      <c r="AR88" s="955"/>
      <c r="AS88" s="955"/>
      <c r="AT88" s="955"/>
      <c r="AU88" s="955" t="s">
        <v>470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183</v>
      </c>
      <c r="CS102" s="947"/>
      <c r="CT102" s="947"/>
      <c r="CU102" s="947"/>
      <c r="CV102" s="948"/>
      <c r="CW102" s="946" t="s">
        <v>562</v>
      </c>
      <c r="CX102" s="947"/>
      <c r="CY102" s="947"/>
      <c r="CZ102" s="947"/>
      <c r="DA102" s="948"/>
      <c r="DB102" s="946">
        <v>110</v>
      </c>
      <c r="DC102" s="947"/>
      <c r="DD102" s="947"/>
      <c r="DE102" s="947"/>
      <c r="DF102" s="948"/>
      <c r="DG102" s="946" t="s">
        <v>562</v>
      </c>
      <c r="DH102" s="947"/>
      <c r="DI102" s="947"/>
      <c r="DJ102" s="947"/>
      <c r="DK102" s="948"/>
      <c r="DL102" s="946" t="s">
        <v>562</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366816</v>
      </c>
      <c r="AB110" s="873"/>
      <c r="AC110" s="873"/>
      <c r="AD110" s="873"/>
      <c r="AE110" s="874"/>
      <c r="AF110" s="875">
        <v>379820</v>
      </c>
      <c r="AG110" s="873"/>
      <c r="AH110" s="873"/>
      <c r="AI110" s="873"/>
      <c r="AJ110" s="874"/>
      <c r="AK110" s="875">
        <v>368748</v>
      </c>
      <c r="AL110" s="873"/>
      <c r="AM110" s="873"/>
      <c r="AN110" s="873"/>
      <c r="AO110" s="874"/>
      <c r="AP110" s="876">
        <v>38</v>
      </c>
      <c r="AQ110" s="877"/>
      <c r="AR110" s="877"/>
      <c r="AS110" s="877"/>
      <c r="AT110" s="878"/>
      <c r="AU110" s="920" t="s">
        <v>60</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2408859</v>
      </c>
      <c r="BR110" s="800"/>
      <c r="BS110" s="800"/>
      <c r="BT110" s="800"/>
      <c r="BU110" s="800"/>
      <c r="BV110" s="800">
        <v>2305825</v>
      </c>
      <c r="BW110" s="800"/>
      <c r="BX110" s="800"/>
      <c r="BY110" s="800"/>
      <c r="BZ110" s="800"/>
      <c r="CA110" s="800">
        <v>2190962</v>
      </c>
      <c r="CB110" s="800"/>
      <c r="CC110" s="800"/>
      <c r="CD110" s="800"/>
      <c r="CE110" s="800"/>
      <c r="CF110" s="861">
        <v>226</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403</v>
      </c>
      <c r="B112" s="903"/>
      <c r="C112" s="768" t="s">
        <v>404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405</v>
      </c>
      <c r="BA112" s="768"/>
      <c r="BB112" s="768"/>
      <c r="BC112" s="768"/>
      <c r="BD112" s="768"/>
      <c r="BE112" s="768"/>
      <c r="BF112" s="768"/>
      <c r="BG112" s="768"/>
      <c r="BH112" s="768"/>
      <c r="BI112" s="768"/>
      <c r="BJ112" s="768"/>
      <c r="BK112" s="768"/>
      <c r="BL112" s="768"/>
      <c r="BM112" s="768"/>
      <c r="BN112" s="768"/>
      <c r="BO112" s="768"/>
      <c r="BP112" s="769"/>
      <c r="BQ112" s="770">
        <v>477746</v>
      </c>
      <c r="BR112" s="771"/>
      <c r="BS112" s="771"/>
      <c r="BT112" s="771"/>
      <c r="BU112" s="771"/>
      <c r="BV112" s="771">
        <v>449856</v>
      </c>
      <c r="BW112" s="771"/>
      <c r="BX112" s="771"/>
      <c r="BY112" s="771"/>
      <c r="BZ112" s="771"/>
      <c r="CA112" s="771">
        <v>407050</v>
      </c>
      <c r="CB112" s="771"/>
      <c r="CC112" s="771"/>
      <c r="CD112" s="771"/>
      <c r="CE112" s="771"/>
      <c r="CF112" s="848">
        <v>42</v>
      </c>
      <c r="CG112" s="849"/>
      <c r="CH112" s="849"/>
      <c r="CI112" s="849"/>
      <c r="CJ112" s="849"/>
      <c r="CK112" s="917"/>
      <c r="CL112" s="866"/>
      <c r="CM112" s="803" t="s">
        <v>406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407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50150</v>
      </c>
      <c r="AB113" s="909"/>
      <c r="AC113" s="909"/>
      <c r="AD113" s="909"/>
      <c r="AE113" s="910"/>
      <c r="AF113" s="911">
        <v>48982</v>
      </c>
      <c r="AG113" s="909"/>
      <c r="AH113" s="909"/>
      <c r="AI113" s="909"/>
      <c r="AJ113" s="910"/>
      <c r="AK113" s="911">
        <v>47522</v>
      </c>
      <c r="AL113" s="909"/>
      <c r="AM113" s="909"/>
      <c r="AN113" s="909"/>
      <c r="AO113" s="910"/>
      <c r="AP113" s="912">
        <v>4.9000000000000004</v>
      </c>
      <c r="AQ113" s="913"/>
      <c r="AR113" s="913"/>
      <c r="AS113" s="913"/>
      <c r="AT113" s="914"/>
      <c r="AU113" s="923"/>
      <c r="AV113" s="924"/>
      <c r="AW113" s="924"/>
      <c r="AX113" s="924"/>
      <c r="AY113" s="925"/>
      <c r="AZ113" s="767" t="s">
        <v>408</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409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411</v>
      </c>
      <c r="BA114" s="768"/>
      <c r="BB114" s="768"/>
      <c r="BC114" s="768"/>
      <c r="BD114" s="768"/>
      <c r="BE114" s="768"/>
      <c r="BF114" s="768"/>
      <c r="BG114" s="768"/>
      <c r="BH114" s="768"/>
      <c r="BI114" s="768"/>
      <c r="BJ114" s="768"/>
      <c r="BK114" s="768"/>
      <c r="BL114" s="768"/>
      <c r="BM114" s="768"/>
      <c r="BN114" s="768"/>
      <c r="BO114" s="768"/>
      <c r="BP114" s="769"/>
      <c r="BQ114" s="770">
        <v>278329</v>
      </c>
      <c r="BR114" s="771"/>
      <c r="BS114" s="771"/>
      <c r="BT114" s="771"/>
      <c r="BU114" s="771"/>
      <c r="BV114" s="771">
        <v>145109</v>
      </c>
      <c r="BW114" s="771"/>
      <c r="BX114" s="771"/>
      <c r="BY114" s="771"/>
      <c r="BZ114" s="771"/>
      <c r="CA114" s="771">
        <v>94883</v>
      </c>
      <c r="CB114" s="771"/>
      <c r="CC114" s="771"/>
      <c r="CD114" s="771"/>
      <c r="CE114" s="771"/>
      <c r="CF114" s="848">
        <v>9.8000000000000007</v>
      </c>
      <c r="CG114" s="849"/>
      <c r="CH114" s="849"/>
      <c r="CI114" s="849"/>
      <c r="CJ114" s="849"/>
      <c r="CK114" s="917"/>
      <c r="CL114" s="866"/>
      <c r="CM114" s="803" t="s">
        <v>412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414</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416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417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418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419</v>
      </c>
      <c r="Z117" s="889"/>
      <c r="AA117" s="894">
        <v>416966</v>
      </c>
      <c r="AB117" s="895"/>
      <c r="AC117" s="895"/>
      <c r="AD117" s="895"/>
      <c r="AE117" s="896"/>
      <c r="AF117" s="898">
        <v>428802</v>
      </c>
      <c r="AG117" s="895"/>
      <c r="AH117" s="895"/>
      <c r="AI117" s="895"/>
      <c r="AJ117" s="896"/>
      <c r="AK117" s="898">
        <v>416270</v>
      </c>
      <c r="AL117" s="895"/>
      <c r="AM117" s="895"/>
      <c r="AN117" s="895"/>
      <c r="AO117" s="896"/>
      <c r="AP117" s="899"/>
      <c r="AQ117" s="900"/>
      <c r="AR117" s="900"/>
      <c r="AS117" s="900"/>
      <c r="AT117" s="901"/>
      <c r="AU117" s="923"/>
      <c r="AV117" s="924"/>
      <c r="AW117" s="924"/>
      <c r="AX117" s="924"/>
      <c r="AY117" s="925"/>
      <c r="AZ117" s="845" t="s">
        <v>420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422</v>
      </c>
      <c r="BP118" s="838"/>
      <c r="BQ118" s="857">
        <v>3164934</v>
      </c>
      <c r="BR118" s="858"/>
      <c r="BS118" s="858"/>
      <c r="BT118" s="858"/>
      <c r="BU118" s="858"/>
      <c r="BV118" s="858">
        <v>2900790</v>
      </c>
      <c r="BW118" s="858"/>
      <c r="BX118" s="858"/>
      <c r="BY118" s="858"/>
      <c r="BZ118" s="858"/>
      <c r="CA118" s="858">
        <v>2692895</v>
      </c>
      <c r="CB118" s="858"/>
      <c r="CC118" s="858"/>
      <c r="CD118" s="858"/>
      <c r="CE118" s="858"/>
      <c r="CF118" s="743"/>
      <c r="CG118" s="744"/>
      <c r="CH118" s="744"/>
      <c r="CI118" s="744"/>
      <c r="CJ118" s="841"/>
      <c r="CK118" s="917"/>
      <c r="CL118" s="866"/>
      <c r="CM118" s="803" t="s">
        <v>423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424</v>
      </c>
      <c r="AV119" s="880"/>
      <c r="AW119" s="880"/>
      <c r="AX119" s="880"/>
      <c r="AY119" s="881"/>
      <c r="AZ119" s="816" t="s">
        <v>425</v>
      </c>
      <c r="BA119" s="758"/>
      <c r="BB119" s="758"/>
      <c r="BC119" s="758"/>
      <c r="BD119" s="758"/>
      <c r="BE119" s="758"/>
      <c r="BF119" s="758"/>
      <c r="BG119" s="758"/>
      <c r="BH119" s="758"/>
      <c r="BI119" s="758"/>
      <c r="BJ119" s="758"/>
      <c r="BK119" s="758"/>
      <c r="BL119" s="758"/>
      <c r="BM119" s="758"/>
      <c r="BN119" s="758"/>
      <c r="BO119" s="758"/>
      <c r="BP119" s="759"/>
      <c r="BQ119" s="799">
        <v>2663458</v>
      </c>
      <c r="BR119" s="800"/>
      <c r="BS119" s="800"/>
      <c r="BT119" s="800"/>
      <c r="BU119" s="800"/>
      <c r="BV119" s="800">
        <v>2876235</v>
      </c>
      <c r="BW119" s="800"/>
      <c r="BX119" s="800"/>
      <c r="BY119" s="800"/>
      <c r="BZ119" s="800"/>
      <c r="CA119" s="800">
        <v>2911264</v>
      </c>
      <c r="CB119" s="800"/>
      <c r="CC119" s="800"/>
      <c r="CD119" s="800"/>
      <c r="CE119" s="800"/>
      <c r="CF119" s="861">
        <v>300.39999999999998</v>
      </c>
      <c r="CG119" s="862"/>
      <c r="CH119" s="862"/>
      <c r="CI119" s="862"/>
      <c r="CJ119" s="862"/>
      <c r="CK119" s="918"/>
      <c r="CL119" s="868"/>
      <c r="CM119" s="825" t="s">
        <v>426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427</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428</v>
      </c>
      <c r="CL120" s="810"/>
      <c r="CM120" s="810"/>
      <c r="CN120" s="810"/>
      <c r="CO120" s="811"/>
      <c r="CP120" s="854" t="s">
        <v>376</v>
      </c>
      <c r="CQ120" s="855"/>
      <c r="CR120" s="855"/>
      <c r="CS120" s="855"/>
      <c r="CT120" s="855"/>
      <c r="CU120" s="855"/>
      <c r="CV120" s="855"/>
      <c r="CW120" s="855"/>
      <c r="CX120" s="855"/>
      <c r="CY120" s="855"/>
      <c r="CZ120" s="855"/>
      <c r="DA120" s="855"/>
      <c r="DB120" s="855"/>
      <c r="DC120" s="855"/>
      <c r="DD120" s="855"/>
      <c r="DE120" s="855"/>
      <c r="DF120" s="856"/>
      <c r="DG120" s="799">
        <v>239341</v>
      </c>
      <c r="DH120" s="800"/>
      <c r="DI120" s="800"/>
      <c r="DJ120" s="800"/>
      <c r="DK120" s="800"/>
      <c r="DL120" s="800">
        <v>230644</v>
      </c>
      <c r="DM120" s="800"/>
      <c r="DN120" s="800"/>
      <c r="DO120" s="800"/>
      <c r="DP120" s="800"/>
      <c r="DQ120" s="800">
        <v>213610</v>
      </c>
      <c r="DR120" s="800"/>
      <c r="DS120" s="800"/>
      <c r="DT120" s="800"/>
      <c r="DU120" s="800"/>
      <c r="DV120" s="801">
        <v>22</v>
      </c>
      <c r="DW120" s="801"/>
      <c r="DX120" s="801"/>
      <c r="DY120" s="801"/>
      <c r="DZ120" s="802"/>
    </row>
    <row r="121" spans="1:130" s="197" customFormat="1" ht="26.25" customHeight="1">
      <c r="A121" s="865"/>
      <c r="B121" s="866"/>
      <c r="C121" s="842" t="s">
        <v>429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430</v>
      </c>
      <c r="BA121" s="846"/>
      <c r="BB121" s="846"/>
      <c r="BC121" s="846"/>
      <c r="BD121" s="846"/>
      <c r="BE121" s="846"/>
      <c r="BF121" s="846"/>
      <c r="BG121" s="846"/>
      <c r="BH121" s="846"/>
      <c r="BI121" s="846"/>
      <c r="BJ121" s="846"/>
      <c r="BK121" s="846"/>
      <c r="BL121" s="846"/>
      <c r="BM121" s="846"/>
      <c r="BN121" s="846"/>
      <c r="BO121" s="846"/>
      <c r="BP121" s="847"/>
      <c r="BQ121" s="857">
        <v>2473599</v>
      </c>
      <c r="BR121" s="858"/>
      <c r="BS121" s="858"/>
      <c r="BT121" s="858"/>
      <c r="BU121" s="858"/>
      <c r="BV121" s="858">
        <v>2273204</v>
      </c>
      <c r="BW121" s="858"/>
      <c r="BX121" s="858"/>
      <c r="BY121" s="858"/>
      <c r="BZ121" s="858"/>
      <c r="CA121" s="858">
        <v>2360484</v>
      </c>
      <c r="CB121" s="858"/>
      <c r="CC121" s="858"/>
      <c r="CD121" s="858"/>
      <c r="CE121" s="858"/>
      <c r="CF121" s="859">
        <v>243.5</v>
      </c>
      <c r="CG121" s="860"/>
      <c r="CH121" s="860"/>
      <c r="CI121" s="860"/>
      <c r="CJ121" s="860"/>
      <c r="CK121" s="851"/>
      <c r="CL121" s="812"/>
      <c r="CM121" s="812"/>
      <c r="CN121" s="812"/>
      <c r="CO121" s="813"/>
      <c r="CP121" s="828" t="s">
        <v>375</v>
      </c>
      <c r="CQ121" s="829"/>
      <c r="CR121" s="829"/>
      <c r="CS121" s="829"/>
      <c r="CT121" s="829"/>
      <c r="CU121" s="829"/>
      <c r="CV121" s="829"/>
      <c r="CW121" s="829"/>
      <c r="CX121" s="829"/>
      <c r="CY121" s="829"/>
      <c r="CZ121" s="829"/>
      <c r="DA121" s="829"/>
      <c r="DB121" s="829"/>
      <c r="DC121" s="829"/>
      <c r="DD121" s="829"/>
      <c r="DE121" s="829"/>
      <c r="DF121" s="830"/>
      <c r="DG121" s="770">
        <v>120828</v>
      </c>
      <c r="DH121" s="771"/>
      <c r="DI121" s="771"/>
      <c r="DJ121" s="771"/>
      <c r="DK121" s="771"/>
      <c r="DL121" s="771">
        <v>112847</v>
      </c>
      <c r="DM121" s="771"/>
      <c r="DN121" s="771"/>
      <c r="DO121" s="771"/>
      <c r="DP121" s="771"/>
      <c r="DQ121" s="771">
        <v>98914</v>
      </c>
      <c r="DR121" s="771"/>
      <c r="DS121" s="771"/>
      <c r="DT121" s="771"/>
      <c r="DU121" s="771"/>
      <c r="DV121" s="823">
        <v>10.199999999999999</v>
      </c>
      <c r="DW121" s="823"/>
      <c r="DX121" s="823"/>
      <c r="DY121" s="823"/>
      <c r="DZ121" s="824"/>
    </row>
    <row r="122" spans="1:130" s="197" customFormat="1" ht="26.25" customHeight="1">
      <c r="A122" s="865"/>
      <c r="B122" s="866"/>
      <c r="C122" s="803" t="s">
        <v>412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431</v>
      </c>
      <c r="BP122" s="838"/>
      <c r="BQ122" s="839">
        <v>5137057</v>
      </c>
      <c r="BR122" s="840"/>
      <c r="BS122" s="840"/>
      <c r="BT122" s="840"/>
      <c r="BU122" s="840"/>
      <c r="BV122" s="840">
        <v>5149439</v>
      </c>
      <c r="BW122" s="840"/>
      <c r="BX122" s="840"/>
      <c r="BY122" s="840"/>
      <c r="BZ122" s="840"/>
      <c r="CA122" s="840">
        <v>5271748</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79643</v>
      </c>
      <c r="DH122" s="771"/>
      <c r="DI122" s="771"/>
      <c r="DJ122" s="771"/>
      <c r="DK122" s="771"/>
      <c r="DL122" s="771">
        <v>74397</v>
      </c>
      <c r="DM122" s="771"/>
      <c r="DN122" s="771"/>
      <c r="DO122" s="771"/>
      <c r="DP122" s="771"/>
      <c r="DQ122" s="771">
        <v>68971</v>
      </c>
      <c r="DR122" s="771"/>
      <c r="DS122" s="771"/>
      <c r="DT122" s="771"/>
      <c r="DU122" s="771"/>
      <c r="DV122" s="823">
        <v>7.1</v>
      </c>
      <c r="DW122" s="823"/>
      <c r="DX122" s="823"/>
      <c r="DY122" s="823"/>
      <c r="DZ122" s="824"/>
    </row>
    <row r="123" spans="1:130" s="197" customFormat="1" ht="26.25" customHeight="1" thickBot="1">
      <c r="A123" s="865"/>
      <c r="B123" s="866"/>
      <c r="C123" s="803" t="s">
        <v>418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433</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435</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434</v>
      </c>
      <c r="AB126" s="784"/>
      <c r="AC126" s="784"/>
      <c r="AD126" s="784"/>
      <c r="AE126" s="785"/>
      <c r="AF126" s="786" t="s">
        <v>434</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434</v>
      </c>
      <c r="AB127" s="784"/>
      <c r="AC127" s="784"/>
      <c r="AD127" s="784"/>
      <c r="AE127" s="785"/>
      <c r="AF127" s="786" t="s">
        <v>434</v>
      </c>
      <c r="AG127" s="784"/>
      <c r="AH127" s="784"/>
      <c r="AI127" s="784"/>
      <c r="AJ127" s="785"/>
      <c r="AK127" s="786" t="s">
        <v>434</v>
      </c>
      <c r="AL127" s="784"/>
      <c r="AM127" s="784"/>
      <c r="AN127" s="784"/>
      <c r="AO127" s="785"/>
      <c r="AP127" s="754" t="s">
        <v>434</v>
      </c>
      <c r="AQ127" s="755"/>
      <c r="AR127" s="755"/>
      <c r="AS127" s="755"/>
      <c r="AT127" s="756"/>
      <c r="AU127" s="233"/>
      <c r="AV127" s="233"/>
      <c r="AW127" s="233"/>
      <c r="AX127" s="757" t="s">
        <v>444</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t="s">
        <v>446</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1300280</v>
      </c>
      <c r="AB129" s="784"/>
      <c r="AC129" s="784"/>
      <c r="AD129" s="784"/>
      <c r="AE129" s="785"/>
      <c r="AF129" s="786">
        <v>1312559</v>
      </c>
      <c r="AG129" s="784"/>
      <c r="AH129" s="784"/>
      <c r="AI129" s="784"/>
      <c r="AJ129" s="785"/>
      <c r="AK129" s="786">
        <v>1314215</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335139</v>
      </c>
      <c r="AB130" s="784"/>
      <c r="AC130" s="784"/>
      <c r="AD130" s="784"/>
      <c r="AE130" s="785"/>
      <c r="AF130" s="786">
        <v>343833</v>
      </c>
      <c r="AG130" s="784"/>
      <c r="AH130" s="784"/>
      <c r="AI130" s="784"/>
      <c r="AJ130" s="785"/>
      <c r="AK130" s="786">
        <v>344927</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965141</v>
      </c>
      <c r="AB131" s="717"/>
      <c r="AC131" s="717"/>
      <c r="AD131" s="717"/>
      <c r="AE131" s="718"/>
      <c r="AF131" s="719">
        <v>968726</v>
      </c>
      <c r="AG131" s="717"/>
      <c r="AH131" s="717"/>
      <c r="AI131" s="717"/>
      <c r="AJ131" s="718"/>
      <c r="AK131" s="719">
        <v>969288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8.478243075</v>
      </c>
      <c r="AB132" s="740"/>
      <c r="AC132" s="740"/>
      <c r="AD132" s="740"/>
      <c r="AE132" s="741"/>
      <c r="AF132" s="742">
        <v>8.7712108480000008</v>
      </c>
      <c r="AG132" s="740"/>
      <c r="AH132" s="740"/>
      <c r="AI132" s="740"/>
      <c r="AJ132" s="741"/>
      <c r="AK132" s="742">
        <v>7.3603511030000002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10.8</v>
      </c>
      <c r="AB133" s="749"/>
      <c r="AC133" s="749"/>
      <c r="AD133" s="749"/>
      <c r="AE133" s="750"/>
      <c r="AF133" s="748">
        <v>9.1999999999999993</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0" t="s">
        <v>461</v>
      </c>
      <c r="L7" s="254"/>
      <c r="M7" s="255" t="s">
        <v>462</v>
      </c>
      <c r="N7" s="256"/>
    </row>
    <row r="8" spans="1:16">
      <c r="A8" s="248"/>
      <c r="B8" s="244"/>
      <c r="C8" s="244"/>
      <c r="D8" s="244"/>
      <c r="E8" s="244"/>
      <c r="F8" s="244"/>
      <c r="G8" s="257"/>
      <c r="H8" s="258"/>
      <c r="I8" s="258"/>
      <c r="J8" s="259"/>
      <c r="K8" s="1111"/>
      <c r="L8" s="260" t="s">
        <v>463</v>
      </c>
      <c r="M8" s="261" t="s">
        <v>464</v>
      </c>
      <c r="N8" s="262" t="s">
        <v>465</v>
      </c>
    </row>
    <row r="9" spans="1:16">
      <c r="A9" s="248"/>
      <c r="B9" s="244"/>
      <c r="C9" s="244"/>
      <c r="D9" s="244"/>
      <c r="E9" s="244"/>
      <c r="F9" s="244"/>
      <c r="G9" s="1124" t="s">
        <v>466</v>
      </c>
      <c r="H9" s="1125"/>
      <c r="I9" s="1125"/>
      <c r="J9" s="1126"/>
      <c r="K9" s="263">
        <v>507545</v>
      </c>
      <c r="L9" s="264">
        <v>227293</v>
      </c>
      <c r="M9" s="265">
        <v>189429</v>
      </c>
      <c r="N9" s="266">
        <v>20</v>
      </c>
    </row>
    <row r="10" spans="1:16">
      <c r="A10" s="248"/>
      <c r="B10" s="244"/>
      <c r="C10" s="244"/>
      <c r="D10" s="244"/>
      <c r="E10" s="244"/>
      <c r="F10" s="244"/>
      <c r="G10" s="1124" t="s">
        <v>467</v>
      </c>
      <c r="H10" s="1125"/>
      <c r="I10" s="1125"/>
      <c r="J10" s="1126"/>
      <c r="K10" s="267">
        <v>25750</v>
      </c>
      <c r="L10" s="268">
        <v>11532</v>
      </c>
      <c r="M10" s="269">
        <v>18027</v>
      </c>
      <c r="N10" s="270">
        <v>-36</v>
      </c>
    </row>
    <row r="11" spans="1:16" ht="13.5" customHeight="1">
      <c r="A11" s="248"/>
      <c r="B11" s="244"/>
      <c r="C11" s="244"/>
      <c r="D11" s="244"/>
      <c r="E11" s="244"/>
      <c r="F11" s="244"/>
      <c r="G11" s="1124" t="s">
        <v>468</v>
      </c>
      <c r="H11" s="1125"/>
      <c r="I11" s="1125"/>
      <c r="J11" s="1126"/>
      <c r="K11" s="267">
        <v>68</v>
      </c>
      <c r="L11" s="268">
        <v>30</v>
      </c>
      <c r="M11" s="269">
        <v>27251</v>
      </c>
      <c r="N11" s="270">
        <v>-99.9</v>
      </c>
    </row>
    <row r="12" spans="1:16" ht="13.5" customHeight="1">
      <c r="A12" s="248"/>
      <c r="B12" s="244"/>
      <c r="C12" s="244"/>
      <c r="D12" s="244"/>
      <c r="E12" s="244"/>
      <c r="F12" s="244"/>
      <c r="G12" s="1124" t="s">
        <v>469</v>
      </c>
      <c r="H12" s="1125"/>
      <c r="I12" s="1125"/>
      <c r="J12" s="1126"/>
      <c r="K12" s="267" t="s">
        <v>470</v>
      </c>
      <c r="L12" s="268" t="s">
        <v>470</v>
      </c>
      <c r="M12" s="269">
        <v>4133</v>
      </c>
      <c r="N12" s="270" t="s">
        <v>470</v>
      </c>
    </row>
    <row r="13" spans="1:16" ht="13.5" customHeight="1">
      <c r="A13" s="248"/>
      <c r="B13" s="244"/>
      <c r="C13" s="244"/>
      <c r="D13" s="244"/>
      <c r="E13" s="244"/>
      <c r="F13" s="244"/>
      <c r="G13" s="1124" t="s">
        <v>471</v>
      </c>
      <c r="H13" s="1125"/>
      <c r="I13" s="1125"/>
      <c r="J13" s="1126"/>
      <c r="K13" s="267" t="s">
        <v>470</v>
      </c>
      <c r="L13" s="268" t="s">
        <v>470</v>
      </c>
      <c r="M13" s="269" t="s">
        <v>470</v>
      </c>
      <c r="N13" s="270" t="s">
        <v>470</v>
      </c>
    </row>
    <row r="14" spans="1:16" ht="13.5" customHeight="1">
      <c r="A14" s="248"/>
      <c r="B14" s="244"/>
      <c r="C14" s="244"/>
      <c r="D14" s="244"/>
      <c r="E14" s="244"/>
      <c r="F14" s="244"/>
      <c r="G14" s="1124" t="s">
        <v>472</v>
      </c>
      <c r="H14" s="1125"/>
      <c r="I14" s="1125"/>
      <c r="J14" s="1126"/>
      <c r="K14" s="267">
        <v>51222</v>
      </c>
      <c r="L14" s="268">
        <v>22939</v>
      </c>
      <c r="M14" s="269">
        <v>9019</v>
      </c>
      <c r="N14" s="270">
        <v>154.30000000000001</v>
      </c>
    </row>
    <row r="15" spans="1:16" ht="13.5" customHeight="1">
      <c r="A15" s="248"/>
      <c r="B15" s="244"/>
      <c r="C15" s="244"/>
      <c r="D15" s="244"/>
      <c r="E15" s="244"/>
      <c r="F15" s="244"/>
      <c r="G15" s="1124" t="s">
        <v>473</v>
      </c>
      <c r="H15" s="1125"/>
      <c r="I15" s="1125"/>
      <c r="J15" s="1126"/>
      <c r="K15" s="267">
        <v>6548</v>
      </c>
      <c r="L15" s="268">
        <v>2932</v>
      </c>
      <c r="M15" s="269">
        <v>5105</v>
      </c>
      <c r="N15" s="270">
        <v>-42.6</v>
      </c>
    </row>
    <row r="16" spans="1:16">
      <c r="A16" s="248"/>
      <c r="B16" s="244"/>
      <c r="C16" s="244"/>
      <c r="D16" s="244"/>
      <c r="E16" s="244"/>
      <c r="F16" s="244"/>
      <c r="G16" s="1127" t="s">
        <v>474</v>
      </c>
      <c r="H16" s="1128"/>
      <c r="I16" s="1128"/>
      <c r="J16" s="1129"/>
      <c r="K16" s="268">
        <v>-37781</v>
      </c>
      <c r="L16" s="268">
        <v>-16919</v>
      </c>
      <c r="M16" s="269">
        <v>-20971</v>
      </c>
      <c r="N16" s="270">
        <v>-19.3</v>
      </c>
    </row>
    <row r="17" spans="1:16">
      <c r="A17" s="248"/>
      <c r="B17" s="244"/>
      <c r="C17" s="244"/>
      <c r="D17" s="244"/>
      <c r="E17" s="244"/>
      <c r="F17" s="244"/>
      <c r="G17" s="1127" t="s">
        <v>168</v>
      </c>
      <c r="H17" s="1128"/>
      <c r="I17" s="1128"/>
      <c r="J17" s="1129"/>
      <c r="K17" s="268">
        <v>553352</v>
      </c>
      <c r="L17" s="268">
        <v>247807</v>
      </c>
      <c r="M17" s="269">
        <v>231994</v>
      </c>
      <c r="N17" s="270">
        <v>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1" t="s">
        <v>479</v>
      </c>
      <c r="H21" s="1122"/>
      <c r="I21" s="1122"/>
      <c r="J21" s="1123"/>
      <c r="K21" s="280">
        <v>38.07</v>
      </c>
      <c r="L21" s="281">
        <v>21.1</v>
      </c>
      <c r="M21" s="282">
        <v>16.97</v>
      </c>
      <c r="N21" s="249"/>
      <c r="O21" s="283"/>
      <c r="P21" s="279"/>
    </row>
    <row r="22" spans="1:16" s="284" customFormat="1">
      <c r="A22" s="279"/>
      <c r="B22" s="249"/>
      <c r="C22" s="249"/>
      <c r="D22" s="249"/>
      <c r="E22" s="249"/>
      <c r="F22" s="249"/>
      <c r="G22" s="1121" t="s">
        <v>480</v>
      </c>
      <c r="H22" s="1122"/>
      <c r="I22" s="1122"/>
      <c r="J22" s="1123"/>
      <c r="K22" s="285">
        <v>75.7</v>
      </c>
      <c r="L22" s="286">
        <v>95</v>
      </c>
      <c r="M22" s="287">
        <v>-19.3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0" t="s">
        <v>461</v>
      </c>
      <c r="L30" s="254"/>
      <c r="M30" s="255" t="s">
        <v>462</v>
      </c>
      <c r="N30" s="256"/>
    </row>
    <row r="31" spans="1:16">
      <c r="A31" s="248"/>
      <c r="B31" s="244"/>
      <c r="C31" s="244"/>
      <c r="D31" s="244"/>
      <c r="E31" s="244"/>
      <c r="F31" s="244"/>
      <c r="G31" s="257"/>
      <c r="H31" s="258"/>
      <c r="I31" s="258"/>
      <c r="J31" s="259"/>
      <c r="K31" s="1111"/>
      <c r="L31" s="260" t="s">
        <v>463</v>
      </c>
      <c r="M31" s="261" t="s">
        <v>464</v>
      </c>
      <c r="N31" s="262" t="s">
        <v>465</v>
      </c>
    </row>
    <row r="32" spans="1:16" ht="27" customHeight="1">
      <c r="A32" s="248"/>
      <c r="B32" s="244"/>
      <c r="C32" s="244"/>
      <c r="D32" s="244"/>
      <c r="E32" s="244"/>
      <c r="F32" s="244"/>
      <c r="G32" s="1112" t="s">
        <v>483</v>
      </c>
      <c r="H32" s="1113"/>
      <c r="I32" s="1113"/>
      <c r="J32" s="1114"/>
      <c r="K32" s="294">
        <v>368748</v>
      </c>
      <c r="L32" s="294">
        <v>165136</v>
      </c>
      <c r="M32" s="295">
        <v>144190</v>
      </c>
      <c r="N32" s="296">
        <v>14.5</v>
      </c>
    </row>
    <row r="33" spans="1:16" ht="13.5" customHeight="1">
      <c r="A33" s="248"/>
      <c r="B33" s="244"/>
      <c r="C33" s="244"/>
      <c r="D33" s="244"/>
      <c r="E33" s="244"/>
      <c r="F33" s="244"/>
      <c r="G33" s="1112" t="s">
        <v>484</v>
      </c>
      <c r="H33" s="1113"/>
      <c r="I33" s="1113"/>
      <c r="J33" s="1114"/>
      <c r="K33" s="294" t="s">
        <v>470</v>
      </c>
      <c r="L33" s="294" t="s">
        <v>470</v>
      </c>
      <c r="M33" s="295" t="s">
        <v>470</v>
      </c>
      <c r="N33" s="296" t="s">
        <v>470</v>
      </c>
    </row>
    <row r="34" spans="1:16" ht="27" customHeight="1">
      <c r="A34" s="248"/>
      <c r="B34" s="244"/>
      <c r="C34" s="244"/>
      <c r="D34" s="244"/>
      <c r="E34" s="244"/>
      <c r="F34" s="244"/>
      <c r="G34" s="1112" t="s">
        <v>485</v>
      </c>
      <c r="H34" s="1113"/>
      <c r="I34" s="1113"/>
      <c r="J34" s="1114"/>
      <c r="K34" s="294" t="s">
        <v>470</v>
      </c>
      <c r="L34" s="294" t="s">
        <v>470</v>
      </c>
      <c r="M34" s="295" t="s">
        <v>470</v>
      </c>
      <c r="N34" s="296" t="s">
        <v>470</v>
      </c>
    </row>
    <row r="35" spans="1:16" ht="27" customHeight="1">
      <c r="A35" s="248"/>
      <c r="B35" s="244"/>
      <c r="C35" s="244"/>
      <c r="D35" s="244"/>
      <c r="E35" s="244"/>
      <c r="F35" s="244"/>
      <c r="G35" s="1112" t="s">
        <v>486</v>
      </c>
      <c r="H35" s="1113"/>
      <c r="I35" s="1113"/>
      <c r="J35" s="1114"/>
      <c r="K35" s="294">
        <v>47522</v>
      </c>
      <c r="L35" s="294">
        <v>21282</v>
      </c>
      <c r="M35" s="295">
        <v>29858</v>
      </c>
      <c r="N35" s="296">
        <v>-28.7</v>
      </c>
    </row>
    <row r="36" spans="1:16" ht="27" customHeight="1">
      <c r="A36" s="248"/>
      <c r="B36" s="244"/>
      <c r="C36" s="244"/>
      <c r="D36" s="244"/>
      <c r="E36" s="244"/>
      <c r="F36" s="244"/>
      <c r="G36" s="1112" t="s">
        <v>487</v>
      </c>
      <c r="H36" s="1113"/>
      <c r="I36" s="1113"/>
      <c r="J36" s="1114"/>
      <c r="K36" s="294" t="s">
        <v>470</v>
      </c>
      <c r="L36" s="294" t="s">
        <v>470</v>
      </c>
      <c r="M36" s="295">
        <v>6079</v>
      </c>
      <c r="N36" s="296" t="s">
        <v>470</v>
      </c>
    </row>
    <row r="37" spans="1:16" ht="13.5" customHeight="1">
      <c r="A37" s="248"/>
      <c r="B37" s="244"/>
      <c r="C37" s="244"/>
      <c r="D37" s="244"/>
      <c r="E37" s="244"/>
      <c r="F37" s="244"/>
      <c r="G37" s="1112" t="s">
        <v>488</v>
      </c>
      <c r="H37" s="1113"/>
      <c r="I37" s="1113"/>
      <c r="J37" s="1114"/>
      <c r="K37" s="294" t="s">
        <v>470</v>
      </c>
      <c r="L37" s="294" t="s">
        <v>470</v>
      </c>
      <c r="M37" s="295">
        <v>2554</v>
      </c>
      <c r="N37" s="296" t="s">
        <v>470</v>
      </c>
    </row>
    <row r="38" spans="1:16" ht="27" customHeight="1">
      <c r="A38" s="248"/>
      <c r="B38" s="244"/>
      <c r="C38" s="244"/>
      <c r="D38" s="244"/>
      <c r="E38" s="244"/>
      <c r="F38" s="244"/>
      <c r="G38" s="1115" t="s">
        <v>489</v>
      </c>
      <c r="H38" s="1116"/>
      <c r="I38" s="1116"/>
      <c r="J38" s="1117"/>
      <c r="K38" s="297" t="s">
        <v>470</v>
      </c>
      <c r="L38" s="297" t="s">
        <v>470</v>
      </c>
      <c r="M38" s="298">
        <v>44</v>
      </c>
      <c r="N38" s="299" t="s">
        <v>470</v>
      </c>
      <c r="O38" s="293"/>
    </row>
    <row r="39" spans="1:16">
      <c r="A39" s="248"/>
      <c r="B39" s="244"/>
      <c r="C39" s="244"/>
      <c r="D39" s="244"/>
      <c r="E39" s="244"/>
      <c r="F39" s="244"/>
      <c r="G39" s="1115" t="s">
        <v>490</v>
      </c>
      <c r="H39" s="1116"/>
      <c r="I39" s="1116"/>
      <c r="J39" s="1117"/>
      <c r="K39" s="300" t="s">
        <v>470</v>
      </c>
      <c r="L39" s="300" t="s">
        <v>470</v>
      </c>
      <c r="M39" s="301">
        <v>-7957</v>
      </c>
      <c r="N39" s="302" t="s">
        <v>470</v>
      </c>
      <c r="O39" s="293"/>
    </row>
    <row r="40" spans="1:16" ht="27" customHeight="1">
      <c r="A40" s="248"/>
      <c r="B40" s="244"/>
      <c r="C40" s="244"/>
      <c r="D40" s="244"/>
      <c r="E40" s="244"/>
      <c r="F40" s="244"/>
      <c r="G40" s="1112" t="s">
        <v>491</v>
      </c>
      <c r="H40" s="1113"/>
      <c r="I40" s="1113"/>
      <c r="J40" s="1114"/>
      <c r="K40" s="300">
        <v>-344927</v>
      </c>
      <c r="L40" s="300">
        <v>-154468</v>
      </c>
      <c r="M40" s="301">
        <v>-129245</v>
      </c>
      <c r="N40" s="302">
        <v>19.5</v>
      </c>
      <c r="O40" s="293"/>
    </row>
    <row r="41" spans="1:16">
      <c r="A41" s="248"/>
      <c r="B41" s="244"/>
      <c r="C41" s="244"/>
      <c r="D41" s="244"/>
      <c r="E41" s="244"/>
      <c r="F41" s="244"/>
      <c r="G41" s="1118" t="s">
        <v>279</v>
      </c>
      <c r="H41" s="1119"/>
      <c r="I41" s="1119"/>
      <c r="J41" s="1120"/>
      <c r="K41" s="294">
        <v>71343</v>
      </c>
      <c r="L41" s="300">
        <v>31949</v>
      </c>
      <c r="M41" s="301">
        <v>45523</v>
      </c>
      <c r="N41" s="302">
        <v>-29.8</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05" t="s">
        <v>461</v>
      </c>
      <c r="J49" s="1107" t="s">
        <v>495</v>
      </c>
      <c r="K49" s="1108"/>
      <c r="L49" s="1108"/>
      <c r="M49" s="1108"/>
      <c r="N49" s="1109"/>
    </row>
    <row r="50" spans="1:14">
      <c r="A50" s="248"/>
      <c r="B50" s="244"/>
      <c r="C50" s="244"/>
      <c r="D50" s="244"/>
      <c r="E50" s="244"/>
      <c r="F50" s="244"/>
      <c r="G50" s="312"/>
      <c r="H50" s="313"/>
      <c r="I50" s="1106"/>
      <c r="J50" s="314" t="s">
        <v>496</v>
      </c>
      <c r="K50" s="315" t="s">
        <v>497</v>
      </c>
      <c r="L50" s="316" t="s">
        <v>498</v>
      </c>
      <c r="M50" s="317" t="s">
        <v>499</v>
      </c>
      <c r="N50" s="318" t="s">
        <v>500</v>
      </c>
    </row>
    <row r="51" spans="1:14">
      <c r="A51" s="248"/>
      <c r="B51" s="244"/>
      <c r="C51" s="244"/>
      <c r="D51" s="244"/>
      <c r="E51" s="244"/>
      <c r="F51" s="244"/>
      <c r="G51" s="310" t="s">
        <v>501</v>
      </c>
      <c r="H51" s="311"/>
      <c r="I51" s="319">
        <v>243315</v>
      </c>
      <c r="J51" s="320">
        <v>101213</v>
      </c>
      <c r="K51" s="321">
        <v>-57.6</v>
      </c>
      <c r="L51" s="322">
        <v>334234</v>
      </c>
      <c r="M51" s="323">
        <v>27.2</v>
      </c>
      <c r="N51" s="324">
        <v>-84.8</v>
      </c>
    </row>
    <row r="52" spans="1:14">
      <c r="A52" s="248"/>
      <c r="B52" s="244"/>
      <c r="C52" s="244"/>
      <c r="D52" s="244"/>
      <c r="E52" s="244"/>
      <c r="F52" s="244"/>
      <c r="G52" s="325"/>
      <c r="H52" s="326" t="s">
        <v>502</v>
      </c>
      <c r="I52" s="327">
        <v>155968</v>
      </c>
      <c r="J52" s="328">
        <v>64879</v>
      </c>
      <c r="K52" s="329">
        <v>-48.8</v>
      </c>
      <c r="L52" s="330">
        <v>135366</v>
      </c>
      <c r="M52" s="331">
        <v>-8.1999999999999993</v>
      </c>
      <c r="N52" s="332">
        <v>-40.6</v>
      </c>
    </row>
    <row r="53" spans="1:14">
      <c r="A53" s="248"/>
      <c r="B53" s="244"/>
      <c r="C53" s="244"/>
      <c r="D53" s="244"/>
      <c r="E53" s="244"/>
      <c r="F53" s="244"/>
      <c r="G53" s="310" t="s">
        <v>503</v>
      </c>
      <c r="H53" s="311"/>
      <c r="I53" s="319">
        <v>261239</v>
      </c>
      <c r="J53" s="320">
        <v>111403</v>
      </c>
      <c r="K53" s="321">
        <v>10.1</v>
      </c>
      <c r="L53" s="322">
        <v>216155</v>
      </c>
      <c r="M53" s="323">
        <v>-35.299999999999997</v>
      </c>
      <c r="N53" s="324">
        <v>45.4</v>
      </c>
    </row>
    <row r="54" spans="1:14">
      <c r="A54" s="248"/>
      <c r="B54" s="244"/>
      <c r="C54" s="244"/>
      <c r="D54" s="244"/>
      <c r="E54" s="244"/>
      <c r="F54" s="244"/>
      <c r="G54" s="325"/>
      <c r="H54" s="326" t="s">
        <v>502</v>
      </c>
      <c r="I54" s="327">
        <v>203242</v>
      </c>
      <c r="J54" s="328">
        <v>86670</v>
      </c>
      <c r="K54" s="329">
        <v>33.6</v>
      </c>
      <c r="L54" s="330">
        <v>108827</v>
      </c>
      <c r="M54" s="331">
        <v>-19.600000000000001</v>
      </c>
      <c r="N54" s="332">
        <v>53.2</v>
      </c>
    </row>
    <row r="55" spans="1:14">
      <c r="A55" s="248"/>
      <c r="B55" s="244"/>
      <c r="C55" s="244"/>
      <c r="D55" s="244"/>
      <c r="E55" s="244"/>
      <c r="F55" s="244"/>
      <c r="G55" s="310" t="s">
        <v>504</v>
      </c>
      <c r="H55" s="311"/>
      <c r="I55" s="319">
        <v>183643</v>
      </c>
      <c r="J55" s="320">
        <v>80158</v>
      </c>
      <c r="K55" s="321">
        <v>-28</v>
      </c>
      <c r="L55" s="322">
        <v>228305</v>
      </c>
      <c r="M55" s="323">
        <v>5.6</v>
      </c>
      <c r="N55" s="324">
        <v>-33.6</v>
      </c>
    </row>
    <row r="56" spans="1:14">
      <c r="A56" s="248"/>
      <c r="B56" s="244"/>
      <c r="C56" s="244"/>
      <c r="D56" s="244"/>
      <c r="E56" s="244"/>
      <c r="F56" s="244"/>
      <c r="G56" s="325"/>
      <c r="H56" s="326" t="s">
        <v>502</v>
      </c>
      <c r="I56" s="327">
        <v>93061</v>
      </c>
      <c r="J56" s="328">
        <v>40620</v>
      </c>
      <c r="K56" s="329">
        <v>-53.1</v>
      </c>
      <c r="L56" s="330">
        <v>86611</v>
      </c>
      <c r="M56" s="331">
        <v>-20.399999999999999</v>
      </c>
      <c r="N56" s="332">
        <v>-32.700000000000003</v>
      </c>
    </row>
    <row r="57" spans="1:14">
      <c r="A57" s="248"/>
      <c r="B57" s="244"/>
      <c r="C57" s="244"/>
      <c r="D57" s="244"/>
      <c r="E57" s="244"/>
      <c r="F57" s="244"/>
      <c r="G57" s="310" t="s">
        <v>505</v>
      </c>
      <c r="H57" s="311"/>
      <c r="I57" s="319">
        <v>338846</v>
      </c>
      <c r="J57" s="320">
        <v>148617</v>
      </c>
      <c r="K57" s="321">
        <v>85.4</v>
      </c>
      <c r="L57" s="322">
        <v>316331</v>
      </c>
      <c r="M57" s="323">
        <v>38.6</v>
      </c>
      <c r="N57" s="324">
        <v>46.8</v>
      </c>
    </row>
    <row r="58" spans="1:14">
      <c r="A58" s="248"/>
      <c r="B58" s="244"/>
      <c r="C58" s="244"/>
      <c r="D58" s="244"/>
      <c r="E58" s="244"/>
      <c r="F58" s="244"/>
      <c r="G58" s="325"/>
      <c r="H58" s="326" t="s">
        <v>502</v>
      </c>
      <c r="I58" s="327">
        <v>124474</v>
      </c>
      <c r="J58" s="328">
        <v>54594</v>
      </c>
      <c r="K58" s="329">
        <v>34.4</v>
      </c>
      <c r="L58" s="330">
        <v>106387</v>
      </c>
      <c r="M58" s="331">
        <v>22.8</v>
      </c>
      <c r="N58" s="332">
        <v>11.6</v>
      </c>
    </row>
    <row r="59" spans="1:14">
      <c r="A59" s="248"/>
      <c r="B59" s="244"/>
      <c r="C59" s="244"/>
      <c r="D59" s="244"/>
      <c r="E59" s="244"/>
      <c r="F59" s="244"/>
      <c r="G59" s="310" t="s">
        <v>506</v>
      </c>
      <c r="H59" s="311"/>
      <c r="I59" s="319">
        <v>351964</v>
      </c>
      <c r="J59" s="320">
        <v>157619</v>
      </c>
      <c r="K59" s="321">
        <v>6.1</v>
      </c>
      <c r="L59" s="322">
        <v>333013</v>
      </c>
      <c r="M59" s="323">
        <v>5.3</v>
      </c>
      <c r="N59" s="324">
        <v>0.8</v>
      </c>
    </row>
    <row r="60" spans="1:14">
      <c r="A60" s="248"/>
      <c r="B60" s="244"/>
      <c r="C60" s="244"/>
      <c r="D60" s="244"/>
      <c r="E60" s="244"/>
      <c r="F60" s="244"/>
      <c r="G60" s="325"/>
      <c r="H60" s="326" t="s">
        <v>502</v>
      </c>
      <c r="I60" s="333">
        <v>239351</v>
      </c>
      <c r="J60" s="328">
        <v>107188</v>
      </c>
      <c r="K60" s="329">
        <v>96.3</v>
      </c>
      <c r="L60" s="330">
        <v>126732</v>
      </c>
      <c r="M60" s="331">
        <v>19.100000000000001</v>
      </c>
      <c r="N60" s="332">
        <v>77.2</v>
      </c>
    </row>
    <row r="61" spans="1:14">
      <c r="A61" s="248"/>
      <c r="B61" s="244"/>
      <c r="C61" s="244"/>
      <c r="D61" s="244"/>
      <c r="E61" s="244"/>
      <c r="F61" s="244"/>
      <c r="G61" s="310" t="s">
        <v>507</v>
      </c>
      <c r="H61" s="334"/>
      <c r="I61" s="335">
        <v>275801</v>
      </c>
      <c r="J61" s="336">
        <v>119802</v>
      </c>
      <c r="K61" s="337">
        <v>3.2</v>
      </c>
      <c r="L61" s="338">
        <v>285608</v>
      </c>
      <c r="M61" s="339">
        <v>8.3000000000000007</v>
      </c>
      <c r="N61" s="324">
        <v>-5.0999999999999996</v>
      </c>
    </row>
    <row r="62" spans="1:14">
      <c r="A62" s="248"/>
      <c r="B62" s="244"/>
      <c r="C62" s="244"/>
      <c r="D62" s="244"/>
      <c r="E62" s="244"/>
      <c r="F62" s="244"/>
      <c r="G62" s="325"/>
      <c r="H62" s="326" t="s">
        <v>502</v>
      </c>
      <c r="I62" s="327">
        <v>163219</v>
      </c>
      <c r="J62" s="328">
        <v>70790</v>
      </c>
      <c r="K62" s="329">
        <v>12.5</v>
      </c>
      <c r="L62" s="330">
        <v>112785</v>
      </c>
      <c r="M62" s="331">
        <v>-1.3</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0" t="s">
        <v>3</v>
      </c>
      <c r="D47" s="1130"/>
      <c r="E47" s="1131"/>
      <c r="F47" s="11">
        <v>37.17</v>
      </c>
      <c r="G47" s="12">
        <v>39.770000000000003</v>
      </c>
      <c r="H47" s="12">
        <v>42.74</v>
      </c>
      <c r="I47" s="12">
        <v>42.34</v>
      </c>
      <c r="J47" s="13">
        <v>42.29</v>
      </c>
    </row>
    <row r="48" spans="2:10" ht="57.75" customHeight="1">
      <c r="B48" s="14"/>
      <c r="C48" s="1132" t="s">
        <v>4</v>
      </c>
      <c r="D48" s="1132"/>
      <c r="E48" s="1133"/>
      <c r="F48" s="15">
        <v>10.66</v>
      </c>
      <c r="G48" s="16">
        <v>7.31</v>
      </c>
      <c r="H48" s="16">
        <v>12.4</v>
      </c>
      <c r="I48" s="16">
        <v>10.61</v>
      </c>
      <c r="J48" s="17">
        <v>9.25</v>
      </c>
    </row>
    <row r="49" spans="2:10" ht="57.75" customHeight="1" thickBot="1">
      <c r="B49" s="18"/>
      <c r="C49" s="1134" t="s">
        <v>5</v>
      </c>
      <c r="D49" s="1134"/>
      <c r="E49" s="1135"/>
      <c r="F49" s="19" t="s">
        <v>514</v>
      </c>
      <c r="G49" s="20" t="s">
        <v>515</v>
      </c>
      <c r="H49" s="20">
        <v>4.54</v>
      </c>
      <c r="I49" s="20" t="s">
        <v>516</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42" t="s">
        <v>518</v>
      </c>
      <c r="D34" s="1142"/>
      <c r="E34" s="1143"/>
      <c r="F34" s="32" t="s">
        <v>519</v>
      </c>
      <c r="G34" s="33" t="s">
        <v>520</v>
      </c>
      <c r="H34" s="33" t="s">
        <v>521</v>
      </c>
      <c r="I34" s="33" t="s">
        <v>522</v>
      </c>
      <c r="J34" s="34" t="s">
        <v>523</v>
      </c>
      <c r="K34" s="22"/>
      <c r="L34" s="22"/>
      <c r="M34" s="22"/>
      <c r="N34" s="22"/>
      <c r="O34" s="22"/>
      <c r="P34" s="22"/>
    </row>
    <row r="35" spans="1:16" ht="39" customHeight="1">
      <c r="A35" s="22"/>
      <c r="B35" s="35"/>
      <c r="C35" s="1136" t="s">
        <v>524</v>
      </c>
      <c r="D35" s="1137"/>
      <c r="E35" s="1138"/>
      <c r="F35" s="36">
        <v>10.65</v>
      </c>
      <c r="G35" s="37">
        <v>7.3</v>
      </c>
      <c r="H35" s="37">
        <v>12.38</v>
      </c>
      <c r="I35" s="37">
        <v>10.6</v>
      </c>
      <c r="J35" s="38">
        <v>9.24</v>
      </c>
      <c r="K35" s="22"/>
      <c r="L35" s="22"/>
      <c r="M35" s="22"/>
      <c r="N35" s="22"/>
      <c r="O35" s="22"/>
      <c r="P35" s="22"/>
    </row>
    <row r="36" spans="1:16" ht="39" customHeight="1">
      <c r="A36" s="22"/>
      <c r="B36" s="35"/>
      <c r="C36" s="1136" t="s">
        <v>525</v>
      </c>
      <c r="D36" s="1137"/>
      <c r="E36" s="1138"/>
      <c r="F36" s="36">
        <v>1.18</v>
      </c>
      <c r="G36" s="37">
        <v>1.25</v>
      </c>
      <c r="H36" s="37">
        <v>1.56</v>
      </c>
      <c r="I36" s="37">
        <v>1.31</v>
      </c>
      <c r="J36" s="38">
        <v>0.99</v>
      </c>
      <c r="K36" s="22"/>
      <c r="L36" s="22"/>
      <c r="M36" s="22"/>
      <c r="N36" s="22"/>
      <c r="O36" s="22"/>
      <c r="P36" s="22"/>
    </row>
    <row r="37" spans="1:16" ht="39" customHeight="1">
      <c r="A37" s="22"/>
      <c r="B37" s="35"/>
      <c r="C37" s="1136" t="s">
        <v>526</v>
      </c>
      <c r="D37" s="1137"/>
      <c r="E37" s="1138"/>
      <c r="F37" s="36">
        <v>0.02</v>
      </c>
      <c r="G37" s="37">
        <v>7.0000000000000007E-2</v>
      </c>
      <c r="H37" s="37">
        <v>0.06</v>
      </c>
      <c r="I37" s="37">
        <v>0.04</v>
      </c>
      <c r="J37" s="38">
        <v>0.23</v>
      </c>
      <c r="K37" s="22"/>
      <c r="L37" s="22"/>
      <c r="M37" s="22"/>
      <c r="N37" s="22"/>
      <c r="O37" s="22"/>
      <c r="P37" s="22"/>
    </row>
    <row r="38" spans="1:16" ht="39" customHeight="1">
      <c r="A38" s="22"/>
      <c r="B38" s="35"/>
      <c r="C38" s="1136" t="s">
        <v>527</v>
      </c>
      <c r="D38" s="1137"/>
      <c r="E38" s="1138"/>
      <c r="F38" s="36">
        <v>0.09</v>
      </c>
      <c r="G38" s="37">
        <v>0.13</v>
      </c>
      <c r="H38" s="37">
        <v>0.06</v>
      </c>
      <c r="I38" s="37">
        <v>0.05</v>
      </c>
      <c r="J38" s="38">
        <v>0.03</v>
      </c>
      <c r="K38" s="22"/>
      <c r="L38" s="22"/>
      <c r="M38" s="22"/>
      <c r="N38" s="22"/>
      <c r="O38" s="22"/>
      <c r="P38" s="22"/>
    </row>
    <row r="39" spans="1:16" ht="39" customHeight="1">
      <c r="A39" s="22"/>
      <c r="B39" s="35"/>
      <c r="C39" s="1136" t="s">
        <v>528</v>
      </c>
      <c r="D39" s="1137"/>
      <c r="E39" s="1138"/>
      <c r="F39" s="36">
        <v>0.03</v>
      </c>
      <c r="G39" s="37">
        <v>0.04</v>
      </c>
      <c r="H39" s="37">
        <v>0.04</v>
      </c>
      <c r="I39" s="37">
        <v>0.01</v>
      </c>
      <c r="J39" s="38">
        <v>0.03</v>
      </c>
      <c r="K39" s="22"/>
      <c r="L39" s="22"/>
      <c r="M39" s="22"/>
      <c r="N39" s="22"/>
      <c r="O39" s="22"/>
      <c r="P39" s="22"/>
    </row>
    <row r="40" spans="1:16" ht="39" customHeight="1">
      <c r="A40" s="22"/>
      <c r="B40" s="35"/>
      <c r="C40" s="1136" t="s">
        <v>529</v>
      </c>
      <c r="D40" s="1137"/>
      <c r="E40" s="1138"/>
      <c r="F40" s="36">
        <v>0</v>
      </c>
      <c r="G40" s="37">
        <v>0</v>
      </c>
      <c r="H40" s="37">
        <v>0</v>
      </c>
      <c r="I40" s="37">
        <v>0</v>
      </c>
      <c r="J40" s="38">
        <v>0.01</v>
      </c>
      <c r="K40" s="22"/>
      <c r="L40" s="22"/>
      <c r="M40" s="22"/>
      <c r="N40" s="22"/>
      <c r="O40" s="22"/>
      <c r="P40" s="22"/>
    </row>
    <row r="41" spans="1:16" ht="39" customHeight="1">
      <c r="A41" s="22"/>
      <c r="B41" s="35"/>
      <c r="C41" s="1136" t="s">
        <v>530</v>
      </c>
      <c r="D41" s="1137"/>
      <c r="E41" s="1138"/>
      <c r="F41" s="36">
        <v>0.01</v>
      </c>
      <c r="G41" s="37">
        <v>0.01</v>
      </c>
      <c r="H41" s="37">
        <v>0.01</v>
      </c>
      <c r="I41" s="37">
        <v>0</v>
      </c>
      <c r="J41" s="38">
        <v>0</v>
      </c>
      <c r="K41" s="22"/>
      <c r="L41" s="22"/>
      <c r="M41" s="22"/>
      <c r="N41" s="22"/>
      <c r="O41" s="22"/>
      <c r="P41" s="22"/>
    </row>
    <row r="42" spans="1:16" ht="39" customHeight="1">
      <c r="A42" s="22"/>
      <c r="B42" s="39"/>
      <c r="C42" s="1136" t="s">
        <v>531</v>
      </c>
      <c r="D42" s="1137"/>
      <c r="E42" s="1138"/>
      <c r="F42" s="36" t="s">
        <v>470</v>
      </c>
      <c r="G42" s="37" t="s">
        <v>470</v>
      </c>
      <c r="H42" s="37" t="s">
        <v>470</v>
      </c>
      <c r="I42" s="37" t="s">
        <v>470</v>
      </c>
      <c r="J42" s="38" t="s">
        <v>470</v>
      </c>
      <c r="K42" s="22"/>
      <c r="L42" s="22"/>
      <c r="M42" s="22"/>
      <c r="N42" s="22"/>
      <c r="O42" s="22"/>
      <c r="P42" s="22"/>
    </row>
    <row r="43" spans="1:16" ht="39" customHeight="1" thickBot="1">
      <c r="A43" s="22"/>
      <c r="B43" s="40"/>
      <c r="C43" s="1139" t="s">
        <v>532</v>
      </c>
      <c r="D43" s="1140"/>
      <c r="E43" s="1141"/>
      <c r="F43" s="41">
        <v>7.0000000000000007E-2</v>
      </c>
      <c r="G43" s="42">
        <v>0.06</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52" t="s">
        <v>11</v>
      </c>
      <c r="C45" s="1153"/>
      <c r="D45" s="58"/>
      <c r="E45" s="1158" t="s">
        <v>12</v>
      </c>
      <c r="F45" s="1158"/>
      <c r="G45" s="1158"/>
      <c r="H45" s="1158"/>
      <c r="I45" s="1158"/>
      <c r="J45" s="1159"/>
      <c r="K45" s="59">
        <v>465</v>
      </c>
      <c r="L45" s="60">
        <v>415</v>
      </c>
      <c r="M45" s="60">
        <v>367</v>
      </c>
      <c r="N45" s="60">
        <v>380</v>
      </c>
      <c r="O45" s="61">
        <v>369</v>
      </c>
      <c r="P45" s="48"/>
      <c r="Q45" s="48"/>
      <c r="R45" s="48"/>
      <c r="S45" s="48"/>
      <c r="T45" s="48"/>
      <c r="U45" s="48"/>
    </row>
    <row r="46" spans="1:21" ht="30.75" customHeight="1">
      <c r="A46" s="48"/>
      <c r="B46" s="1154"/>
      <c r="C46" s="1155"/>
      <c r="D46" s="62"/>
      <c r="E46" s="1146" t="s">
        <v>13</v>
      </c>
      <c r="F46" s="1146"/>
      <c r="G46" s="1146"/>
      <c r="H46" s="1146"/>
      <c r="I46" s="1146"/>
      <c r="J46" s="1147"/>
      <c r="K46" s="63" t="s">
        <v>470</v>
      </c>
      <c r="L46" s="64" t="s">
        <v>470</v>
      </c>
      <c r="M46" s="64" t="s">
        <v>470</v>
      </c>
      <c r="N46" s="64" t="s">
        <v>470</v>
      </c>
      <c r="O46" s="65" t="s">
        <v>470</v>
      </c>
      <c r="P46" s="48"/>
      <c r="Q46" s="48"/>
      <c r="R46" s="48"/>
      <c r="S46" s="48"/>
      <c r="T46" s="48"/>
      <c r="U46" s="48"/>
    </row>
    <row r="47" spans="1:21" ht="30.75" customHeight="1">
      <c r="A47" s="48"/>
      <c r="B47" s="1154"/>
      <c r="C47" s="1155"/>
      <c r="D47" s="62"/>
      <c r="E47" s="1146" t="s">
        <v>14</v>
      </c>
      <c r="F47" s="1146"/>
      <c r="G47" s="1146"/>
      <c r="H47" s="1146"/>
      <c r="I47" s="1146"/>
      <c r="J47" s="1147"/>
      <c r="K47" s="63" t="s">
        <v>470</v>
      </c>
      <c r="L47" s="64" t="s">
        <v>470</v>
      </c>
      <c r="M47" s="64" t="s">
        <v>470</v>
      </c>
      <c r="N47" s="64" t="s">
        <v>470</v>
      </c>
      <c r="O47" s="65" t="s">
        <v>470</v>
      </c>
      <c r="P47" s="48"/>
      <c r="Q47" s="48"/>
      <c r="R47" s="48"/>
      <c r="S47" s="48"/>
      <c r="T47" s="48"/>
      <c r="U47" s="48"/>
    </row>
    <row r="48" spans="1:21" ht="30.75" customHeight="1">
      <c r="A48" s="48"/>
      <c r="B48" s="1154"/>
      <c r="C48" s="1155"/>
      <c r="D48" s="62"/>
      <c r="E48" s="1146" t="s">
        <v>15</v>
      </c>
      <c r="F48" s="1146"/>
      <c r="G48" s="1146"/>
      <c r="H48" s="1146"/>
      <c r="I48" s="1146"/>
      <c r="J48" s="1147"/>
      <c r="K48" s="63">
        <v>70</v>
      </c>
      <c r="L48" s="64">
        <v>61</v>
      </c>
      <c r="M48" s="64">
        <v>50</v>
      </c>
      <c r="N48" s="64">
        <v>49</v>
      </c>
      <c r="O48" s="65">
        <v>48</v>
      </c>
      <c r="P48" s="48"/>
      <c r="Q48" s="48"/>
      <c r="R48" s="48"/>
      <c r="S48" s="48"/>
      <c r="T48" s="48"/>
      <c r="U48" s="48"/>
    </row>
    <row r="49" spans="1:21" ht="30.75" customHeight="1">
      <c r="A49" s="48"/>
      <c r="B49" s="1154"/>
      <c r="C49" s="1155"/>
      <c r="D49" s="62"/>
      <c r="E49" s="1146" t="s">
        <v>16</v>
      </c>
      <c r="F49" s="1146"/>
      <c r="G49" s="1146"/>
      <c r="H49" s="1146"/>
      <c r="I49" s="1146"/>
      <c r="J49" s="1147"/>
      <c r="K49" s="63" t="s">
        <v>470</v>
      </c>
      <c r="L49" s="64" t="s">
        <v>470</v>
      </c>
      <c r="M49" s="64" t="s">
        <v>470</v>
      </c>
      <c r="N49" s="64" t="s">
        <v>470</v>
      </c>
      <c r="O49" s="65" t="s">
        <v>470</v>
      </c>
      <c r="P49" s="48"/>
      <c r="Q49" s="48"/>
      <c r="R49" s="48"/>
      <c r="S49" s="48"/>
      <c r="T49" s="48"/>
      <c r="U49" s="48"/>
    </row>
    <row r="50" spans="1:21" ht="30.75" customHeight="1">
      <c r="A50" s="48"/>
      <c r="B50" s="1154"/>
      <c r="C50" s="1155"/>
      <c r="D50" s="62"/>
      <c r="E50" s="1146" t="s">
        <v>17</v>
      </c>
      <c r="F50" s="1146"/>
      <c r="G50" s="1146"/>
      <c r="H50" s="1146"/>
      <c r="I50" s="1146"/>
      <c r="J50" s="1147"/>
      <c r="K50" s="63" t="s">
        <v>470</v>
      </c>
      <c r="L50" s="64" t="s">
        <v>470</v>
      </c>
      <c r="M50" s="64" t="s">
        <v>470</v>
      </c>
      <c r="N50" s="64" t="s">
        <v>470</v>
      </c>
      <c r="O50" s="65" t="s">
        <v>470</v>
      </c>
      <c r="P50" s="48"/>
      <c r="Q50" s="48"/>
      <c r="R50" s="48"/>
      <c r="S50" s="48"/>
      <c r="T50" s="48"/>
      <c r="U50" s="48"/>
    </row>
    <row r="51" spans="1:21" ht="30.75" customHeight="1">
      <c r="A51" s="48"/>
      <c r="B51" s="1156"/>
      <c r="C51" s="1157"/>
      <c r="D51" s="66"/>
      <c r="E51" s="1146" t="s">
        <v>18</v>
      </c>
      <c r="F51" s="1146"/>
      <c r="G51" s="1146"/>
      <c r="H51" s="1146"/>
      <c r="I51" s="1146"/>
      <c r="J51" s="1147"/>
      <c r="K51" s="63" t="s">
        <v>470</v>
      </c>
      <c r="L51" s="64" t="s">
        <v>470</v>
      </c>
      <c r="M51" s="64" t="s">
        <v>470</v>
      </c>
      <c r="N51" s="64" t="s">
        <v>470</v>
      </c>
      <c r="O51" s="65" t="s">
        <v>470</v>
      </c>
      <c r="P51" s="48"/>
      <c r="Q51" s="48"/>
      <c r="R51" s="48"/>
      <c r="S51" s="48"/>
      <c r="T51" s="48"/>
      <c r="U51" s="48"/>
    </row>
    <row r="52" spans="1:21" ht="30.75" customHeight="1">
      <c r="A52" s="48"/>
      <c r="B52" s="1144" t="s">
        <v>19</v>
      </c>
      <c r="C52" s="1145"/>
      <c r="D52" s="66"/>
      <c r="E52" s="1146" t="s">
        <v>20</v>
      </c>
      <c r="F52" s="1146"/>
      <c r="G52" s="1146"/>
      <c r="H52" s="1146"/>
      <c r="I52" s="1146"/>
      <c r="J52" s="1147"/>
      <c r="K52" s="63">
        <v>387</v>
      </c>
      <c r="L52" s="64">
        <v>367</v>
      </c>
      <c r="M52" s="64">
        <v>335</v>
      </c>
      <c r="N52" s="64">
        <v>344</v>
      </c>
      <c r="O52" s="65">
        <v>346</v>
      </c>
      <c r="P52" s="48"/>
      <c r="Q52" s="48"/>
      <c r="R52" s="48"/>
      <c r="S52" s="48"/>
      <c r="T52" s="48"/>
      <c r="U52" s="48"/>
    </row>
    <row r="53" spans="1:21" ht="30.75" customHeight="1" thickBot="1">
      <c r="A53" s="48"/>
      <c r="B53" s="1148" t="s">
        <v>21</v>
      </c>
      <c r="C53" s="1149"/>
      <c r="D53" s="67"/>
      <c r="E53" s="1150" t="s">
        <v>22</v>
      </c>
      <c r="F53" s="1150"/>
      <c r="G53" s="1150"/>
      <c r="H53" s="1150"/>
      <c r="I53" s="1150"/>
      <c r="J53" s="1151"/>
      <c r="K53" s="68">
        <v>148</v>
      </c>
      <c r="L53" s="69">
        <v>109</v>
      </c>
      <c r="M53" s="69">
        <v>82</v>
      </c>
      <c r="N53" s="69">
        <v>85</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2016-05-01T06:07:58Z</cp:lastPrinted>
  <dcterms:created xsi:type="dcterms:W3CDTF">2016-02-15T02:24:10Z</dcterms:created>
  <dcterms:modified xsi:type="dcterms:W3CDTF">2016-05-01T06:08:07Z</dcterms:modified>
</cp:coreProperties>
</file>