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AM34" i="9"/>
  <c r="C34" i="9"/>
  <c r="C35" i="9" s="1"/>
  <c r="U34" i="9" s="1"/>
  <c r="U35" i="9" s="1"/>
  <c r="U36" i="9" s="1"/>
  <c r="U37"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<sst xmlns="http://schemas.openxmlformats.org/spreadsheetml/2006/main" count="1040" uniqueCount="554">
  <si>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</si>
  <si>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</si>
  <si>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</si>
  <si>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</si>
  <si>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</si>
  <si>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</si>
  <si>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</si>
  <si>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</si>
  <si>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</si>
  <si>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</si>
  <si>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</si>
  <si>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</si>
  <si>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</si>
  <si>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</si>
  <si>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</si>
  <si>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</si>
  <si>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</si>
  <si>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</si>
  <si>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</si>
  <si>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</si>
  <si>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</si>
  <si>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</si>
  <si>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</si>
  <si>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</si>
  <si>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</si>
  <si>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</si>
  <si>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</si>
  <si>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</si>
  <si>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</si>
  <si>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</si>
  <si>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</si>
  <si>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</si>
  <si>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</si>
  <si>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</si>
  <si>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</si>
  <si>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</si>
  <si>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</si>
  <si>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</si>
  <si>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</si>
  <si>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</si>
  <si>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</si>
  <si>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</si>
  <si>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</si>
  <si>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</si>
  <si>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</si>
  <si>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</si>
  <si>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</si>
  <si>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</si>
  <si>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</si>
  <si>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</si>
  <si>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</si>
  <si>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</si>
  <si>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</si>
  <si>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</si>
  <si>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</si>
  <si>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</si>
  <si>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</si>
  <si>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</si>
  <si>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</si>
  <si>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</si>
  <si>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</si>
  <si>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</si>
  <si>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</si>
  <si>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</si>
  <si>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</si>
  <si>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</si>
  <si>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</si>
  <si>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</si>
  <si>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</si>
  <si>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</si>
  <si>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</si>
  <si>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</si>
  <si>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</si>
  <si>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</si>
  <si>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</si>
  <si>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</si>
  <si>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</si>
  <si>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</si>
  <si>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</si>
  <si>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</si>
  <si>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</si>
  <si>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</si>
  <si>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</si>
  <si>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</si>
  <si>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</si>
  <si>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</si>
  <si>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</si>
  <si>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</si>
  <si>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</si>
  <si>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</si>
  <si>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</si>
  <si>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</si>
  <si>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</si>
  <si>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</si>
  <si>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</si>
  <si>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</si>
  <si>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</si>
  <si>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</si>
  <si>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</si>
  <si>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</si>
  <si>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</si>
  <si>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</si>
  <si>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</si>
  <si>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</si>
  <si>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</si>
  <si>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</si>
  <si>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</si>
  <si>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</si>
  <si>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</si>
  <si>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</si>
  <si>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</si>
  <si>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</si>
  <si>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</si>
  <si>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</si>
  <si>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</si>
  <si>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</si>
  <si>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</si>
  <si>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</si>
  <si>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</si>
  <si>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</si>
  <si>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</si>
  <si>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</si>
  <si>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</si>
  <si>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</si>
  <si>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</si>
  <si>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</si>
  <si>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</si>
  <si>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</si>
  <si>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</si>
  <si>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</si>
  <si>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</si>
  <si>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</si>
  <si>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</si>
  <si>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</si>
  <si>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</si>
  <si>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</si>
  <si>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</si>
  <si>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</si>
  <si>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</si>
  <si>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</si>
  <si>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</si>
  <si>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</si>
  <si>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</si>
  <si>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</si>
  <si>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</si>
  <si>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</si>
  <si>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</si>
  <si>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</si>
  <si>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</si>
  <si>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</si>
  <si>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</si>
  <si>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</si>
  <si>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</si>
  <si>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</si>
  <si>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</si>
  <si>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</si>
  <si>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</si>
  <si>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</si>
  <si>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</si>
  <si>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</si>
  <si>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</si>
  <si>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</si>
  <si>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</si>
  <si>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</si>
  <si>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</si>
  <si>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</si>
  <si>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</si>
  <si>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</si>
  <si>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</si>
  <si>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</si>
  <si>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</si>
  <si>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</si>
  <si>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</si>
  <si>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</si>
  <si>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</si>
  <si>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</si>
  <si>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</si>
  <si>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</si>
  <si>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</si>
  <si>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</si>
  <si>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</si>
  <si>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</si>
  <si>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</si>
  <si>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</si>
  <si>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</si>
  <si>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</si>
  <si>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</si>
  <si>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</si>
  <si>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</si>
  <si>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</si>
  <si>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</si>
  <si>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</si>
  <si>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</si>
  <si>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</si>
  <si>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</si>
  <si>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</si>
  <si>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大分県九重町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</si>
  <si>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</si>
  <si>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</si>
  <si>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</si>
  <si>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</si>
  <si>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</si>
  <si>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</si>
  <si>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</si>
  <si>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</si>
  <si>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</si>
  <si>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</si>
  <si>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</si>
  <si>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</si>
  <si>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</si>
  <si>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</si>
  <si>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</si>
  <si>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</si>
  <si>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</si>
  <si>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</si>
  <si>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</si>
  <si>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</si>
  <si>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</si>
  <si>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</si>
  <si>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</si>
  <si>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</si>
  <si>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</si>
  <si>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</si>
  <si>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</si>
  <si>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</si>
  <si>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</si>
  <si>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</si>
  <si>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</si>
  <si>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</si>
  <si>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</si>
  <si>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</si>
  <si>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</si>
  <si>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</si>
  <si>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</si>
  <si>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</si>
  <si>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</si>
  <si>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</si>
  <si>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</si>
  <si>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</si>
  <si>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</si>
  <si>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</si>
  <si>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</si>
  <si>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</si>
  <si>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</si>
  <si>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</si>
  <si>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</si>
  <si>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</si>
  <si>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</si>
  <si>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</si>
  <si>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</si>
  <si>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</si>
  <si>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</si>
  <si>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</si>
  <si>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</si>
  <si>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</si>
  <si>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</si>
  <si>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</si>
  <si>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</si>
  <si>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</si>
  <si>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</si>
  <si>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</si>
  <si>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</si>
  <si>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</si>
  <si>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</si>
  <si>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</si>
  <si>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</si>
  <si>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</si>
  <si>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</si>
  <si>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</si>
  <si>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</si>
  <si>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</si>
  <si>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</si>
  <si>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</si>
  <si>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</si>
  <si>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</si>
  <si>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</si>
  <si>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</si>
  <si>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</si>
  <si>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</si>
  <si>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</si>
  <si>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</si>
  <si>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</si>
  <si>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</si>
  <si>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</si>
  <si>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</si>
  <si>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</si>
  <si>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</si>
  <si>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</si>
  <si>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</si>
  <si>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</si>
  <si>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</si>
  <si>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</si>
  <si>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</si>
  <si>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</si>
  <si>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</si>
  <si>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</si>
  <si>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</si>
  <si>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</si>
  <si>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</si>
  <si>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</si>
  <si>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</si>
  <si>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</si>
  <si>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</si>
  <si>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</si>
  <si>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</si>
  <si>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</si>
  <si>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</si>
  <si>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</si>
  <si>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</si>
  <si>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</si>
  <si>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</si>
  <si>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</si>
  <si>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</si>
  <si>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</si>
  <si>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</si>
  <si>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</si>
  <si>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</si>
  <si>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</si>
  <si>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</si>
  <si>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</si>
  <si>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</si>
  <si>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</si>
  <si>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</si>
  <si>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</si>
  <si>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</si>
  <si>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</si>
  <si>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</si>
  <si>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</si>
  <si>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</si>
  <si>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</si>
  <si>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</si>
  <si>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</si>
  <si>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</si>
  <si>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</si>
  <si>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</si>
  <si>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</si>
  <si>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</si>
  <si>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</si>
  <si>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</si>
  <si>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</si>
  <si>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</si>
  <si>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</si>
  <si>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</si>
  <si>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</si>
  <si>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</si>
  <si>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</si>
  <si>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</si>
  <si>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大分県九重町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</si>
  <si>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</si>
  <si>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</si>
  <si>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</si>
  <si>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</si>
  <si>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</si>
  <si>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</si>
  <si>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</si>
  <si>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</si>
  <si>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</si>
  <si>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</si>
  <si>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</si>
  <si>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</si>
  <si>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</si>
  <si>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</si>
  <si>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</si>
  <si>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</si>
  <si>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</si>
  <si>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</si>
  <si>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</si>
  <si>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</si>
  <si>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</si>
  <si>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</si>
  <si>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</si>
  <si>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</si>
  <si>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</si>
  <si>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</si>
  <si>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</si>
  <si>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</si>
  <si>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</si>
  <si>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</si>
  <si>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</si>
  <si>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</si>
  <si>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</si>
  <si>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</si>
  <si>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</si>
  <si>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</si>
  <si>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</si>
  <si>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</si>
  <si>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</si>
  <si>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</si>
  <si>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</si>
  <si>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</si>
  <si>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</si>
  <si>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</si>
  <si>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</si>
  <si>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</si>
  <si>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</si>
  <si>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</si>
  <si>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</si>
  <si>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</si>
  <si>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</si>
  <si>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</si>
  <si>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</si>
  <si>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</si>
  <si>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</si>
  <si>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</si>
  <si>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</si>
  <si>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</si>
  <si>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</si>
  <si>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</si>
  <si>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</si>
  <si>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</si>
  <si>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</si>
  <si>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</si>
  <si>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</si>
  <si>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</si>
  <si>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</si>
  <si>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</si>
  <si>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</si>
  <si>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</si>
  <si>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</si>
  <si>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</si>
  <si>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</si>
  <si>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</si>
  <si>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</si>
  <si>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</si>
  <si>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</si>
  <si>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</si>
  <si>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</si>
  <si>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</si>
  <si>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</si>
  <si>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</si>
  <si>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</si>
  <si>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</si>
  <si>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</si>
  <si>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</si>
  <si>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</si>
  <si>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</si>
  <si>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</si>
  <si>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</si>
  <si>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</si>
  <si>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</si>
  <si>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</si>
  <si>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</si>
  <si>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</si>
  <si>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</si>
  <si>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</si>
  <si>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</si>
  <si>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</si>
  <si>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</si>
  <si>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</si>
  <si>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</si>
  <si>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</si>
  <si>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</si>
  <si>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</si>
  <si>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</si>
  <si>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</si>
  <si>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</si>
  <si>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</si>
  <si>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</si>
  <si>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</si>
  <si>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</si>
  <si>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</si>
  <si>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</si>
  <si>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</si>
  <si>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</si>
  <si>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</si>
  <si>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</si>
  <si>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</si>
  <si>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</si>
  <si>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</si>
  <si>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</si>
  <si>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</si>
  <si>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</si>
  <si>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</si>
  <si>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</si>
  <si>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</si>
  <si>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</si>
  <si>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</si>
  <si>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</si>
  <si>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</si>
  <si>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</si>
  <si>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</si>
  <si>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</si>
  <si>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</si>
  <si>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</si>
  <si>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</si>
  <si>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</si>
  <si>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</si>
  <si>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</si>
  <si>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</si>
  <si>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</si>
  <si>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</si>
  <si>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</si>
  <si>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</si>
  <si>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</si>
  <si>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</si>
  <si>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</si>
  <si>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</si>
  <si>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</si>
  <si>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</si>
  <si>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</si>
  <si>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</si>
  <si>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</si>
  <si>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</si>
  <si>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</si>
  <si>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</si>
  <si>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</si>
  <si>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</si>
  <si>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</si>
  <si>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</si>
  <si>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</si>
  <si>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</si>
  <si>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</si>
  <si>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</si>
  <si>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4.93</t>
  </si>
  <si>
    <t>▲ 4.46</t>
  </si>
  <si>
    <t>▲ 5.77</t>
  </si>
  <si>
    <t>▲ 1.23</t>
  </si>
  <si>
    <t>一般会計</t>
  </si>
  <si>
    <t>介護保険特別会計</t>
  </si>
  <si>
    <t>国民健康保険特別会計</t>
  </si>
  <si>
    <t>水道特別会計</t>
  </si>
  <si>
    <t>介護サービス事業特別会計</t>
  </si>
  <si>
    <t>飯田高原診療所特別会計</t>
  </si>
  <si>
    <t>後期高齢者医療特別会計</t>
  </si>
  <si>
    <t>その他会計（赤字）</t>
  </si>
  <si>
    <t>その他会計（黒字）</t>
  </si>
  <si>
    <t>一般会計</t>
    <phoneticPr fontId="5"/>
  </si>
  <si>
    <t>基金から782百万円繰入</t>
    <rPh sb="0" eb="2">
      <t>キキン</t>
    </rPh>
    <rPh sb="7" eb="9">
      <t>ヒャクマン</t>
    </rPh>
    <rPh sb="9" eb="10">
      <t>エン</t>
    </rPh>
    <rPh sb="10" eb="12">
      <t>クリイレ</t>
    </rPh>
    <phoneticPr fontId="2"/>
  </si>
  <si>
    <t>飯田高原診療所特別会計</t>
    <phoneticPr fontId="2"/>
  </si>
  <si>
    <t>国民健康保険特別会計</t>
    <phoneticPr fontId="5"/>
  </si>
  <si>
    <t>基金から45百万円繰入</t>
    <rPh sb="0" eb="2">
      <t>キキン</t>
    </rPh>
    <rPh sb="6" eb="8">
      <t>ヒャクマン</t>
    </rPh>
    <rPh sb="8" eb="9">
      <t>エン</t>
    </rPh>
    <rPh sb="9" eb="11">
      <t>クリイレ</t>
    </rPh>
    <phoneticPr fontId="2"/>
  </si>
  <si>
    <t>介護保険特別会計</t>
    <phoneticPr fontId="5"/>
  </si>
  <si>
    <t>後期高齢者医療特別会計</t>
    <phoneticPr fontId="5"/>
  </si>
  <si>
    <t>介護サービス事業特別会計</t>
    <phoneticPr fontId="5"/>
  </si>
  <si>
    <t>水道特別会計</t>
    <phoneticPr fontId="5"/>
  </si>
  <si>
    <t>法非適用企業</t>
    <phoneticPr fontId="5"/>
  </si>
  <si>
    <t>玖珠九重行政事務組合</t>
    <rPh sb="0" eb="2">
      <t>クス</t>
    </rPh>
    <rPh sb="2" eb="4">
      <t>ココノエ</t>
    </rPh>
    <rPh sb="4" eb="6">
      <t>ギョウセイ</t>
    </rPh>
    <rPh sb="6" eb="8">
      <t>ジム</t>
    </rPh>
    <rPh sb="8" eb="10">
      <t>クミアイ</t>
    </rPh>
    <phoneticPr fontId="5"/>
  </si>
  <si>
    <t>基金から5百万円繰入</t>
    <rPh sb="0" eb="2">
      <t>キキン</t>
    </rPh>
    <rPh sb="5" eb="8">
      <t>ヒャクマンエン</t>
    </rPh>
    <rPh sb="8" eb="9">
      <t>ク</t>
    </rPh>
    <rPh sb="9" eb="10">
      <t>イ</t>
    </rPh>
    <phoneticPr fontId="2"/>
  </si>
  <si>
    <t>日田玖珠広域消防組合</t>
    <rPh sb="0" eb="2">
      <t>ヒタ</t>
    </rPh>
    <rPh sb="2" eb="4">
      <t>クス</t>
    </rPh>
    <rPh sb="4" eb="6">
      <t>コウイキ</t>
    </rPh>
    <rPh sb="6" eb="8">
      <t>ショウボウ</t>
    </rPh>
    <rPh sb="8" eb="10">
      <t>クミアイ</t>
    </rPh>
    <phoneticPr fontId="5"/>
  </si>
  <si>
    <t>基金から276百万円繰入</t>
    <rPh sb="0" eb="2">
      <t>キキン</t>
    </rPh>
    <rPh sb="7" eb="10">
      <t>ヒャクマンエン</t>
    </rPh>
    <rPh sb="10" eb="11">
      <t>ク</t>
    </rPh>
    <rPh sb="11" eb="12">
      <t>イ</t>
    </rPh>
    <phoneticPr fontId="2"/>
  </si>
  <si>
    <t>大分県消防補償等組合</t>
    <rPh sb="0" eb="3">
      <t>オオイタケン</t>
    </rPh>
    <rPh sb="3" eb="5">
      <t>ショウボウ</t>
    </rPh>
    <rPh sb="5" eb="7">
      <t>ホショウ</t>
    </rPh>
    <rPh sb="7" eb="8">
      <t>トウ</t>
    </rPh>
    <rPh sb="8" eb="10">
      <t>クミアイ</t>
    </rPh>
    <phoneticPr fontId="5"/>
  </si>
  <si>
    <t>-</t>
    <phoneticPr fontId="5"/>
  </si>
  <si>
    <t>基金から7百万円繰入</t>
    <rPh sb="0" eb="2">
      <t>キキン</t>
    </rPh>
    <rPh sb="5" eb="8">
      <t>ヒャクマンエン</t>
    </rPh>
    <rPh sb="8" eb="9">
      <t>ク</t>
    </rPh>
    <rPh sb="9" eb="10">
      <t>イ</t>
    </rPh>
    <phoneticPr fontId="2"/>
  </si>
  <si>
    <t>大分県退職手当組合</t>
    <rPh sb="0" eb="3">
      <t>オオイタケン</t>
    </rPh>
    <rPh sb="3" eb="5">
      <t>タイショク</t>
    </rPh>
    <rPh sb="5" eb="7">
      <t>テアテ</t>
    </rPh>
    <rPh sb="7" eb="9">
      <t>クミアイ</t>
    </rPh>
    <phoneticPr fontId="5"/>
  </si>
  <si>
    <t>大分県交通災害共済組合</t>
    <rPh sb="0" eb="3">
      <t>オオイタケン</t>
    </rPh>
    <rPh sb="3" eb="5">
      <t>コウツウ</t>
    </rPh>
    <rPh sb="5" eb="7">
      <t>サイガイ</t>
    </rPh>
    <rPh sb="7" eb="9">
      <t>キョウサイ</t>
    </rPh>
    <rPh sb="9" eb="11">
      <t>クミアイ</t>
    </rPh>
    <phoneticPr fontId="5"/>
  </si>
  <si>
    <t>基金から1百万円繰入</t>
    <rPh sb="0" eb="2">
      <t>キキン</t>
    </rPh>
    <rPh sb="5" eb="6">
      <t>ヒャク</t>
    </rPh>
    <rPh sb="6" eb="8">
      <t>マンエン</t>
    </rPh>
    <rPh sb="8" eb="9">
      <t>ク</t>
    </rPh>
    <rPh sb="9" eb="10">
      <t>イ</t>
    </rPh>
    <phoneticPr fontId="2"/>
  </si>
  <si>
    <t>大分県町村会館管理組合</t>
    <rPh sb="0" eb="3">
      <t>オオイタケン</t>
    </rPh>
    <rPh sb="3" eb="5">
      <t>チョウソン</t>
    </rPh>
    <rPh sb="5" eb="7">
      <t>カイカン</t>
    </rPh>
    <rPh sb="7" eb="9">
      <t>カンリ</t>
    </rPh>
    <rPh sb="9" eb="11">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</si>
  <si>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</si>
  <si>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</si>
  <si>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</si>
  <si>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9" eb="12">
      <t>ヒャクマンエン</t>
    </rPh>
    <rPh sb="12" eb="13">
      <t>ク</t>
    </rPh>
    <rPh sb="13" eb="14">
      <t>イ</t>
    </rPh>
    <phoneticPr fontId="2"/>
  </si>
  <si>
    <t>（社）大分県農業農村振興公社</t>
    <rPh sb="1" eb="2">
      <t>シャ</t>
    </rPh>
    <rPh sb="3" eb="14">
      <t>オオイタケンノウギョウノウソンシンコウコウシャ</t>
    </rPh>
    <phoneticPr fontId="5"/>
  </si>
  <si>
    <t>県所管第三セクター</t>
    <rPh sb="0" eb="1">
      <t>ケン</t>
    </rPh>
    <rPh sb="1" eb="3">
      <t>ショカン</t>
    </rPh>
    <rPh sb="3" eb="4">
      <t>ダイ</t>
    </rPh>
    <rPh sb="4" eb="5">
      <t>サン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</si>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</sst>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80581</c:v>
                </c:pt>
                <c:pt idx="1">
                  <c:v>134412</c:v>
                </c:pt>
                <c:pt idx="2">
                  <c:v>181311</c:v>
                </c:pt>
                <c:pt idx="3">
                  <c:v>101311</c:v>
                </c:pt>
                <c:pt idx="4">
                  <c:v>148968</c:v>
                </c:pt>
              </c:numCache>
            </c:numRef>
          </c:val>
          <c:smooth val="0"/>
        </c:ser>
        <c:dLbls>
          <c:showLegendKey val="0"/>
          <c:showVal val="0"/>
          <c:showCatName val="0"/>
          <c:showSerName val="0"/>
          <c:showPercent val="0"/>
          <c:showBubbleSize val="0"/>
        </c:dLbls>
        <c:marker val="1"/>
        <c:smooth val="0"/>
        <c:axId val="121516032"/>
        <c:axId val="121517952"/>
      </c:lineChart>
      <c:catAx>
        <c:axId val="121516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17952"/>
        <c:crosses val="autoZero"/>
        <c:auto val="1"/>
        <c:lblAlgn val="ctr"/>
        <c:lblOffset val="100"/>
        <c:tickLblSkip val="1"/>
        <c:tickMarkSkip val="1"/>
        <c:noMultiLvlLbl val="0"/>
      </c:catAx>
      <c:valAx>
        <c:axId val="1215179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1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9.6300000000000008</c:v>
                </c:pt>
                <c:pt idx="1">
                  <c:v>9.6199999999999992</c:v>
                </c:pt>
                <c:pt idx="2">
                  <c:v>9.84</c:v>
                </c:pt>
                <c:pt idx="3">
                  <c:v>8.58</c:v>
                </c:pt>
                <c:pt idx="4">
                  <c:v>8.58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26.15</c:v>
                </c:pt>
                <c:pt idx="1">
                  <c:v>26.19</c:v>
                </c:pt>
                <c:pt idx="2">
                  <c:v>25.79</c:v>
                </c:pt>
                <c:pt idx="3">
                  <c:v>25.76</c:v>
                </c:pt>
                <c:pt idx="4">
                  <c:v>30.08</c:v>
                </c:pt>
              </c:numCache>
            </c:numRef>
          </c:val>
        </c:ser>
        <c:dLbls>
          <c:showLegendKey val="0"/>
          <c:showVal val="0"/>
          <c:showCatName val="0"/>
          <c:showSerName val="0"/>
          <c:showPercent val="0"/>
          <c:showBubbleSize val="0"/>
        </c:dLbls>
        <c:gapWidth val="250"/>
        <c:overlap val="100"/>
        <c:axId val="122130816"/>
        <c:axId val="122132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5.97</c:v>
                </c:pt>
                <c:pt idx="1">
                  <c:v>-4.93</c:v>
                </c:pt>
                <c:pt idx="2">
                  <c:v>-4.46</c:v>
                </c:pt>
                <c:pt idx="3">
                  <c:v>-5.77</c:v>
                </c:pt>
                <c:pt idx="4">
                  <c:v>-1.23</c:v>
                </c:pt>
              </c:numCache>
            </c:numRef>
          </c:val>
          <c:smooth val="0"/>
        </c:ser>
        <c:dLbls>
          <c:showLegendKey val="0"/>
          <c:showVal val="0"/>
          <c:showCatName val="0"/>
          <c:showSerName val="0"/>
          <c:showPercent val="0"/>
          <c:showBubbleSize val="0"/>
        </c:dLbls>
        <c:marker val="1"/>
        <c:smooth val="0"/>
        <c:axId val="122130816"/>
        <c:axId val="122132736"/>
      </c:lineChart>
      <c:catAx>
        <c:axId val="1221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32736"/>
        <c:crosses val="autoZero"/>
        <c:auto val="1"/>
        <c:lblAlgn val="ctr"/>
        <c:lblOffset val="100"/>
        <c:tickLblSkip val="1"/>
        <c:tickMarkSkip val="1"/>
        <c:noMultiLvlLbl val="0"/>
      </c:catAx>
      <c:valAx>
        <c:axId val="12213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3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飯田高原診療所特別会計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0.02</c:v>
                </c:pt>
                <c:pt idx="8">
                  <c:v>#N/A</c:v>
                </c:pt>
                <c:pt idx="9">
                  <c:v>0.04</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0.03</c:v>
                </c:pt>
                <c:pt idx="4">
                  <c:v>#N/A</c:v>
                </c:pt>
                <c:pt idx="5">
                  <c:v>0.04</c:v>
                </c:pt>
                <c:pt idx="6">
                  <c:v>#N/A</c:v>
                </c:pt>
                <c:pt idx="7">
                  <c:v>0.04</c:v>
                </c:pt>
                <c:pt idx="8">
                  <c:v>#N/A</c:v>
                </c:pt>
                <c:pt idx="9">
                  <c:v>0.05</c:v>
                </c:pt>
              </c:numCache>
            </c:numRef>
          </c:val>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0.24</c:v>
                </c:pt>
                <c:pt idx="4">
                  <c:v>#N/A</c:v>
                </c:pt>
                <c:pt idx="5">
                  <c:v>0.34</c:v>
                </c:pt>
                <c:pt idx="6">
                  <c:v>#N/A</c:v>
                </c:pt>
                <c:pt idx="7">
                  <c:v>0.23</c:v>
                </c:pt>
                <c:pt idx="8">
                  <c:v>#N/A</c:v>
                </c:pt>
                <c:pt idx="9">
                  <c:v>0.15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0.93</c:v>
                </c:pt>
                <c:pt idx="2">
                  <c:v>#N/A</c:v>
                </c:pt>
                <c:pt idx="3">
                  <c:v>2.17</c:v>
                </c:pt>
                <c:pt idx="4">
                  <c:v>#N/A</c:v>
                </c:pt>
                <c:pt idx="5">
                  <c:v>0.57999999999999996</c:v>
                </c:pt>
                <c:pt idx="6">
                  <c:v>#N/A</c:v>
                </c:pt>
                <c:pt idx="7">
                  <c:v>0.15</c:v>
                </c:pt>
                <c:pt idx="8">
                  <c:v>#N/A</c:v>
                </c:pt>
                <c:pt idx="9">
                  <c:v>0.2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0.76</c:v>
                </c:pt>
                <c:pt idx="2">
                  <c:v>#N/A</c:v>
                </c:pt>
                <c:pt idx="3">
                  <c:v>0.97</c:v>
                </c:pt>
                <c:pt idx="4">
                  <c:v>#N/A</c:v>
                </c:pt>
                <c:pt idx="5">
                  <c:v>0.68</c:v>
                </c:pt>
                <c:pt idx="6">
                  <c:v>#N/A</c:v>
                </c:pt>
                <c:pt idx="7">
                  <c:v>1.1299999999999999</c:v>
                </c:pt>
                <c:pt idx="8">
                  <c:v>#N/A</c:v>
                </c:pt>
                <c:pt idx="9">
                  <c:v>1.21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c:v>
                </c:pt>
                <c:pt idx="2">
                  <c:v>#N/A</c:v>
                </c:pt>
                <c:pt idx="3">
                  <c:v>9.59</c:v>
                </c:pt>
                <c:pt idx="4">
                  <c:v>#N/A</c:v>
                </c:pt>
                <c:pt idx="5">
                  <c:v>9.7899999999999991</c:v>
                </c:pt>
                <c:pt idx="6">
                  <c:v>#N/A</c:v>
                </c:pt>
                <c:pt idx="7">
                  <c:v>8.5399999999999991</c:v>
                </c:pt>
                <c:pt idx="8">
                  <c:v>#N/A</c:v>
                </c:pt>
                <c:pt idx="9">
                  <c:v>8.52</c:v>
                </c:pt>
              </c:numCache>
            </c:numRef>
          </c:val>
        </c:ser>
        <c:dLbls>
          <c:showLegendKey val="0"/>
          <c:showVal val="0"/>
          <c:showCatName val="0"/>
          <c:showSerName val="0"/>
          <c:showPercent val="0"/>
          <c:showBubbleSize val="0"/>
        </c:dLbls>
        <c:gapWidth val="150"/>
        <c:overlap val="100"/>
        <c:axId val="122477568"/>
        <c:axId val="122168064"/>
      </c:barChart>
      <c:catAx>
        <c:axId val="1224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68064"/>
        <c:crosses val="autoZero"/>
        <c:auto val="1"/>
        <c:lblAlgn val="ctr"/>
        <c:lblOffset val="100"/>
        <c:tickLblSkip val="1"/>
        <c:tickMarkSkip val="1"/>
        <c:noMultiLvlLbl val="0"/>
      </c:catAx>
      <c:valAx>
        <c:axId val="12216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7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449</c:v>
                </c:pt>
                <c:pt idx="5">
                  <c:v>489</c:v>
                </c:pt>
                <c:pt idx="8">
                  <c:v>563</c:v>
                </c:pt>
                <c:pt idx="11">
                  <c:v>564</c:v>
                </c:pt>
                <c:pt idx="14">
                  <c:v>565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73</c:v>
                </c:pt>
                <c:pt idx="3">
                  <c:v>73</c:v>
                </c:pt>
                <c:pt idx="6">
                  <c:v>76</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65</c:v>
                </c:pt>
                <c:pt idx="3">
                  <c:v>65</c:v>
                </c:pt>
                <c:pt idx="6">
                  <c:v>58</c:v>
                </c:pt>
                <c:pt idx="9">
                  <c:v>51</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c:v>
                </c:pt>
                <c:pt idx="3">
                  <c:v>18</c:v>
                </c:pt>
                <c:pt idx="6">
                  <c:v>18</c:v>
                </c:pt>
                <c:pt idx="9">
                  <c:v>18</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510</c:v>
                </c:pt>
                <c:pt idx="3">
                  <c:v>527</c:v>
                </c:pt>
                <c:pt idx="6">
                  <c:v>647</c:v>
                </c:pt>
                <c:pt idx="9">
                  <c:v>666</c:v>
                </c:pt>
                <c:pt idx="12">
                  <c:v>653</c:v>
                </c:pt>
              </c:numCache>
            </c:numRef>
          </c:val>
        </c:ser>
        <c:dLbls>
          <c:showLegendKey val="0"/>
          <c:showVal val="0"/>
          <c:showCatName val="0"/>
          <c:showSerName val="0"/>
          <c:showPercent val="0"/>
          <c:showBubbleSize val="0"/>
        </c:dLbls>
        <c:gapWidth val="100"/>
        <c:overlap val="100"/>
        <c:axId val="121300864"/>
        <c:axId val="12111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217</c:v>
                </c:pt>
                <c:pt idx="2">
                  <c:v>#N/A</c:v>
                </c:pt>
                <c:pt idx="3">
                  <c:v>#N/A</c:v>
                </c:pt>
                <c:pt idx="4">
                  <c:v>194</c:v>
                </c:pt>
                <c:pt idx="5">
                  <c:v>#N/A</c:v>
                </c:pt>
                <c:pt idx="6">
                  <c:v>#N/A</c:v>
                </c:pt>
                <c:pt idx="7">
                  <c:v>236</c:v>
                </c:pt>
                <c:pt idx="8">
                  <c:v>#N/A</c:v>
                </c:pt>
                <c:pt idx="9">
                  <c:v>#N/A</c:v>
                </c:pt>
                <c:pt idx="10">
                  <c:v>171</c:v>
                </c:pt>
                <c:pt idx="11">
                  <c:v>#N/A</c:v>
                </c:pt>
                <c:pt idx="12">
                  <c:v>#N/A</c:v>
                </c:pt>
                <c:pt idx="13">
                  <c:v>147</c:v>
                </c:pt>
                <c:pt idx="14">
                  <c:v>#N/A</c:v>
                </c:pt>
              </c:numCache>
            </c:numRef>
          </c:val>
          <c:smooth val="0"/>
        </c:ser>
        <c:dLbls>
          <c:showLegendKey val="0"/>
          <c:showVal val="0"/>
          <c:showCatName val="0"/>
          <c:showSerName val="0"/>
          <c:showPercent val="0"/>
          <c:showBubbleSize val="0"/>
        </c:dLbls>
        <c:marker val="1"/>
        <c:smooth val="0"/>
        <c:axId val="121300864"/>
        <c:axId val="121110528"/>
      </c:lineChart>
      <c:catAx>
        <c:axId val="12130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110528"/>
        <c:crosses val="autoZero"/>
        <c:auto val="1"/>
        <c:lblAlgn val="ctr"/>
        <c:lblOffset val="100"/>
        <c:tickLblSkip val="1"/>
        <c:tickMarkSkip val="1"/>
        <c:noMultiLvlLbl val="0"/>
      </c:catAx>
      <c:valAx>
        <c:axId val="12111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0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4795</c:v>
                </c:pt>
                <c:pt idx="5">
                  <c:v>4819</c:v>
                </c:pt>
                <c:pt idx="8">
                  <c:v>5387</c:v>
                </c:pt>
                <c:pt idx="11">
                  <c:v>5209</c:v>
                </c:pt>
                <c:pt idx="14">
                  <c:v>5243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248</c:v>
                </c:pt>
                <c:pt idx="5">
                  <c:v>291</c:v>
                </c:pt>
                <c:pt idx="8">
                  <c:v>294</c:v>
                </c:pt>
                <c:pt idx="11">
                  <c:v>276</c:v>
                </c:pt>
                <c:pt idx="14">
                  <c:v>241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5772</c:v>
                </c:pt>
                <c:pt idx="5">
                  <c:v>6330</c:v>
                </c:pt>
                <c:pt idx="8">
                  <c:v>6591</c:v>
                </c:pt>
                <c:pt idx="11">
                  <c:v>6971</c:v>
                </c:pt>
                <c:pt idx="14">
                  <c:v>6987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1510</c:v>
                </c:pt>
                <c:pt idx="3">
                  <c:v>1407</c:v>
                </c:pt>
                <c:pt idx="6">
                  <c:v>1140</c:v>
                </c:pt>
                <c:pt idx="9">
                  <c:v>1065</c:v>
                </c:pt>
                <c:pt idx="12">
                  <c:v>794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344</c:v>
                </c:pt>
                <c:pt idx="3">
                  <c:v>312</c:v>
                </c:pt>
                <c:pt idx="6">
                  <c:v>256</c:v>
                </c:pt>
                <c:pt idx="9">
                  <c:v>229</c:v>
                </c:pt>
                <c:pt idx="12">
                  <c:v>196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133</c:v>
                </c:pt>
                <c:pt idx="3">
                  <c:v>128</c:v>
                </c:pt>
                <c:pt idx="6">
                  <c:v>155</c:v>
                </c:pt>
                <c:pt idx="9">
                  <c:v>145</c:v>
                </c:pt>
                <c:pt idx="12">
                  <c:v>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146</c:v>
                </c:pt>
                <c:pt idx="3">
                  <c:v>73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5635</c:v>
                </c:pt>
                <c:pt idx="3">
                  <c:v>6011</c:v>
                </c:pt>
                <c:pt idx="6">
                  <c:v>6404</c:v>
                </c:pt>
                <c:pt idx="9">
                  <c:v>6213</c:v>
                </c:pt>
                <c:pt idx="12">
                  <c:v>6352</c:v>
                </c:pt>
              </c:numCache>
            </c:numRef>
          </c:val>
        </c:ser>
        <c:dLbls>
          <c:showLegendKey val="0"/>
          <c:showVal val="0"/>
          <c:showCatName val="0"/>
          <c:showSerName val="0"/>
          <c:showPercent val="0"/>
          <c:showBubbleSize val="0"/>
        </c:dLbls>
        <c:gapWidth val="100"/>
        <c:overlap val="100"/>
        <c:axId val="122062336"/>
        <c:axId val="12206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062336"/>
        <c:axId val="122064256"/>
      </c:lineChart>
      <c:catAx>
        <c:axId val="12206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64256"/>
        <c:crosses val="autoZero"/>
        <c:auto val="1"/>
        <c:lblAlgn val="ctr"/>
        <c:lblOffset val="100"/>
        <c:tickLblSkip val="1"/>
        <c:tickMarkSkip val="1"/>
        <c:noMultiLvlLbl val="0"/>
      </c:catAx>
      <c:valAx>
        <c:axId val="12206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6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10,279
10,232
271.37
7,816,904
7,420,525
347,062
4,046,478
6,352,448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当該団体、類似団体ともに前年度と同様の数値となった。平成</a:t>
          </a:r>
          <a:r>
            <a:rPr kumimoji="1" lang="en-US" altLang="ja-JP" sz="1050">
              <a:solidFill>
                <a:schemeClr val="dk1"/>
              </a:solidFill>
              <a:effectLst/>
              <a:latin typeface="+mn-lt"/>
              <a:ea typeface="+mn-ea"/>
              <a:cs typeface="+mn-cs"/>
            </a:rPr>
            <a:t>26</a:t>
          </a:r>
          <a:r>
            <a:rPr kumimoji="1" lang="ja-JP" altLang="en-US" sz="1050">
              <a:solidFill>
                <a:schemeClr val="dk1"/>
              </a:solidFill>
              <a:effectLst/>
              <a:latin typeface="+mn-lt"/>
              <a:ea typeface="+mn-ea"/>
              <a:cs typeface="+mn-cs"/>
            </a:rPr>
            <a:t>年度については、基準財政需要額がほぼ前年度と同水準であった一方で、自然エネルギーを活用した発電施設の増加に伴う固定資産税（償却資産）の伸びが顕著であったため、</a:t>
          </a:r>
          <a:r>
            <a:rPr kumimoji="1" lang="ja-JP" altLang="ja-JP" sz="1050">
              <a:solidFill>
                <a:schemeClr val="dk1"/>
              </a:solidFill>
              <a:effectLst/>
              <a:latin typeface="+mn-lt"/>
              <a:ea typeface="+mn-ea"/>
              <a:cs typeface="+mn-cs"/>
            </a:rPr>
            <a:t>単年の財政力指数</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0.299</a:t>
          </a:r>
          <a:r>
            <a:rPr kumimoji="1" lang="ja-JP" altLang="en-US" sz="1050">
              <a:solidFill>
                <a:schemeClr val="dk1"/>
              </a:solidFill>
              <a:effectLst/>
              <a:latin typeface="+mn-lt"/>
              <a:ea typeface="+mn-ea"/>
              <a:cs typeface="+mn-cs"/>
            </a:rPr>
            <a:t>と上昇した。しかし、今回から算定除外された平成</a:t>
          </a:r>
          <a:r>
            <a:rPr kumimoji="1" lang="en-US" altLang="ja-JP" sz="1050">
              <a:solidFill>
                <a:schemeClr val="dk1"/>
              </a:solidFill>
              <a:effectLst/>
              <a:latin typeface="+mn-lt"/>
              <a:ea typeface="+mn-ea"/>
              <a:cs typeface="+mn-cs"/>
            </a:rPr>
            <a:t>23</a:t>
          </a:r>
          <a:r>
            <a:rPr kumimoji="1" lang="ja-JP" altLang="en-US" sz="1050">
              <a:solidFill>
                <a:schemeClr val="dk1"/>
              </a:solidFill>
              <a:effectLst/>
              <a:latin typeface="+mn-lt"/>
              <a:ea typeface="+mn-ea"/>
              <a:cs typeface="+mn-cs"/>
            </a:rPr>
            <a:t>年度の財政力指数が、</a:t>
          </a:r>
          <a:r>
            <a:rPr kumimoji="1" lang="en-US" altLang="ja-JP" sz="1050">
              <a:solidFill>
                <a:schemeClr val="dk1"/>
              </a:solidFill>
              <a:effectLst/>
              <a:latin typeface="+mn-lt"/>
              <a:ea typeface="+mn-ea"/>
              <a:cs typeface="+mn-cs"/>
            </a:rPr>
            <a:t>0.301</a:t>
          </a:r>
          <a:r>
            <a:rPr kumimoji="1" lang="ja-JP" altLang="en-US" sz="1050">
              <a:solidFill>
                <a:schemeClr val="dk1"/>
              </a:solidFill>
              <a:effectLst/>
              <a:latin typeface="+mn-lt"/>
              <a:ea typeface="+mn-ea"/>
              <a:cs typeface="+mn-cs"/>
            </a:rPr>
            <a:t>と同水準であったことから、</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年平均を用いる当該数値も大きな変化は見られなかった。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27</a:t>
          </a:r>
          <a:r>
            <a:rPr kumimoji="1" lang="ja-JP" altLang="en-US" sz="1050">
              <a:solidFill>
                <a:schemeClr val="dk1"/>
              </a:solidFill>
              <a:effectLst/>
              <a:latin typeface="+mn-lt"/>
              <a:ea typeface="+mn-ea"/>
              <a:cs typeface="+mn-cs"/>
            </a:rPr>
            <a:t>年度以降も自然エネルギーを活用した施設の増加が見込まれており、基準財政需要額が同水準で移行すると仮定した場合、減少傾向であった財政力指数も若干の改善が期待できる。</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7" name="直線コネクタ 66"/>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167217</xdr:rowOff>
    </xdr:to>
    <xdr:cxnSp macro="">
      <xdr:nvCxnSpPr>
        <xdr:cNvPr id="70" name="直線コネクタ 69"/>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127000</xdr:rowOff>
    </xdr:to>
    <xdr:cxnSp macro="">
      <xdr:nvCxnSpPr>
        <xdr:cNvPr id="73" name="直線コネクタ 72"/>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6" name="直線コネクタ 75"/>
        <xdr:cNvCxnSpPr/>
      </xdr:nvCxnSpPr>
      <xdr:spPr>
        <a:xfrm>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8" name="円/楕円 87"/>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89" name="テキスト ボックス 88"/>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0" name="円/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2" name="円/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4" name="円/楕円 93"/>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5" name="テキスト ボックス 94"/>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前年度に比較して</a:t>
          </a:r>
          <a:r>
            <a:rPr kumimoji="1" lang="en-US" altLang="ja-JP" sz="1100">
              <a:latin typeface="ＭＳ Ｐゴシック"/>
            </a:rPr>
            <a:t>3.1</a:t>
          </a:r>
          <a:r>
            <a:rPr kumimoji="1" lang="ja-JP" altLang="en-US" sz="1100">
              <a:latin typeface="ＭＳ Ｐゴシック"/>
            </a:rPr>
            <a:t>ポイントの悪化、類似団体に比較して</a:t>
          </a:r>
          <a:r>
            <a:rPr kumimoji="1" lang="en-US" altLang="ja-JP" sz="1100">
              <a:latin typeface="ＭＳ Ｐゴシック"/>
            </a:rPr>
            <a:t>2.4</a:t>
          </a:r>
          <a:r>
            <a:rPr kumimoji="1" lang="ja-JP" altLang="en-US" sz="1100">
              <a:latin typeface="ＭＳ Ｐゴシック"/>
            </a:rPr>
            <a:t>ポイント高い結果となった。悪化した主な要因としては、普通交付税及び臨時財政対策債を含む経常一般財源の大幅減及び一部事務組合負担金を含む経常経費充当一般財源の大幅増が挙げられる。</a:t>
          </a:r>
          <a:endParaRPr kumimoji="1" lang="en-US" altLang="ja-JP" sz="1100">
            <a:latin typeface="ＭＳ Ｐゴシック"/>
          </a:endParaRPr>
        </a:p>
        <a:p>
          <a:endParaRPr kumimoji="1" lang="en-US" altLang="ja-JP" sz="1100">
            <a:latin typeface="ＭＳ Ｐゴシック"/>
          </a:endParaRPr>
        </a:p>
        <a:p>
          <a:r>
            <a:rPr kumimoji="1" lang="ja-JP" altLang="en-US" sz="1100">
              <a:latin typeface="ＭＳ Ｐゴシック"/>
            </a:rPr>
            <a:t>　今後についても、各種ハード事業実施に伴う公債費の増、各種システムの保守委託に伴う物件費の増が見込まれており、更なる悪化が懸念される。よって、経常経費充当一般財源の大半を占める人件費についても、定員管理等に則り、総人件費の抑制を図るとともに、自律推進計画に基づき徹底した歳出削減に努め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10414</xdr:rowOff>
    </xdr:to>
    <xdr:cxnSp macro="">
      <xdr:nvCxnSpPr>
        <xdr:cNvPr id="128" name="直線コネクタ 127"/>
        <xdr:cNvCxnSpPr/>
      </xdr:nvCxnSpPr>
      <xdr:spPr>
        <a:xfrm>
          <a:off x="4114800" y="1083360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80518</xdr:rowOff>
    </xdr:to>
    <xdr:cxnSp macro="">
      <xdr:nvCxnSpPr>
        <xdr:cNvPr id="131" name="直線コネクタ 130"/>
        <xdr:cNvCxnSpPr/>
      </xdr:nvCxnSpPr>
      <xdr:spPr>
        <a:xfrm flipV="1">
          <a:off x="3225800" y="1083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131318</xdr:rowOff>
    </xdr:from>
    <xdr:to>
      <xdr:col>4</xdr:col>
      <xdr:colOff>482600</xdr:colOff>
      <xdr:row>63</xdr:row>
      <xdr:rowOff>80518</xdr:rowOff>
    </xdr:to>
    <xdr:cxnSp macro="">
      <xdr:nvCxnSpPr>
        <xdr:cNvPr id="134" name="直線コネクタ 133"/>
        <xdr:cNvCxnSpPr/>
      </xdr:nvCxnSpPr>
      <xdr:spPr>
        <a:xfrm>
          <a:off x="2336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131318</xdr:rowOff>
    </xdr:from>
    <xdr:to>
      <xdr:col>3</xdr:col>
      <xdr:colOff>279400</xdr:colOff>
      <xdr:row>62</xdr:row>
      <xdr:rowOff>145796</xdr:rowOff>
    </xdr:to>
    <xdr:cxnSp macro="">
      <xdr:nvCxnSpPr>
        <xdr:cNvPr id="137" name="直線コネクタ 136"/>
        <xdr:cNvCxnSpPr/>
      </xdr:nvCxnSpPr>
      <xdr:spPr>
        <a:xfrm flipV="1">
          <a:off x="1447800" y="107612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7" name="円/楕円 146"/>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48"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49" name="円/楕円 148"/>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67835</xdr:rowOff>
    </xdr:from>
    <xdr:ext cx="736600" cy="259045"/>
    <xdr:sp macro="" textlink="">
      <xdr:nvSpPr>
        <xdr:cNvPr id="150" name="テキスト ボックス 149"/>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29718</xdr:rowOff>
    </xdr:from>
    <xdr:to>
      <xdr:col>4</xdr:col>
      <xdr:colOff>533400</xdr:colOff>
      <xdr:row>63</xdr:row>
      <xdr:rowOff>131318</xdr:rowOff>
    </xdr:to>
    <xdr:sp macro="" textlink="">
      <xdr:nvSpPr>
        <xdr:cNvPr id="151" name="円/楕円 150"/>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116095</xdr:rowOff>
    </xdr:from>
    <xdr:ext cx="762000" cy="259045"/>
    <xdr:sp macro="" textlink="">
      <xdr:nvSpPr>
        <xdr:cNvPr id="152" name="テキスト ボックス 151"/>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80518</xdr:rowOff>
    </xdr:from>
    <xdr:to>
      <xdr:col>3</xdr:col>
      <xdr:colOff>330200</xdr:colOff>
      <xdr:row>63</xdr:row>
      <xdr:rowOff>10668</xdr:rowOff>
    </xdr:to>
    <xdr:sp macro="" textlink="">
      <xdr:nvSpPr>
        <xdr:cNvPr id="153" name="円/楕円 152"/>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20845</xdr:rowOff>
    </xdr:from>
    <xdr:ext cx="762000" cy="259045"/>
    <xdr:sp macro="" textlink="">
      <xdr:nvSpPr>
        <xdr:cNvPr id="154" name="テキスト ボックス 153"/>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5" name="円/楕円 154"/>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9923</xdr:rowOff>
    </xdr:from>
    <xdr:ext cx="762000" cy="259045"/>
    <xdr:sp macro="" textlink="">
      <xdr:nvSpPr>
        <xdr:cNvPr id="156" name="テキスト ボックス 155"/>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[232,536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7,640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、類似団体に比較して</a:t>
          </a:r>
          <a:r>
            <a:rPr kumimoji="1" lang="en-US" altLang="ja-JP" sz="1100">
              <a:solidFill>
                <a:schemeClr val="dk1"/>
              </a:solidFill>
              <a:effectLst/>
              <a:latin typeface="+mn-lt"/>
              <a:ea typeface="+mn-ea"/>
              <a:cs typeface="+mn-cs"/>
            </a:rPr>
            <a:t>39,097</a:t>
          </a:r>
          <a:r>
            <a:rPr kumimoji="1" lang="ja-JP" altLang="en-US" sz="1100">
              <a:solidFill>
                <a:schemeClr val="dk1"/>
              </a:solidFill>
              <a:effectLst/>
              <a:latin typeface="+mn-lt"/>
              <a:ea typeface="+mn-ea"/>
              <a:cs typeface="+mn-cs"/>
            </a:rPr>
            <a:t>千円低い</a:t>
          </a:r>
          <a:r>
            <a:rPr kumimoji="1" lang="ja-JP" altLang="ja-JP" sz="1100">
              <a:solidFill>
                <a:schemeClr val="dk1"/>
              </a:solidFill>
              <a:effectLst/>
              <a:latin typeface="+mn-lt"/>
              <a:ea typeface="+mn-ea"/>
              <a:cs typeface="+mn-cs"/>
            </a:rPr>
            <a:t>結果となった。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人件費が再任用制度の導入に伴うもの、物件費が新たに建設された定住促進住宅の使用料に伴うものが挙げられる。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今後については、人件費が、</a:t>
          </a:r>
          <a:r>
            <a:rPr kumimoji="1" lang="ja-JP" altLang="ja-JP" sz="1100">
              <a:solidFill>
                <a:schemeClr val="dk1"/>
              </a:solidFill>
              <a:effectLst/>
              <a:latin typeface="+mn-lt"/>
              <a:ea typeface="+mn-ea"/>
              <a:cs typeface="+mn-cs"/>
            </a:rPr>
            <a:t>定員管理等に則り、総人件費の抑制を図</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、自律推進計画に</a:t>
          </a:r>
          <a:r>
            <a:rPr kumimoji="1" lang="ja-JP" altLang="en-US" sz="1100">
              <a:solidFill>
                <a:schemeClr val="dk1"/>
              </a:solidFill>
              <a:effectLst/>
              <a:latin typeface="+mn-lt"/>
              <a:ea typeface="+mn-ea"/>
              <a:cs typeface="+mn-cs"/>
            </a:rPr>
            <a:t>基づいた</a:t>
          </a:r>
          <a:r>
            <a:rPr kumimoji="1" lang="ja-JP" altLang="ja-JP" sz="1100">
              <a:solidFill>
                <a:schemeClr val="dk1"/>
              </a:solidFill>
              <a:effectLst/>
              <a:latin typeface="+mn-lt"/>
              <a:ea typeface="+mn-ea"/>
              <a:cs typeface="+mn-cs"/>
            </a:rPr>
            <a:t>歳出削減に努める。</a:t>
          </a:r>
          <a:r>
            <a:rPr kumimoji="1" lang="ja-JP" altLang="en-US" sz="1100">
              <a:solidFill>
                <a:schemeClr val="dk1"/>
              </a:solidFill>
              <a:effectLst/>
              <a:latin typeface="+mn-lt"/>
              <a:ea typeface="+mn-ea"/>
              <a:cs typeface="+mn-cs"/>
            </a:rPr>
            <a:t>物件費についても、中学校スクールバス・園児送迎用バスの運行委託及び電算システムの保守委託等が発生していくるので、事業の見直しを行うとともに徹底した歳出削減に努める。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6048</xdr:rowOff>
    </xdr:from>
    <xdr:to>
      <xdr:col>7</xdr:col>
      <xdr:colOff>152400</xdr:colOff>
      <xdr:row>85</xdr:row>
      <xdr:rowOff>83705</xdr:rowOff>
    </xdr:to>
    <xdr:cxnSp macro="">
      <xdr:nvCxnSpPr>
        <xdr:cNvPr id="193" name="直線コネクタ 192"/>
        <xdr:cNvCxnSpPr/>
      </xdr:nvCxnSpPr>
      <xdr:spPr>
        <a:xfrm>
          <a:off x="4114800" y="14579298"/>
          <a:ext cx="838200" cy="7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147777</xdr:rowOff>
    </xdr:from>
    <xdr:to>
      <xdr:col>6</xdr:col>
      <xdr:colOff>0</xdr:colOff>
      <xdr:row>85</xdr:row>
      <xdr:rowOff>6048</xdr:rowOff>
    </xdr:to>
    <xdr:cxnSp macro="">
      <xdr:nvCxnSpPr>
        <xdr:cNvPr id="196" name="直線コネクタ 195"/>
        <xdr:cNvCxnSpPr/>
      </xdr:nvCxnSpPr>
      <xdr:spPr>
        <a:xfrm>
          <a:off x="3225800" y="14549577"/>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147777</xdr:rowOff>
    </xdr:from>
    <xdr:to>
      <xdr:col>4</xdr:col>
      <xdr:colOff>482600</xdr:colOff>
      <xdr:row>85</xdr:row>
      <xdr:rowOff>3504</xdr:rowOff>
    </xdr:to>
    <xdr:cxnSp macro="">
      <xdr:nvCxnSpPr>
        <xdr:cNvPr id="199" name="直線コネクタ 198"/>
        <xdr:cNvCxnSpPr/>
      </xdr:nvCxnSpPr>
      <xdr:spPr>
        <a:xfrm flipV="1">
          <a:off x="2336800" y="14549577"/>
          <a:ext cx="889000" cy="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128729</xdr:rowOff>
    </xdr:from>
    <xdr:to>
      <xdr:col>3</xdr:col>
      <xdr:colOff>279400</xdr:colOff>
      <xdr:row>85</xdr:row>
      <xdr:rowOff>3504</xdr:rowOff>
    </xdr:to>
    <xdr:cxnSp macro="">
      <xdr:nvCxnSpPr>
        <xdr:cNvPr id="202" name="直線コネクタ 201"/>
        <xdr:cNvCxnSpPr/>
      </xdr:nvCxnSpPr>
      <xdr:spPr>
        <a:xfrm>
          <a:off x="1447800" y="14530529"/>
          <a:ext cx="889000" cy="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32905</xdr:rowOff>
    </xdr:from>
    <xdr:to>
      <xdr:col>7</xdr:col>
      <xdr:colOff>203200</xdr:colOff>
      <xdr:row>85</xdr:row>
      <xdr:rowOff>134505</xdr:rowOff>
    </xdr:to>
    <xdr:sp macro="" textlink="">
      <xdr:nvSpPr>
        <xdr:cNvPr id="212" name="円/楕円 211"/>
        <xdr:cNvSpPr/>
      </xdr:nvSpPr>
      <xdr:spPr>
        <a:xfrm>
          <a:off x="4902200" y="146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4982</xdr:rowOff>
    </xdr:from>
    <xdr:ext cx="762000" cy="259045"/>
    <xdr:sp macro="" textlink="">
      <xdr:nvSpPr>
        <xdr:cNvPr id="213" name="人件費・物件費等の状況該当値テキスト"/>
        <xdr:cNvSpPr txBox="1"/>
      </xdr:nvSpPr>
      <xdr:spPr>
        <a:xfrm>
          <a:off x="5041900" y="1457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232,536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126698</xdr:rowOff>
    </xdr:from>
    <xdr:to>
      <xdr:col>6</xdr:col>
      <xdr:colOff>50800</xdr:colOff>
      <xdr:row>85</xdr:row>
      <xdr:rowOff>56848</xdr:rowOff>
    </xdr:to>
    <xdr:sp macro="" textlink="">
      <xdr:nvSpPr>
        <xdr:cNvPr id="214" name="円/楕円 213"/>
        <xdr:cNvSpPr/>
      </xdr:nvSpPr>
      <xdr:spPr>
        <a:xfrm>
          <a:off x="4064000" y="145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41625</xdr:rowOff>
    </xdr:from>
    <xdr:ext cx="736600" cy="259045"/>
    <xdr:sp macro="" textlink="">
      <xdr:nvSpPr>
        <xdr:cNvPr id="215" name="テキスト ボックス 214"/>
        <xdr:cNvSpPr txBox="1"/>
      </xdr:nvSpPr>
      <xdr:spPr>
        <a:xfrm>
          <a:off x="3733800" y="14614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221,272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96977</xdr:rowOff>
    </xdr:from>
    <xdr:to>
      <xdr:col>4</xdr:col>
      <xdr:colOff>533400</xdr:colOff>
      <xdr:row>85</xdr:row>
      <xdr:rowOff>27127</xdr:rowOff>
    </xdr:to>
    <xdr:sp macro="" textlink="">
      <xdr:nvSpPr>
        <xdr:cNvPr id="216" name="円/楕円 215"/>
        <xdr:cNvSpPr/>
      </xdr:nvSpPr>
      <xdr:spPr>
        <a:xfrm>
          <a:off x="3175000" y="144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11904</xdr:rowOff>
    </xdr:from>
    <xdr:ext cx="762000" cy="259045"/>
    <xdr:sp macro="" textlink="">
      <xdr:nvSpPr>
        <xdr:cNvPr id="217" name="テキスト ボックス 216"/>
        <xdr:cNvSpPr txBox="1"/>
      </xdr:nvSpPr>
      <xdr:spPr>
        <a:xfrm>
          <a:off x="2844800" y="145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216,961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124154</xdr:rowOff>
    </xdr:from>
    <xdr:to>
      <xdr:col>3</xdr:col>
      <xdr:colOff>330200</xdr:colOff>
      <xdr:row>85</xdr:row>
      <xdr:rowOff>54304</xdr:rowOff>
    </xdr:to>
    <xdr:sp macro="" textlink="">
      <xdr:nvSpPr>
        <xdr:cNvPr id="218" name="円/楕円 217"/>
        <xdr:cNvSpPr/>
      </xdr:nvSpPr>
      <xdr:spPr>
        <a:xfrm>
          <a:off x="2286000" y="145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39081</xdr:rowOff>
    </xdr:from>
    <xdr:ext cx="762000" cy="259045"/>
    <xdr:sp macro="" textlink="">
      <xdr:nvSpPr>
        <xdr:cNvPr id="219" name="テキスト ボックス 218"/>
        <xdr:cNvSpPr txBox="1"/>
      </xdr:nvSpPr>
      <xdr:spPr>
        <a:xfrm>
          <a:off x="1955800" y="146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220,903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77929</xdr:rowOff>
    </xdr:from>
    <xdr:to>
      <xdr:col>2</xdr:col>
      <xdr:colOff>127000</xdr:colOff>
      <xdr:row>85</xdr:row>
      <xdr:rowOff>8079</xdr:rowOff>
    </xdr:to>
    <xdr:sp macro="" textlink="">
      <xdr:nvSpPr>
        <xdr:cNvPr id="220" name="円/楕円 219"/>
        <xdr:cNvSpPr/>
      </xdr:nvSpPr>
      <xdr:spPr>
        <a:xfrm>
          <a:off x="1397000" y="144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164306</xdr:rowOff>
    </xdr:from>
    <xdr:ext cx="762000" cy="259045"/>
    <xdr:sp macro="" textlink="">
      <xdr:nvSpPr>
        <xdr:cNvPr id="221" name="テキスト ボックス 220"/>
        <xdr:cNvSpPr txBox="1"/>
      </xdr:nvSpPr>
      <xdr:spPr>
        <a:xfrm>
          <a:off x="1066800" y="1456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前年度に比較して</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したものの、類似団体に比較して</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状況にあり、類似団体内</a:t>
          </a:r>
          <a:r>
            <a:rPr lang="ja-JP" altLang="en-US" sz="1100" b="0" i="0" baseline="0">
              <a:solidFill>
                <a:schemeClr val="dk1"/>
              </a:solidFill>
              <a:effectLst/>
              <a:latin typeface="+mn-lt"/>
              <a:ea typeface="+mn-ea"/>
              <a:cs typeface="+mn-cs"/>
            </a:rPr>
            <a:t>でも</a:t>
          </a:r>
          <a:r>
            <a:rPr lang="ja-JP" altLang="ja-JP" sz="1100" b="0" i="0" baseline="0">
              <a:solidFill>
                <a:schemeClr val="dk1"/>
              </a:solidFill>
              <a:effectLst/>
              <a:latin typeface="+mn-lt"/>
              <a:ea typeface="+mn-ea"/>
              <a:cs typeface="+mn-cs"/>
            </a:rPr>
            <a:t>下位となった。年齢構成上の問題もあるが、給与費のカット及び給与構造の中長期的な抜本改革に取り組み、その是正を図る。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38863</xdr:rowOff>
    </xdr:from>
    <xdr:to>
      <xdr:col>24</xdr:col>
      <xdr:colOff>558800</xdr:colOff>
      <xdr:row>86</xdr:row>
      <xdr:rowOff>72644</xdr:rowOff>
    </xdr:to>
    <xdr:cxnSp macro="">
      <xdr:nvCxnSpPr>
        <xdr:cNvPr id="253" name="直線コネクタ 252"/>
        <xdr:cNvCxnSpPr/>
      </xdr:nvCxnSpPr>
      <xdr:spPr>
        <a:xfrm>
          <a:off x="16179800" y="14783563"/>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88</xdr:row>
      <xdr:rowOff>154432</xdr:rowOff>
    </xdr:to>
    <xdr:cxnSp macro="">
      <xdr:nvCxnSpPr>
        <xdr:cNvPr id="256" name="直線コネクタ 255"/>
        <xdr:cNvCxnSpPr/>
      </xdr:nvCxnSpPr>
      <xdr:spPr>
        <a:xfrm flipV="1">
          <a:off x="15290800" y="1478356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88</xdr:row>
      <xdr:rowOff>154432</xdr:rowOff>
    </xdr:to>
    <xdr:cxnSp macro="">
      <xdr:nvCxnSpPr>
        <xdr:cNvPr id="259" name="直線コネクタ 258"/>
        <xdr:cNvCxnSpPr/>
      </xdr:nvCxnSpPr>
      <xdr:spPr>
        <a:xfrm>
          <a:off x="14401800" y="1523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60452</xdr:rowOff>
    </xdr:from>
    <xdr:to>
      <xdr:col>21</xdr:col>
      <xdr:colOff>0</xdr:colOff>
      <xdr:row>88</xdr:row>
      <xdr:rowOff>144780</xdr:rowOff>
    </xdr:to>
    <xdr:cxnSp macro="">
      <xdr:nvCxnSpPr>
        <xdr:cNvPr id="262" name="直線コネクタ 261"/>
        <xdr:cNvCxnSpPr/>
      </xdr:nvCxnSpPr>
      <xdr:spPr>
        <a:xfrm>
          <a:off x="13512800" y="1497660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2" name="円/楕円 271"/>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89171</xdr:rowOff>
    </xdr:from>
    <xdr:ext cx="762000" cy="259045"/>
    <xdr:sp macro="" textlink="">
      <xdr:nvSpPr>
        <xdr:cNvPr id="273" name="給与水準   （国との比較）該当値テキスト"/>
        <xdr:cNvSpPr txBox="1"/>
      </xdr:nvSpPr>
      <xdr:spPr>
        <a:xfrm>
          <a:off x="17106900" y="146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159513</xdr:rowOff>
    </xdr:from>
    <xdr:to>
      <xdr:col>23</xdr:col>
      <xdr:colOff>457200</xdr:colOff>
      <xdr:row>86</xdr:row>
      <xdr:rowOff>89663</xdr:rowOff>
    </xdr:to>
    <xdr:sp macro="" textlink="">
      <xdr:nvSpPr>
        <xdr:cNvPr id="274" name="円/楕円 273"/>
        <xdr:cNvSpPr/>
      </xdr:nvSpPr>
      <xdr:spPr>
        <a:xfrm>
          <a:off x="16129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74440</xdr:rowOff>
    </xdr:from>
    <xdr:ext cx="736600" cy="259045"/>
    <xdr:sp macro="" textlink="">
      <xdr:nvSpPr>
        <xdr:cNvPr id="275" name="テキスト ボックス 274"/>
        <xdr:cNvSpPr txBox="1"/>
      </xdr:nvSpPr>
      <xdr:spPr>
        <a:xfrm>
          <a:off x="15798800" y="14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103632</xdr:rowOff>
    </xdr:from>
    <xdr:to>
      <xdr:col>22</xdr:col>
      <xdr:colOff>254000</xdr:colOff>
      <xdr:row>89</xdr:row>
      <xdr:rowOff>33782</xdr:rowOff>
    </xdr:to>
    <xdr:sp macro="" textlink="">
      <xdr:nvSpPr>
        <xdr:cNvPr id="276" name="円/楕円 275"/>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18559</xdr:rowOff>
    </xdr:from>
    <xdr:ext cx="762000" cy="259045"/>
    <xdr:sp macro="" textlink="">
      <xdr:nvSpPr>
        <xdr:cNvPr id="277" name="テキスト ボックス 276"/>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8" name="円/楕円 277"/>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79" name="テキスト ボックス 278"/>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xdr:rowOff>
    </xdr:from>
    <xdr:to>
      <xdr:col>19</xdr:col>
      <xdr:colOff>533400</xdr:colOff>
      <xdr:row>87</xdr:row>
      <xdr:rowOff>111252</xdr:rowOff>
    </xdr:to>
    <xdr:sp macro="" textlink="">
      <xdr:nvSpPr>
        <xdr:cNvPr id="280" name="円/楕円 279"/>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96029</xdr:rowOff>
    </xdr:from>
    <xdr:ext cx="762000" cy="259045"/>
    <xdr:sp macro="" textlink="">
      <xdr:nvSpPr>
        <xdr:cNvPr id="281" name="テキスト ボックス 280"/>
        <xdr:cNvSpPr txBox="1"/>
      </xdr:nvSpPr>
      <xdr:spPr>
        <a:xfrm>
          <a:off x="13131800" y="150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前年度に比較して</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、類似団体に比較して</a:t>
          </a:r>
          <a:r>
            <a:rPr lang="en-US" altLang="ja-JP" sz="1100" b="0" i="0" baseline="0">
              <a:solidFill>
                <a:schemeClr val="dk1"/>
              </a:solidFill>
              <a:effectLst/>
              <a:latin typeface="+mn-lt"/>
              <a:ea typeface="+mn-ea"/>
              <a:cs typeface="+mn-cs"/>
            </a:rPr>
            <a:t>2.41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状況となった。人口減少の影響もあるが、本町は面積が広いことから、保育所</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、幼稚園</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、小中学校</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、公民館</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と教育施設が多いこと等による行政効率が悪いことがあげられる。今後においても自律推進計画に基づき、組織機構の再編や施設の民間委託など職員数の削減に努める。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159355</xdr:rowOff>
    </xdr:from>
    <xdr:to>
      <xdr:col>24</xdr:col>
      <xdr:colOff>558800</xdr:colOff>
      <xdr:row>63</xdr:row>
      <xdr:rowOff>18929</xdr:rowOff>
    </xdr:to>
    <xdr:cxnSp macro="">
      <xdr:nvCxnSpPr>
        <xdr:cNvPr id="318" name="直線コネクタ 317"/>
        <xdr:cNvCxnSpPr/>
      </xdr:nvCxnSpPr>
      <xdr:spPr>
        <a:xfrm>
          <a:off x="16179800" y="107892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130628</xdr:rowOff>
    </xdr:from>
    <xdr:to>
      <xdr:col>23</xdr:col>
      <xdr:colOff>406400</xdr:colOff>
      <xdr:row>62</xdr:row>
      <xdr:rowOff>159355</xdr:rowOff>
    </xdr:to>
    <xdr:cxnSp macro="">
      <xdr:nvCxnSpPr>
        <xdr:cNvPr id="321" name="直線コネクタ 320"/>
        <xdr:cNvCxnSpPr/>
      </xdr:nvCxnSpPr>
      <xdr:spPr>
        <a:xfrm>
          <a:off x="15290800" y="1076052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96157</xdr:rowOff>
    </xdr:from>
    <xdr:to>
      <xdr:col>22</xdr:col>
      <xdr:colOff>203200</xdr:colOff>
      <xdr:row>62</xdr:row>
      <xdr:rowOff>130628</xdr:rowOff>
    </xdr:to>
    <xdr:cxnSp macro="">
      <xdr:nvCxnSpPr>
        <xdr:cNvPr id="324" name="直線コネクタ 323"/>
        <xdr:cNvCxnSpPr/>
      </xdr:nvCxnSpPr>
      <xdr:spPr>
        <a:xfrm>
          <a:off x="14401800" y="1072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96157</xdr:rowOff>
    </xdr:to>
    <xdr:cxnSp macro="">
      <xdr:nvCxnSpPr>
        <xdr:cNvPr id="327" name="直線コネクタ 326"/>
        <xdr:cNvCxnSpPr/>
      </xdr:nvCxnSpPr>
      <xdr:spPr>
        <a:xfrm>
          <a:off x="13512800" y="107226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1" name="テキスト ボックス 330"/>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139579</xdr:rowOff>
    </xdr:from>
    <xdr:to>
      <xdr:col>24</xdr:col>
      <xdr:colOff>609600</xdr:colOff>
      <xdr:row>63</xdr:row>
      <xdr:rowOff>69729</xdr:rowOff>
    </xdr:to>
    <xdr:sp macro="" textlink="">
      <xdr:nvSpPr>
        <xdr:cNvPr id="337" name="円/楕円 336"/>
        <xdr:cNvSpPr/>
      </xdr:nvSpPr>
      <xdr:spPr>
        <a:xfrm>
          <a:off x="169672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111656</xdr:rowOff>
    </xdr:from>
    <xdr:ext cx="762000" cy="259045"/>
    <xdr:sp macro="" textlink="">
      <xdr:nvSpPr>
        <xdr:cNvPr id="338" name="定員管理の状況該当値テキスト"/>
        <xdr:cNvSpPr txBox="1"/>
      </xdr:nvSpPr>
      <xdr:spPr>
        <a:xfrm>
          <a:off x="17106900" y="107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108555</xdr:rowOff>
    </xdr:from>
    <xdr:to>
      <xdr:col>23</xdr:col>
      <xdr:colOff>457200</xdr:colOff>
      <xdr:row>63</xdr:row>
      <xdr:rowOff>38705</xdr:rowOff>
    </xdr:to>
    <xdr:sp macro="" textlink="">
      <xdr:nvSpPr>
        <xdr:cNvPr id="339" name="円/楕円 338"/>
        <xdr:cNvSpPr/>
      </xdr:nvSpPr>
      <xdr:spPr>
        <a:xfrm>
          <a:off x="16129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23482</xdr:rowOff>
    </xdr:from>
    <xdr:ext cx="736600" cy="259045"/>
    <xdr:sp macro="" textlink="">
      <xdr:nvSpPr>
        <xdr:cNvPr id="340" name="テキスト ボックス 339"/>
        <xdr:cNvSpPr txBox="1"/>
      </xdr:nvSpPr>
      <xdr:spPr>
        <a:xfrm>
          <a:off x="15798800" y="1082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79828</xdr:rowOff>
    </xdr:from>
    <xdr:to>
      <xdr:col>22</xdr:col>
      <xdr:colOff>254000</xdr:colOff>
      <xdr:row>63</xdr:row>
      <xdr:rowOff>9978</xdr:rowOff>
    </xdr:to>
    <xdr:sp macro="" textlink="">
      <xdr:nvSpPr>
        <xdr:cNvPr id="341" name="円/楕円 340"/>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42" name="テキスト ボックス 341"/>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3" name="円/楕円 342"/>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44" name="テキスト ボックス 343"/>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45" name="円/楕円 344"/>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46" name="テキスト ボックス 345"/>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、類似団体に比較して</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結果となった。</a:t>
          </a:r>
          <a:r>
            <a:rPr kumimoji="0"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普通交付税に算入される公債費の割合が高く、結果として比率が全国的にも低い状況にある</a:t>
          </a:r>
          <a:r>
            <a:rPr lang="ja-JP" altLang="en-US" sz="1100" b="0" i="0" baseline="0">
              <a:solidFill>
                <a:schemeClr val="dk1"/>
              </a:solidFill>
              <a:effectLst/>
              <a:latin typeface="+mn-lt"/>
              <a:ea typeface="+mn-ea"/>
              <a:cs typeface="+mn-cs"/>
            </a:rPr>
            <a:t>ことに起因する。</a:t>
          </a:r>
          <a:r>
            <a:rPr lang="ja-JP" altLang="ja-JP" sz="1100" b="0" i="0" baseline="0">
              <a:solidFill>
                <a:schemeClr val="dk1"/>
              </a:solidFill>
              <a:effectLst/>
              <a:latin typeface="+mn-lt"/>
              <a:ea typeface="+mn-ea"/>
              <a:cs typeface="+mn-cs"/>
            </a:rPr>
            <a:t>また、公債費の増は、過疎対策事業債及び臨時財政対策債の増であり、その他のものは例年並みで、今後についても急な変化はないものと見込んでいる。</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16510</xdr:rowOff>
    </xdr:from>
    <xdr:to>
      <xdr:col>24</xdr:col>
      <xdr:colOff>558800</xdr:colOff>
      <xdr:row>36</xdr:row>
      <xdr:rowOff>48683</xdr:rowOff>
    </xdr:to>
    <xdr:cxnSp macro="">
      <xdr:nvCxnSpPr>
        <xdr:cNvPr id="381" name="直線コネクタ 380"/>
        <xdr:cNvCxnSpPr/>
      </xdr:nvCxnSpPr>
      <xdr:spPr>
        <a:xfrm flipV="1">
          <a:off x="16179800" y="61887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48683</xdr:rowOff>
    </xdr:from>
    <xdr:to>
      <xdr:col>23</xdr:col>
      <xdr:colOff>406400</xdr:colOff>
      <xdr:row>36</xdr:row>
      <xdr:rowOff>88900</xdr:rowOff>
    </xdr:to>
    <xdr:cxnSp macro="">
      <xdr:nvCxnSpPr>
        <xdr:cNvPr id="384" name="直線コネクタ 383"/>
        <xdr:cNvCxnSpPr/>
      </xdr:nvCxnSpPr>
      <xdr:spPr>
        <a:xfrm flipV="1">
          <a:off x="15290800" y="62208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64770</xdr:rowOff>
    </xdr:from>
    <xdr:to>
      <xdr:col>22</xdr:col>
      <xdr:colOff>203200</xdr:colOff>
      <xdr:row>36</xdr:row>
      <xdr:rowOff>88900</xdr:rowOff>
    </xdr:to>
    <xdr:cxnSp macro="">
      <xdr:nvCxnSpPr>
        <xdr:cNvPr id="387" name="直線コネクタ 386"/>
        <xdr:cNvCxnSpPr/>
      </xdr:nvCxnSpPr>
      <xdr:spPr>
        <a:xfrm>
          <a:off x="14401800" y="623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64770</xdr:rowOff>
    </xdr:from>
    <xdr:to>
      <xdr:col>21</xdr:col>
      <xdr:colOff>0</xdr:colOff>
      <xdr:row>36</xdr:row>
      <xdr:rowOff>64770</xdr:rowOff>
    </xdr:to>
    <xdr:cxnSp macro="">
      <xdr:nvCxnSpPr>
        <xdr:cNvPr id="390" name="直線コネクタ 389"/>
        <xdr:cNvCxnSpPr/>
      </xdr:nvCxnSpPr>
      <xdr:spPr>
        <a:xfrm>
          <a:off x="13512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35</xdr:row>
      <xdr:rowOff>137160</xdr:rowOff>
    </xdr:from>
    <xdr:to>
      <xdr:col>24</xdr:col>
      <xdr:colOff>609600</xdr:colOff>
      <xdr:row>36</xdr:row>
      <xdr:rowOff>67310</xdr:rowOff>
    </xdr:to>
    <xdr:sp macro="" textlink="">
      <xdr:nvSpPr>
        <xdr:cNvPr id="400" name="円/楕円 399"/>
        <xdr:cNvSpPr/>
      </xdr:nvSpPr>
      <xdr:spPr>
        <a:xfrm>
          <a:off x="169672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58437</xdr:rowOff>
    </xdr:from>
    <xdr:ext cx="762000" cy="259045"/>
    <xdr:sp macro="" textlink="">
      <xdr:nvSpPr>
        <xdr:cNvPr id="401" name="公債費負担の状況該当値テキスト"/>
        <xdr:cNvSpPr txBox="1"/>
      </xdr:nvSpPr>
      <xdr:spPr>
        <a:xfrm>
          <a:off x="17106900" y="605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169333</xdr:rowOff>
    </xdr:from>
    <xdr:to>
      <xdr:col>23</xdr:col>
      <xdr:colOff>457200</xdr:colOff>
      <xdr:row>36</xdr:row>
      <xdr:rowOff>99483</xdr:rowOff>
    </xdr:to>
    <xdr:sp macro="" textlink="">
      <xdr:nvSpPr>
        <xdr:cNvPr id="402" name="円/楕円 401"/>
        <xdr:cNvSpPr/>
      </xdr:nvSpPr>
      <xdr:spPr>
        <a:xfrm>
          <a:off x="16129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109660</xdr:rowOff>
    </xdr:from>
    <xdr:ext cx="736600" cy="259045"/>
    <xdr:sp macro="" textlink="">
      <xdr:nvSpPr>
        <xdr:cNvPr id="403" name="テキスト ボックス 402"/>
        <xdr:cNvSpPr txBox="1"/>
      </xdr:nvSpPr>
      <xdr:spPr>
        <a:xfrm>
          <a:off x="15798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38100</xdr:rowOff>
    </xdr:from>
    <xdr:to>
      <xdr:col>22</xdr:col>
      <xdr:colOff>254000</xdr:colOff>
      <xdr:row>36</xdr:row>
      <xdr:rowOff>139700</xdr:rowOff>
    </xdr:to>
    <xdr:sp macro="" textlink="">
      <xdr:nvSpPr>
        <xdr:cNvPr id="404" name="円/楕円 403"/>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149877</xdr:rowOff>
    </xdr:from>
    <xdr:ext cx="762000" cy="259045"/>
    <xdr:sp macro="" textlink="">
      <xdr:nvSpPr>
        <xdr:cNvPr id="405" name="テキスト ボックス 404"/>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13970</xdr:rowOff>
    </xdr:from>
    <xdr:to>
      <xdr:col>21</xdr:col>
      <xdr:colOff>50800</xdr:colOff>
      <xdr:row>36</xdr:row>
      <xdr:rowOff>115570</xdr:rowOff>
    </xdr:to>
    <xdr:sp macro="" textlink="">
      <xdr:nvSpPr>
        <xdr:cNvPr id="406" name="円/楕円 405"/>
        <xdr:cNvSpPr/>
      </xdr:nvSpPr>
      <xdr:spPr>
        <a:xfrm>
          <a:off x="14351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125747</xdr:rowOff>
    </xdr:from>
    <xdr:ext cx="762000" cy="259045"/>
    <xdr:sp macro="" textlink="">
      <xdr:nvSpPr>
        <xdr:cNvPr id="407" name="テキスト ボックス 406"/>
        <xdr:cNvSpPr txBox="1"/>
      </xdr:nvSpPr>
      <xdr:spPr>
        <a:xfrm>
          <a:off x="14020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13970</xdr:rowOff>
    </xdr:from>
    <xdr:to>
      <xdr:col>19</xdr:col>
      <xdr:colOff>533400</xdr:colOff>
      <xdr:row>36</xdr:row>
      <xdr:rowOff>115570</xdr:rowOff>
    </xdr:to>
    <xdr:sp macro="" textlink="">
      <xdr:nvSpPr>
        <xdr:cNvPr id="408" name="円/楕円 407"/>
        <xdr:cNvSpPr/>
      </xdr:nvSpPr>
      <xdr:spPr>
        <a:xfrm>
          <a:off x="13462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125747</xdr:rowOff>
    </xdr:from>
    <xdr:ext cx="762000" cy="259045"/>
    <xdr:sp macro="" textlink="">
      <xdr:nvSpPr>
        <xdr:cNvPr id="409" name="テキスト ボックス 408"/>
        <xdr:cNvSpPr txBox="1"/>
      </xdr:nvSpPr>
      <xdr:spPr>
        <a:xfrm>
          <a:off x="13131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今年度も将来負担比率はマイナスとなったが、大型事業等実施の影響により、地方債残高が増加しており、今後はその抑制に努める。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1"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2" name="フローチャート : 判断 441"/>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3" name="フローチャート : 判断 442"/>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4" name="テキスト ボックス 443"/>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140792</xdr:rowOff>
    </xdr:from>
    <xdr:to>
      <xdr:col>22</xdr:col>
      <xdr:colOff>254000</xdr:colOff>
      <xdr:row>16</xdr:row>
      <xdr:rowOff>70942</xdr:rowOff>
    </xdr:to>
    <xdr:sp macro="" textlink="">
      <xdr:nvSpPr>
        <xdr:cNvPr id="445" name="フローチャート : 判断 444"/>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6" name="テキスト ボックス 445"/>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18085</xdr:rowOff>
    </xdr:from>
    <xdr:to>
      <xdr:col>21</xdr:col>
      <xdr:colOff>50800</xdr:colOff>
      <xdr:row>16</xdr:row>
      <xdr:rowOff>119685</xdr:rowOff>
    </xdr:to>
    <xdr:sp macro="" textlink="">
      <xdr:nvSpPr>
        <xdr:cNvPr id="447" name="フローチャート : 判断 446"/>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48" name="テキスト ボックス 447"/>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49" name="フローチャート : 判断 448"/>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0" name="テキスト ボックス 449"/>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大分県九重町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10,279
10,232
271.37
7,816,904
7,420,525
347,062
4,046,478
6,352,448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a:t>
          </a:r>
          <a:r>
            <a:rPr kumimoji="1" lang="en-US" altLang="ja-JP" sz="1300">
              <a:latin typeface="ＭＳ Ｐゴシック"/>
            </a:rPr>
            <a:t>0.5</a:t>
          </a:r>
          <a:r>
            <a:rPr kumimoji="1" lang="ja-JP" altLang="en-US" sz="1300">
              <a:latin typeface="ＭＳ Ｐゴシック"/>
            </a:rPr>
            <a:t>ポイント増加したものの、類似団体に比較して</a:t>
          </a:r>
          <a:r>
            <a:rPr kumimoji="1" lang="en-US" altLang="ja-JP" sz="1300">
              <a:latin typeface="ＭＳ Ｐゴシック"/>
            </a:rPr>
            <a:t>5.7</a:t>
          </a:r>
          <a:r>
            <a:rPr kumimoji="1" lang="ja-JP" altLang="en-US" sz="1300">
              <a:latin typeface="ＭＳ Ｐゴシック"/>
            </a:rPr>
            <a:t>ポイント低い状況にある。これは、再任用制度の導入等が影響したものである。引き続き、計画に基づく採用等により、職員数の削減及び総人件費の削減に努める。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40</xdr:row>
      <xdr:rowOff>66040</xdr:rowOff>
    </xdr:to>
    <xdr:cxnSp macro="">
      <xdr:nvCxnSpPr>
        <xdr:cNvPr id="64" name="直線コネクタ 63"/>
        <xdr:cNvCxnSpPr/>
      </xdr:nvCxnSpPr>
      <xdr:spPr>
        <a:xfrm>
          <a:off x="3987800" y="6817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130810</xdr:rowOff>
    </xdr:from>
    <xdr:to>
      <xdr:col>5</xdr:col>
      <xdr:colOff>549275</xdr:colOff>
      <xdr:row>39</xdr:row>
      <xdr:rowOff>153670</xdr:rowOff>
    </xdr:to>
    <xdr:cxnSp macro="">
      <xdr:nvCxnSpPr>
        <xdr:cNvPr id="67" name="直線コネクタ 66"/>
        <xdr:cNvCxnSpPr/>
      </xdr:nvCxnSpPr>
      <xdr:spPr>
        <a:xfrm flipV="1">
          <a:off x="3098800" y="681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153670</xdr:rowOff>
    </xdr:from>
    <xdr:to>
      <xdr:col>4</xdr:col>
      <xdr:colOff>346075</xdr:colOff>
      <xdr:row>40</xdr:row>
      <xdr:rowOff>104140</xdr:rowOff>
    </xdr:to>
    <xdr:cxnSp macro="">
      <xdr:nvCxnSpPr>
        <xdr:cNvPr id="70" name="直線コネクタ 69"/>
        <xdr:cNvCxnSpPr/>
      </xdr:nvCxnSpPr>
      <xdr:spPr>
        <a:xfrm flipV="1">
          <a:off x="2209800" y="6840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40</xdr:row>
      <xdr:rowOff>104140</xdr:rowOff>
    </xdr:to>
    <xdr:cxnSp macro="">
      <xdr:nvCxnSpPr>
        <xdr:cNvPr id="73" name="直線コネクタ 72"/>
        <xdr:cNvCxnSpPr/>
      </xdr:nvCxnSpPr>
      <xdr:spPr>
        <a:xfrm>
          <a:off x="1320800" y="694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15240</xdr:rowOff>
    </xdr:from>
    <xdr:to>
      <xdr:col>7</xdr:col>
      <xdr:colOff>66675</xdr:colOff>
      <xdr:row>40</xdr:row>
      <xdr:rowOff>116840</xdr:rowOff>
    </xdr:to>
    <xdr:sp macro="" textlink="">
      <xdr:nvSpPr>
        <xdr:cNvPr id="83" name="円/楕円 82"/>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158767</xdr:rowOff>
    </xdr:from>
    <xdr:ext cx="762000" cy="259045"/>
    <xdr:sp macro="" textlink="">
      <xdr:nvSpPr>
        <xdr:cNvPr id="84" name="人件費該当値テキスト"/>
        <xdr:cNvSpPr txBox="1"/>
      </xdr:nvSpPr>
      <xdr:spPr>
        <a:xfrm>
          <a:off x="4914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80010</xdr:rowOff>
    </xdr:from>
    <xdr:to>
      <xdr:col>5</xdr:col>
      <xdr:colOff>600075</xdr:colOff>
      <xdr:row>40</xdr:row>
      <xdr:rowOff>10160</xdr:rowOff>
    </xdr:to>
    <xdr:sp macro="" textlink="">
      <xdr:nvSpPr>
        <xdr:cNvPr id="85" name="円/楕円 84"/>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166387</xdr:rowOff>
    </xdr:from>
    <xdr:ext cx="736600" cy="259045"/>
    <xdr:sp macro="" textlink="">
      <xdr:nvSpPr>
        <xdr:cNvPr id="86" name="テキスト ボックス 85"/>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102870</xdr:rowOff>
    </xdr:from>
    <xdr:to>
      <xdr:col>4</xdr:col>
      <xdr:colOff>396875</xdr:colOff>
      <xdr:row>40</xdr:row>
      <xdr:rowOff>33020</xdr:rowOff>
    </xdr:to>
    <xdr:sp macro="" textlink="">
      <xdr:nvSpPr>
        <xdr:cNvPr id="87" name="円/楕円 86"/>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17797</xdr:rowOff>
    </xdr:from>
    <xdr:ext cx="762000" cy="259045"/>
    <xdr:sp macro="" textlink="">
      <xdr:nvSpPr>
        <xdr:cNvPr id="88" name="テキスト ボックス 87"/>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89" name="円/楕円 88"/>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90" name="テキスト ボックス 89"/>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1" name="円/楕円 90"/>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2" name="テキスト ボックス 91"/>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a:t>
          </a:r>
          <a:r>
            <a:rPr kumimoji="1" lang="en-US" altLang="ja-JP" sz="1300">
              <a:latin typeface="ＭＳ Ｐゴシック"/>
            </a:rPr>
            <a:t>0.9</a:t>
          </a:r>
          <a:r>
            <a:rPr kumimoji="1" lang="ja-JP" altLang="en-US" sz="1300">
              <a:latin typeface="ＭＳ Ｐゴシック"/>
            </a:rPr>
            <a:t>ポイント増加したものの、類似団体に比較して</a:t>
          </a:r>
          <a:r>
            <a:rPr kumimoji="1" lang="en-US" altLang="ja-JP" sz="1300">
              <a:latin typeface="ＭＳ Ｐゴシック"/>
            </a:rPr>
            <a:t>5.4</a:t>
          </a:r>
          <a:r>
            <a:rPr kumimoji="1" lang="ja-JP" altLang="en-US" sz="1300">
              <a:latin typeface="ＭＳ Ｐゴシック"/>
            </a:rPr>
            <a:t>ポイント低い状況にある。これは、新たに定住促進のために建設した住宅の使用料の増等が挙げられる。現在、民間委託、業務の電子化等により委託料が増大しており、引き続き経常経費の削減に努める。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23586</xdr:rowOff>
    </xdr:from>
    <xdr:to>
      <xdr:col>24</xdr:col>
      <xdr:colOff>31750</xdr:colOff>
      <xdr:row>20</xdr:row>
      <xdr:rowOff>45357</xdr:rowOff>
    </xdr:to>
    <xdr:cxnSp macro="">
      <xdr:nvCxnSpPr>
        <xdr:cNvPr id="127" name="直線コネクタ 126"/>
        <xdr:cNvCxnSpPr/>
      </xdr:nvCxnSpPr>
      <xdr:spPr>
        <a:xfrm>
          <a:off x="15671800" y="3452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20864</xdr:rowOff>
    </xdr:from>
    <xdr:to>
      <xdr:col>22</xdr:col>
      <xdr:colOff>565150</xdr:colOff>
      <xdr:row>20</xdr:row>
      <xdr:rowOff>23586</xdr:rowOff>
    </xdr:to>
    <xdr:cxnSp macro="">
      <xdr:nvCxnSpPr>
        <xdr:cNvPr id="130" name="直線コネクタ 129"/>
        <xdr:cNvCxnSpPr/>
      </xdr:nvCxnSpPr>
      <xdr:spPr>
        <a:xfrm>
          <a:off x="14782800" y="3278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137886</xdr:rowOff>
    </xdr:from>
    <xdr:to>
      <xdr:col>21</xdr:col>
      <xdr:colOff>361950</xdr:colOff>
      <xdr:row>19</xdr:row>
      <xdr:rowOff>20864</xdr:rowOff>
    </xdr:to>
    <xdr:cxnSp macro="">
      <xdr:nvCxnSpPr>
        <xdr:cNvPr id="133" name="直線コネクタ 132"/>
        <xdr:cNvCxnSpPr/>
      </xdr:nvCxnSpPr>
      <xdr:spPr>
        <a:xfrm>
          <a:off x="13893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137886</xdr:rowOff>
    </xdr:from>
    <xdr:to>
      <xdr:col>20</xdr:col>
      <xdr:colOff>158750</xdr:colOff>
      <xdr:row>18</xdr:row>
      <xdr:rowOff>137886</xdr:rowOff>
    </xdr:to>
    <xdr:cxnSp macro="">
      <xdr:nvCxnSpPr>
        <xdr:cNvPr id="136" name="直線コネクタ 135"/>
        <xdr:cNvCxnSpPr/>
      </xdr:nvCxnSpPr>
      <xdr:spPr>
        <a:xfrm>
          <a:off x="13004800" y="3223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166007</xdr:rowOff>
    </xdr:from>
    <xdr:to>
      <xdr:col>24</xdr:col>
      <xdr:colOff>82550</xdr:colOff>
      <xdr:row>20</xdr:row>
      <xdr:rowOff>96157</xdr:rowOff>
    </xdr:to>
    <xdr:sp macro="" textlink="">
      <xdr:nvSpPr>
        <xdr:cNvPr id="146" name="円/楕円 145"/>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138084</xdr:rowOff>
    </xdr:from>
    <xdr:ext cx="762000" cy="259045"/>
    <xdr:sp macro="" textlink="">
      <xdr:nvSpPr>
        <xdr:cNvPr id="147"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144236</xdr:rowOff>
    </xdr:from>
    <xdr:to>
      <xdr:col>22</xdr:col>
      <xdr:colOff>615950</xdr:colOff>
      <xdr:row>20</xdr:row>
      <xdr:rowOff>74386</xdr:rowOff>
    </xdr:to>
    <xdr:sp macro="" textlink="">
      <xdr:nvSpPr>
        <xdr:cNvPr id="148" name="円/楕円 147"/>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59163</xdr:rowOff>
    </xdr:from>
    <xdr:ext cx="736600" cy="259045"/>
    <xdr:sp macro="" textlink="">
      <xdr:nvSpPr>
        <xdr:cNvPr id="149" name="テキスト ボックス 148"/>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141514</xdr:rowOff>
    </xdr:from>
    <xdr:to>
      <xdr:col>21</xdr:col>
      <xdr:colOff>412750</xdr:colOff>
      <xdr:row>19</xdr:row>
      <xdr:rowOff>71664</xdr:rowOff>
    </xdr:to>
    <xdr:sp macro="" textlink="">
      <xdr:nvSpPr>
        <xdr:cNvPr id="150" name="円/楕円 149"/>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56441</xdr:rowOff>
    </xdr:from>
    <xdr:ext cx="762000" cy="259045"/>
    <xdr:sp macro="" textlink="">
      <xdr:nvSpPr>
        <xdr:cNvPr id="151" name="テキスト ボックス 150"/>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87086</xdr:rowOff>
    </xdr:from>
    <xdr:to>
      <xdr:col>20</xdr:col>
      <xdr:colOff>209550</xdr:colOff>
      <xdr:row>19</xdr:row>
      <xdr:rowOff>17236</xdr:rowOff>
    </xdr:to>
    <xdr:sp macro="" textlink="">
      <xdr:nvSpPr>
        <xdr:cNvPr id="152" name="円/楕円 151"/>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2013</xdr:rowOff>
    </xdr:from>
    <xdr:ext cx="762000" cy="259045"/>
    <xdr:sp macro="" textlink="">
      <xdr:nvSpPr>
        <xdr:cNvPr id="153" name="テキスト ボックス 152"/>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87086</xdr:rowOff>
    </xdr:from>
    <xdr:to>
      <xdr:col>19</xdr:col>
      <xdr:colOff>6350</xdr:colOff>
      <xdr:row>19</xdr:row>
      <xdr:rowOff>17236</xdr:rowOff>
    </xdr:to>
    <xdr:sp macro="" textlink="">
      <xdr:nvSpPr>
        <xdr:cNvPr id="154" name="円/楕円 153"/>
        <xdr:cNvSpPr/>
      </xdr:nvSpPr>
      <xdr:spPr>
        <a:xfrm>
          <a:off x="12954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2013</xdr:rowOff>
    </xdr:from>
    <xdr:ext cx="762000" cy="259045"/>
    <xdr:sp macro="" textlink="">
      <xdr:nvSpPr>
        <xdr:cNvPr id="155" name="テキスト ボックス 154"/>
        <xdr:cNvSpPr txBox="1"/>
      </xdr:nvSpPr>
      <xdr:spPr>
        <a:xfrm>
          <a:off x="12623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a:t>
          </a:r>
          <a:r>
            <a:rPr kumimoji="1" lang="en-US" altLang="ja-JP" sz="1300">
              <a:latin typeface="ＭＳ Ｐゴシック"/>
            </a:rPr>
            <a:t>0.3</a:t>
          </a:r>
          <a:r>
            <a:rPr kumimoji="1" lang="ja-JP" altLang="en-US" sz="1300">
              <a:latin typeface="ＭＳ Ｐゴシック"/>
            </a:rPr>
            <a:t>ポイント増加したものの、類似団体に比較して</a:t>
          </a:r>
          <a:r>
            <a:rPr kumimoji="1" lang="en-US" altLang="ja-JP" sz="1300">
              <a:latin typeface="ＭＳ Ｐゴシック"/>
            </a:rPr>
            <a:t>0.3</a:t>
          </a:r>
          <a:r>
            <a:rPr kumimoji="1" lang="ja-JP" altLang="en-US" sz="1300">
              <a:latin typeface="ＭＳ Ｐゴシック"/>
            </a:rPr>
            <a:t>ポイント低い状況にある。これは、障害者介護・訓練給付費をはじめとした障害者福祉費の増加が影響しているものである。今後も社会保障費の伸びが見込まれており、予防事業に力を注ぐ必要がある。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127000</xdr:rowOff>
    </xdr:to>
    <xdr:cxnSp macro="">
      <xdr:nvCxnSpPr>
        <xdr:cNvPr id="188" name="直線コネクタ 187"/>
        <xdr:cNvCxnSpPr/>
      </xdr:nvCxnSpPr>
      <xdr:spPr>
        <a:xfrm>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88900</xdr:rowOff>
    </xdr:to>
    <xdr:cxnSp macro="">
      <xdr:nvCxnSpPr>
        <xdr:cNvPr id="191" name="直線コネクタ 190"/>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88900</xdr:rowOff>
    </xdr:to>
    <xdr:cxnSp macro="">
      <xdr:nvCxnSpPr>
        <xdr:cNvPr id="194" name="直線コネクタ 193"/>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7" name="直線コネクタ 196"/>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7" name="円/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1" name="円/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前年度に比較して、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したものの、類似団体に比較して</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ポイント低い状況にある。</a:t>
          </a:r>
          <a:r>
            <a:rPr kumimoji="1" lang="ja-JP" altLang="en-US" sz="1300">
              <a:solidFill>
                <a:schemeClr val="dk1"/>
              </a:solidFill>
              <a:effectLst/>
              <a:latin typeface="+mn-lt"/>
              <a:ea typeface="+mn-ea"/>
              <a:cs typeface="+mn-cs"/>
            </a:rPr>
            <a:t>国民健康保険、介護保険、最後サービス、後期高齢者医療における繰出金は、いづれも法定内の繰出しであるが、水道事業については、繰出基準を上回っていた。今後において、基準内の適正化に努める。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20320</xdr:rowOff>
    </xdr:to>
    <xdr:cxnSp macro="">
      <xdr:nvCxnSpPr>
        <xdr:cNvPr id="249" name="直線コネクタ 248"/>
        <xdr:cNvCxnSpPr/>
      </xdr:nvCxnSpPr>
      <xdr:spPr>
        <a:xfrm flipV="1">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56</xdr:row>
      <xdr:rowOff>20320</xdr:rowOff>
    </xdr:to>
    <xdr:cxnSp macro="">
      <xdr:nvCxnSpPr>
        <xdr:cNvPr id="252" name="直線コネクタ 251"/>
        <xdr:cNvCxnSpPr/>
      </xdr:nvCxnSpPr>
      <xdr:spPr>
        <a:xfrm>
          <a:off x="14782800" y="958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55</xdr:row>
      <xdr:rowOff>161290</xdr:rowOff>
    </xdr:to>
    <xdr:cxnSp macro="">
      <xdr:nvCxnSpPr>
        <xdr:cNvPr id="255" name="直線コネクタ 254"/>
        <xdr:cNvCxnSpPr/>
      </xdr:nvCxnSpPr>
      <xdr:spPr>
        <a:xfrm flipV="1">
          <a:off x="13893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161290</xdr:rowOff>
    </xdr:to>
    <xdr:cxnSp macro="">
      <xdr:nvCxnSpPr>
        <xdr:cNvPr id="258" name="直線コネクタ 257"/>
        <xdr:cNvCxnSpPr/>
      </xdr:nvCxnSpPr>
      <xdr:spPr>
        <a:xfrm>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68" name="円/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0" name="円/楕円 269"/>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1" name="テキスト ボックス 27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2" name="円/楕円 271"/>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3" name="テキスト ボックス 272"/>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4" name="円/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6" name="円/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a:t>
          </a:r>
          <a:r>
            <a:rPr kumimoji="1" lang="en-US" altLang="ja-JP" sz="1300">
              <a:latin typeface="ＭＳ Ｐゴシック"/>
            </a:rPr>
            <a:t>1.1</a:t>
          </a:r>
          <a:r>
            <a:rPr kumimoji="1" lang="ja-JP" altLang="en-US" sz="1300">
              <a:latin typeface="ＭＳ Ｐゴシック"/>
            </a:rPr>
            <a:t>ポイント増加したものの、類似団体に比較して</a:t>
          </a:r>
          <a:r>
            <a:rPr kumimoji="1" lang="en-US" altLang="ja-JP" sz="1300">
              <a:latin typeface="ＭＳ Ｐゴシック"/>
            </a:rPr>
            <a:t>1.8</a:t>
          </a:r>
          <a:r>
            <a:rPr kumimoji="1" lang="ja-JP" altLang="en-US" sz="1300">
              <a:latin typeface="ＭＳ Ｐゴシック"/>
            </a:rPr>
            <a:t>ポイント低い状況にある。今後については、一部事務組合の施設老朽化に伴う負担金の増、地区協議会補助金の負担金の増等が見込まれることから、住民補助団体への補助金</a:t>
          </a:r>
          <a:r>
            <a:rPr kumimoji="1" lang="en-US" altLang="ja-JP" sz="1300">
              <a:latin typeface="ＭＳ Ｐゴシック"/>
            </a:rPr>
            <a:t>10%</a:t>
          </a:r>
          <a:r>
            <a:rPr kumimoji="1" lang="ja-JP" altLang="en-US" sz="1300">
              <a:latin typeface="ＭＳ Ｐゴシック"/>
            </a:rPr>
            <a:t>削減を継続するとともにその他の補助・交付金についても削減に努める。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41275</xdr:rowOff>
    </xdr:from>
    <xdr:to>
      <xdr:col>24</xdr:col>
      <xdr:colOff>31750</xdr:colOff>
      <xdr:row>35</xdr:row>
      <xdr:rowOff>146050</xdr:rowOff>
    </xdr:to>
    <xdr:cxnSp macro="">
      <xdr:nvCxnSpPr>
        <xdr:cNvPr id="314" name="直線コネクタ 313"/>
        <xdr:cNvCxnSpPr/>
      </xdr:nvCxnSpPr>
      <xdr:spPr>
        <a:xfrm>
          <a:off x="15671800" y="60420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41275</xdr:rowOff>
    </xdr:from>
    <xdr:to>
      <xdr:col>22</xdr:col>
      <xdr:colOff>565150</xdr:colOff>
      <xdr:row>36</xdr:row>
      <xdr:rowOff>155575</xdr:rowOff>
    </xdr:to>
    <xdr:cxnSp macro="">
      <xdr:nvCxnSpPr>
        <xdr:cNvPr id="317" name="直線コネクタ 316"/>
        <xdr:cNvCxnSpPr/>
      </xdr:nvCxnSpPr>
      <xdr:spPr>
        <a:xfrm flipV="1">
          <a:off x="14782800" y="604202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98425</xdr:rowOff>
    </xdr:from>
    <xdr:to>
      <xdr:col>21</xdr:col>
      <xdr:colOff>361950</xdr:colOff>
      <xdr:row>36</xdr:row>
      <xdr:rowOff>155575</xdr:rowOff>
    </xdr:to>
    <xdr:cxnSp macro="">
      <xdr:nvCxnSpPr>
        <xdr:cNvPr id="320" name="直線コネクタ 319"/>
        <xdr:cNvCxnSpPr/>
      </xdr:nvCxnSpPr>
      <xdr:spPr>
        <a:xfrm>
          <a:off x="13893800" y="6270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98425</xdr:rowOff>
    </xdr:from>
    <xdr:to>
      <xdr:col>20</xdr:col>
      <xdr:colOff>158750</xdr:colOff>
      <xdr:row>37</xdr:row>
      <xdr:rowOff>3175</xdr:rowOff>
    </xdr:to>
    <xdr:cxnSp macro="">
      <xdr:nvCxnSpPr>
        <xdr:cNvPr id="323" name="直線コネクタ 322"/>
        <xdr:cNvCxnSpPr/>
      </xdr:nvCxnSpPr>
      <xdr:spPr>
        <a:xfrm flipV="1">
          <a:off x="13004800" y="6270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3" name="円/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4"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161925</xdr:rowOff>
    </xdr:from>
    <xdr:to>
      <xdr:col>22</xdr:col>
      <xdr:colOff>615950</xdr:colOff>
      <xdr:row>35</xdr:row>
      <xdr:rowOff>92075</xdr:rowOff>
    </xdr:to>
    <xdr:sp macro="" textlink="">
      <xdr:nvSpPr>
        <xdr:cNvPr id="335" name="円/楕円 334"/>
        <xdr:cNvSpPr/>
      </xdr:nvSpPr>
      <xdr:spPr>
        <a:xfrm>
          <a:off x="15621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102252</xdr:rowOff>
    </xdr:from>
    <xdr:ext cx="736600" cy="259045"/>
    <xdr:sp macro="" textlink="">
      <xdr:nvSpPr>
        <xdr:cNvPr id="336" name="テキスト ボックス 335"/>
        <xdr:cNvSpPr txBox="1"/>
      </xdr:nvSpPr>
      <xdr:spPr>
        <a:xfrm>
          <a:off x="15290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104775</xdr:rowOff>
    </xdr:from>
    <xdr:to>
      <xdr:col>21</xdr:col>
      <xdr:colOff>412750</xdr:colOff>
      <xdr:row>37</xdr:row>
      <xdr:rowOff>34925</xdr:rowOff>
    </xdr:to>
    <xdr:sp macro="" textlink="">
      <xdr:nvSpPr>
        <xdr:cNvPr id="337" name="円/楕円 336"/>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19702</xdr:rowOff>
    </xdr:from>
    <xdr:ext cx="762000" cy="259045"/>
    <xdr:sp macro="" textlink="">
      <xdr:nvSpPr>
        <xdr:cNvPr id="338" name="テキスト ボックス 337"/>
        <xdr:cNvSpPr txBox="1"/>
      </xdr:nvSpPr>
      <xdr:spPr>
        <a:xfrm>
          <a:off x="14401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47625</xdr:rowOff>
    </xdr:from>
    <xdr:to>
      <xdr:col>20</xdr:col>
      <xdr:colOff>209550</xdr:colOff>
      <xdr:row>36</xdr:row>
      <xdr:rowOff>149225</xdr:rowOff>
    </xdr:to>
    <xdr:sp macro="" textlink="">
      <xdr:nvSpPr>
        <xdr:cNvPr id="339" name="円/楕円 338"/>
        <xdr:cNvSpPr/>
      </xdr:nvSpPr>
      <xdr:spPr>
        <a:xfrm>
          <a:off x="13843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159402</xdr:rowOff>
    </xdr:from>
    <xdr:ext cx="762000" cy="259045"/>
    <xdr:sp macro="" textlink="">
      <xdr:nvSpPr>
        <xdr:cNvPr id="340" name="テキスト ボックス 339"/>
        <xdr:cNvSpPr txBox="1"/>
      </xdr:nvSpPr>
      <xdr:spPr>
        <a:xfrm>
          <a:off x="13512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123825</xdr:rowOff>
    </xdr:from>
    <xdr:to>
      <xdr:col>19</xdr:col>
      <xdr:colOff>6350</xdr:colOff>
      <xdr:row>37</xdr:row>
      <xdr:rowOff>53975</xdr:rowOff>
    </xdr:to>
    <xdr:sp macro="" textlink="">
      <xdr:nvSpPr>
        <xdr:cNvPr id="341" name="円/楕円 340"/>
        <xdr:cNvSpPr/>
      </xdr:nvSpPr>
      <xdr:spPr>
        <a:xfrm>
          <a:off x="12954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38752</xdr:rowOff>
    </xdr:from>
    <xdr:ext cx="762000" cy="259045"/>
    <xdr:sp macro="" textlink="">
      <xdr:nvSpPr>
        <xdr:cNvPr id="342" name="テキスト ボックス 341"/>
        <xdr:cNvSpPr txBox="1"/>
      </xdr:nvSpPr>
      <xdr:spPr>
        <a:xfrm>
          <a:off x="12623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a:t>
          </a:r>
          <a:r>
            <a:rPr kumimoji="1" lang="en-US" altLang="ja-JP" sz="1300">
              <a:latin typeface="ＭＳ Ｐゴシック"/>
            </a:rPr>
            <a:t>0.3</a:t>
          </a:r>
          <a:r>
            <a:rPr kumimoji="1" lang="ja-JP" altLang="en-US" sz="1300">
              <a:latin typeface="ＭＳ Ｐゴシック"/>
            </a:rPr>
            <a:t>ポイント増加したものの、類似団体に比較して</a:t>
          </a:r>
          <a:r>
            <a:rPr kumimoji="1" lang="en-US" altLang="ja-JP" sz="1300">
              <a:latin typeface="ＭＳ Ｐゴシック"/>
            </a:rPr>
            <a:t>4.5</a:t>
          </a:r>
          <a:r>
            <a:rPr kumimoji="1" lang="ja-JP" altLang="en-US" sz="1300">
              <a:latin typeface="ＭＳ Ｐゴシック"/>
            </a:rPr>
            <a:t>ポイント低い状況にある。定時償還に係る公債費は、約</a:t>
          </a:r>
          <a:r>
            <a:rPr kumimoji="1" lang="en-US" altLang="ja-JP" sz="1300">
              <a:latin typeface="ＭＳ Ｐゴシック"/>
            </a:rPr>
            <a:t>636,000</a:t>
          </a:r>
          <a:r>
            <a:rPr kumimoji="1" lang="ja-JP" altLang="en-US" sz="1300">
              <a:latin typeface="ＭＳ Ｐゴシック"/>
            </a:rPr>
            <a:t>千円となっており、今後も地方債発行額を抑制し、プライマリーバランス等を考慮した財政運営を行う必要がある。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144145</xdr:rowOff>
    </xdr:from>
    <xdr:to>
      <xdr:col>7</xdr:col>
      <xdr:colOff>15875</xdr:colOff>
      <xdr:row>75</xdr:row>
      <xdr:rowOff>161289</xdr:rowOff>
    </xdr:to>
    <xdr:cxnSp macro="">
      <xdr:nvCxnSpPr>
        <xdr:cNvPr id="371" name="直線コネクタ 370"/>
        <xdr:cNvCxnSpPr/>
      </xdr:nvCxnSpPr>
      <xdr:spPr>
        <a:xfrm>
          <a:off x="3987800" y="130028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75</xdr:row>
      <xdr:rowOff>144145</xdr:rowOff>
    </xdr:to>
    <xdr:cxnSp macro="">
      <xdr:nvCxnSpPr>
        <xdr:cNvPr id="374" name="直線コネクタ 373"/>
        <xdr:cNvCxnSpPr/>
      </xdr:nvCxnSpPr>
      <xdr:spPr>
        <a:xfrm>
          <a:off x="3098800" y="12985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138430</xdr:rowOff>
    </xdr:from>
    <xdr:to>
      <xdr:col>4</xdr:col>
      <xdr:colOff>346075</xdr:colOff>
      <xdr:row>75</xdr:row>
      <xdr:rowOff>127000</xdr:rowOff>
    </xdr:to>
    <xdr:cxnSp macro="">
      <xdr:nvCxnSpPr>
        <xdr:cNvPr id="377" name="直線コネクタ 376"/>
        <xdr:cNvCxnSpPr/>
      </xdr:nvCxnSpPr>
      <xdr:spPr>
        <a:xfrm>
          <a:off x="2209800" y="128257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138430</xdr:rowOff>
    </xdr:to>
    <xdr:cxnSp macro="">
      <xdr:nvCxnSpPr>
        <xdr:cNvPr id="380" name="直線コネクタ 379"/>
        <xdr:cNvCxnSpPr/>
      </xdr:nvCxnSpPr>
      <xdr:spPr>
        <a:xfrm>
          <a:off x="1320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90" name="円/楕円 389"/>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91"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93345</xdr:rowOff>
    </xdr:from>
    <xdr:to>
      <xdr:col>5</xdr:col>
      <xdr:colOff>600075</xdr:colOff>
      <xdr:row>76</xdr:row>
      <xdr:rowOff>23495</xdr:rowOff>
    </xdr:to>
    <xdr:sp macro="" textlink="">
      <xdr:nvSpPr>
        <xdr:cNvPr id="392" name="円/楕円 391"/>
        <xdr:cNvSpPr/>
      </xdr:nvSpPr>
      <xdr:spPr>
        <a:xfrm>
          <a:off x="3937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33672</xdr:rowOff>
    </xdr:from>
    <xdr:ext cx="736600" cy="259045"/>
    <xdr:sp macro="" textlink="">
      <xdr:nvSpPr>
        <xdr:cNvPr id="393" name="テキスト ボックス 392"/>
        <xdr:cNvSpPr txBox="1"/>
      </xdr:nvSpPr>
      <xdr:spPr>
        <a:xfrm>
          <a:off x="3606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76200</xdr:rowOff>
    </xdr:from>
    <xdr:to>
      <xdr:col>4</xdr:col>
      <xdr:colOff>396875</xdr:colOff>
      <xdr:row>76</xdr:row>
      <xdr:rowOff>6350</xdr:rowOff>
    </xdr:to>
    <xdr:sp macro="" textlink="">
      <xdr:nvSpPr>
        <xdr:cNvPr id="394" name="円/楕円 393"/>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16527</xdr:rowOff>
    </xdr:from>
    <xdr:ext cx="762000" cy="259045"/>
    <xdr:sp macro="" textlink="">
      <xdr:nvSpPr>
        <xdr:cNvPr id="395" name="テキスト ボックス 394"/>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87630</xdr:rowOff>
    </xdr:from>
    <xdr:to>
      <xdr:col>3</xdr:col>
      <xdr:colOff>193675</xdr:colOff>
      <xdr:row>75</xdr:row>
      <xdr:rowOff>17780</xdr:rowOff>
    </xdr:to>
    <xdr:sp macro="" textlink="">
      <xdr:nvSpPr>
        <xdr:cNvPr id="396" name="円/楕円 395"/>
        <xdr:cNvSpPr/>
      </xdr:nvSpPr>
      <xdr:spPr>
        <a:xfrm>
          <a:off x="2159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27957</xdr:rowOff>
    </xdr:from>
    <xdr:ext cx="762000" cy="259045"/>
    <xdr:sp macro="" textlink="">
      <xdr:nvSpPr>
        <xdr:cNvPr id="397" name="テキスト ボックス 396"/>
        <xdr:cNvSpPr txBox="1"/>
      </xdr:nvSpPr>
      <xdr:spPr>
        <a:xfrm>
          <a:off x="1828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98" name="円/楕円 39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99" name="テキスト ボックス 39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a:t>
          </a:r>
          <a:r>
            <a:rPr kumimoji="1" lang="en-US" altLang="ja-JP" sz="1300">
              <a:latin typeface="ＭＳ Ｐゴシック"/>
            </a:rPr>
            <a:t>2.3</a:t>
          </a:r>
          <a:r>
            <a:rPr kumimoji="1" lang="ja-JP" altLang="en-US" sz="1300">
              <a:latin typeface="ＭＳ Ｐゴシック"/>
            </a:rPr>
            <a:t>ポイント増加したものの、類似団体に比較して</a:t>
          </a:r>
          <a:r>
            <a:rPr kumimoji="1" lang="en-US" altLang="ja-JP" sz="1300">
              <a:latin typeface="ＭＳ Ｐゴシック"/>
            </a:rPr>
            <a:t>6.9</a:t>
          </a:r>
          <a:r>
            <a:rPr kumimoji="1" lang="ja-JP" altLang="en-US" sz="1300">
              <a:latin typeface="ＭＳ Ｐゴシック"/>
            </a:rPr>
            <a:t>ポイント低い状況にある。主な要因としては、人件費及び物件費である。物件費については、事業の見直し等を行い、経常経費の削減に努める。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149861</xdr:rowOff>
    </xdr:from>
    <xdr:to>
      <xdr:col>24</xdr:col>
      <xdr:colOff>31750</xdr:colOff>
      <xdr:row>79</xdr:row>
      <xdr:rowOff>106426</xdr:rowOff>
    </xdr:to>
    <xdr:cxnSp macro="">
      <xdr:nvCxnSpPr>
        <xdr:cNvPr id="430" name="直線コネクタ 429"/>
        <xdr:cNvCxnSpPr/>
      </xdr:nvCxnSpPr>
      <xdr:spPr>
        <a:xfrm>
          <a:off x="15671800" y="135229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37846</xdr:rowOff>
    </xdr:to>
    <xdr:cxnSp macro="">
      <xdr:nvCxnSpPr>
        <xdr:cNvPr id="433" name="直線コネクタ 432"/>
        <xdr:cNvCxnSpPr/>
      </xdr:nvCxnSpPr>
      <xdr:spPr>
        <a:xfrm flipV="1">
          <a:off x="14782800" y="135229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37846</xdr:rowOff>
    </xdr:from>
    <xdr:to>
      <xdr:col>21</xdr:col>
      <xdr:colOff>361950</xdr:colOff>
      <xdr:row>79</xdr:row>
      <xdr:rowOff>51563</xdr:rowOff>
    </xdr:to>
    <xdr:cxnSp macro="">
      <xdr:nvCxnSpPr>
        <xdr:cNvPr id="436" name="直線コネクタ 435"/>
        <xdr:cNvCxnSpPr/>
      </xdr:nvCxnSpPr>
      <xdr:spPr>
        <a:xfrm flipV="1">
          <a:off x="13893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51563</xdr:rowOff>
    </xdr:from>
    <xdr:to>
      <xdr:col>20</xdr:col>
      <xdr:colOff>158750</xdr:colOff>
      <xdr:row>79</xdr:row>
      <xdr:rowOff>74422</xdr:rowOff>
    </xdr:to>
    <xdr:cxnSp macro="">
      <xdr:nvCxnSpPr>
        <xdr:cNvPr id="439" name="直線コネクタ 438"/>
        <xdr:cNvCxnSpPr/>
      </xdr:nvCxnSpPr>
      <xdr:spPr>
        <a:xfrm flipV="1">
          <a:off x="13004800" y="135961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55626</xdr:rowOff>
    </xdr:from>
    <xdr:to>
      <xdr:col>24</xdr:col>
      <xdr:colOff>82550</xdr:colOff>
      <xdr:row>79</xdr:row>
      <xdr:rowOff>157226</xdr:rowOff>
    </xdr:to>
    <xdr:sp macro="" textlink="">
      <xdr:nvSpPr>
        <xdr:cNvPr id="449" name="円/楕円 448"/>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27703</xdr:rowOff>
    </xdr:from>
    <xdr:ext cx="762000" cy="259045"/>
    <xdr:sp macro="" textlink="">
      <xdr:nvSpPr>
        <xdr:cNvPr id="450"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51" name="円/楕円 450"/>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52" name="テキスト ボックス 451"/>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158496</xdr:rowOff>
    </xdr:from>
    <xdr:to>
      <xdr:col>21</xdr:col>
      <xdr:colOff>412750</xdr:colOff>
      <xdr:row>79</xdr:row>
      <xdr:rowOff>88646</xdr:rowOff>
    </xdr:to>
    <xdr:sp macro="" textlink="">
      <xdr:nvSpPr>
        <xdr:cNvPr id="453" name="円/楕円 452"/>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73423</xdr:rowOff>
    </xdr:from>
    <xdr:ext cx="762000" cy="259045"/>
    <xdr:sp macro="" textlink="">
      <xdr:nvSpPr>
        <xdr:cNvPr id="454" name="テキスト ボックス 453"/>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763</xdr:rowOff>
    </xdr:from>
    <xdr:to>
      <xdr:col>20</xdr:col>
      <xdr:colOff>209550</xdr:colOff>
      <xdr:row>79</xdr:row>
      <xdr:rowOff>102363</xdr:rowOff>
    </xdr:to>
    <xdr:sp macro="" textlink="">
      <xdr:nvSpPr>
        <xdr:cNvPr id="455" name="円/楕円 454"/>
        <xdr:cNvSpPr/>
      </xdr:nvSpPr>
      <xdr:spPr>
        <a:xfrm>
          <a:off x="13843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87140</xdr:rowOff>
    </xdr:from>
    <xdr:ext cx="762000" cy="259045"/>
    <xdr:sp macro="" textlink="">
      <xdr:nvSpPr>
        <xdr:cNvPr id="456" name="テキスト ボックス 455"/>
        <xdr:cNvSpPr txBox="1"/>
      </xdr:nvSpPr>
      <xdr:spPr>
        <a:xfrm>
          <a:off x="13512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23622</xdr:rowOff>
    </xdr:from>
    <xdr:to>
      <xdr:col>19</xdr:col>
      <xdr:colOff>6350</xdr:colOff>
      <xdr:row>79</xdr:row>
      <xdr:rowOff>125222</xdr:rowOff>
    </xdr:to>
    <xdr:sp macro="" textlink="">
      <xdr:nvSpPr>
        <xdr:cNvPr id="457" name="円/楕円 456"/>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109999</xdr:rowOff>
    </xdr:from>
    <xdr:ext cx="762000" cy="259045"/>
    <xdr:sp macro="" textlink="">
      <xdr:nvSpPr>
        <xdr:cNvPr id="458" name="テキスト ボックス 457"/>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大分県九重町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101310</xdr:rowOff>
    </xdr:from>
    <xdr:to>
      <xdr:col>4</xdr:col>
      <xdr:colOff>1117600</xdr:colOff>
      <xdr:row>16</xdr:row>
      <xdr:rowOff>12863</xdr:rowOff>
    </xdr:to>
    <xdr:cxnSp macro="">
      <xdr:nvCxnSpPr>
        <xdr:cNvPr id="52" name="直線コネクタ 51"/>
        <xdr:cNvCxnSpPr/>
      </xdr:nvCxnSpPr>
      <xdr:spPr bwMode="auto">
        <a:xfrm flipV="1">
          <a:off x="5003800" y="2720685"/>
          <a:ext cx="647700" cy="83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109670</xdr:rowOff>
    </xdr:from>
    <xdr:to>
      <xdr:col>4</xdr:col>
      <xdr:colOff>469900</xdr:colOff>
      <xdr:row>16</xdr:row>
      <xdr:rowOff>12863</xdr:rowOff>
    </xdr:to>
    <xdr:cxnSp macro="">
      <xdr:nvCxnSpPr>
        <xdr:cNvPr id="55" name="直線コネクタ 54"/>
        <xdr:cNvCxnSpPr/>
      </xdr:nvCxnSpPr>
      <xdr:spPr bwMode="auto">
        <a:xfrm>
          <a:off x="4305300" y="2729045"/>
          <a:ext cx="698500" cy="7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83588</xdr:rowOff>
    </xdr:from>
    <xdr:to>
      <xdr:col>3</xdr:col>
      <xdr:colOff>904875</xdr:colOff>
      <xdr:row>15</xdr:row>
      <xdr:rowOff>109670</xdr:rowOff>
    </xdr:to>
    <xdr:cxnSp macro="">
      <xdr:nvCxnSpPr>
        <xdr:cNvPr id="58" name="直線コネクタ 57"/>
        <xdr:cNvCxnSpPr/>
      </xdr:nvCxnSpPr>
      <xdr:spPr bwMode="auto">
        <a:xfrm>
          <a:off x="3606800" y="2702963"/>
          <a:ext cx="698500" cy="26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83588</xdr:rowOff>
    </xdr:from>
    <xdr:to>
      <xdr:col>3</xdr:col>
      <xdr:colOff>206375</xdr:colOff>
      <xdr:row>15</xdr:row>
      <xdr:rowOff>117497</xdr:rowOff>
    </xdr:to>
    <xdr:cxnSp macro="">
      <xdr:nvCxnSpPr>
        <xdr:cNvPr id="61" name="直線コネクタ 60"/>
        <xdr:cNvCxnSpPr/>
      </xdr:nvCxnSpPr>
      <xdr:spPr bwMode="auto">
        <a:xfrm flipV="1">
          <a:off x="2908300" y="2702963"/>
          <a:ext cx="6985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50510</xdr:rowOff>
    </xdr:from>
    <xdr:to>
      <xdr:col>5</xdr:col>
      <xdr:colOff>34925</xdr:colOff>
      <xdr:row>15</xdr:row>
      <xdr:rowOff>152110</xdr:rowOff>
    </xdr:to>
    <xdr:sp macro="" textlink="">
      <xdr:nvSpPr>
        <xdr:cNvPr id="71" name="円/楕円 70"/>
        <xdr:cNvSpPr/>
      </xdr:nvSpPr>
      <xdr:spPr bwMode="auto">
        <a:xfrm>
          <a:off x="5600700" y="266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67037</xdr:rowOff>
    </xdr:from>
    <xdr:ext cx="762000" cy="259045"/>
    <xdr:sp macro="" textlink="">
      <xdr:nvSpPr>
        <xdr:cNvPr id="72" name="人口1人当たり決算額の推移該当値テキスト130"/>
        <xdr:cNvSpPr txBox="1"/>
      </xdr:nvSpPr>
      <xdr:spPr>
        <a:xfrm>
          <a:off x="5740400" y="251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133513</xdr:rowOff>
    </xdr:from>
    <xdr:to>
      <xdr:col>4</xdr:col>
      <xdr:colOff>520700</xdr:colOff>
      <xdr:row>16</xdr:row>
      <xdr:rowOff>63663</xdr:rowOff>
    </xdr:to>
    <xdr:sp macro="" textlink="">
      <xdr:nvSpPr>
        <xdr:cNvPr id="73" name="円/楕円 72"/>
        <xdr:cNvSpPr/>
      </xdr:nvSpPr>
      <xdr:spPr bwMode="auto">
        <a:xfrm>
          <a:off x="4953000" y="27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73840</xdr:rowOff>
    </xdr:from>
    <xdr:ext cx="736600" cy="259045"/>
    <xdr:sp macro="" textlink="">
      <xdr:nvSpPr>
        <xdr:cNvPr id="74" name="テキスト ボックス 73"/>
        <xdr:cNvSpPr txBox="1"/>
      </xdr:nvSpPr>
      <xdr:spPr>
        <a:xfrm>
          <a:off x="4622800" y="252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134,110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58870</xdr:rowOff>
    </xdr:from>
    <xdr:to>
      <xdr:col>3</xdr:col>
      <xdr:colOff>955675</xdr:colOff>
      <xdr:row>15</xdr:row>
      <xdr:rowOff>160470</xdr:rowOff>
    </xdr:to>
    <xdr:sp macro="" textlink="">
      <xdr:nvSpPr>
        <xdr:cNvPr id="75" name="円/楕円 74"/>
        <xdr:cNvSpPr/>
      </xdr:nvSpPr>
      <xdr:spPr bwMode="auto">
        <a:xfrm>
          <a:off x="4254500" y="267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170647</xdr:rowOff>
    </xdr:from>
    <xdr:ext cx="762000" cy="259045"/>
    <xdr:sp macro="" textlink="">
      <xdr:nvSpPr>
        <xdr:cNvPr id="76" name="テキスト ボックス 75"/>
        <xdr:cNvSpPr txBox="1"/>
      </xdr:nvSpPr>
      <xdr:spPr>
        <a:xfrm>
          <a:off x="3924300" y="24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32788</xdr:rowOff>
    </xdr:from>
    <xdr:to>
      <xdr:col>3</xdr:col>
      <xdr:colOff>257175</xdr:colOff>
      <xdr:row>15</xdr:row>
      <xdr:rowOff>134388</xdr:rowOff>
    </xdr:to>
    <xdr:sp macro="" textlink="">
      <xdr:nvSpPr>
        <xdr:cNvPr id="77" name="円/楕円 76"/>
        <xdr:cNvSpPr/>
      </xdr:nvSpPr>
      <xdr:spPr bwMode="auto">
        <a:xfrm>
          <a:off x="3556000" y="265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144565</xdr:rowOff>
    </xdr:from>
    <xdr:ext cx="762000" cy="259045"/>
    <xdr:sp macro="" textlink="">
      <xdr:nvSpPr>
        <xdr:cNvPr id="78" name="テキスト ボックス 77"/>
        <xdr:cNvSpPr txBox="1"/>
      </xdr:nvSpPr>
      <xdr:spPr>
        <a:xfrm>
          <a:off x="3225800" y="242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66697</xdr:rowOff>
    </xdr:from>
    <xdr:to>
      <xdr:col>2</xdr:col>
      <xdr:colOff>692150</xdr:colOff>
      <xdr:row>15</xdr:row>
      <xdr:rowOff>168297</xdr:rowOff>
    </xdr:to>
    <xdr:sp macro="" textlink="">
      <xdr:nvSpPr>
        <xdr:cNvPr id="79" name="円/楕円 78"/>
        <xdr:cNvSpPr/>
      </xdr:nvSpPr>
      <xdr:spPr bwMode="auto">
        <a:xfrm>
          <a:off x="2857500" y="268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7024</xdr:rowOff>
    </xdr:from>
    <xdr:ext cx="762000" cy="259045"/>
    <xdr:sp macro="" textlink="">
      <xdr:nvSpPr>
        <xdr:cNvPr id="80" name="テキスト ボックス 79"/>
        <xdr:cNvSpPr txBox="1"/>
      </xdr:nvSpPr>
      <xdr:spPr>
        <a:xfrm>
          <a:off x="2527300" y="24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168533</xdr:rowOff>
    </xdr:from>
    <xdr:ext cx="762000" cy="259045"/>
    <xdr:sp macro="" textlink="">
      <xdr:nvSpPr>
        <xdr:cNvPr id="110" name="人口1人当たり決算額の推移最小値テキスト445"/>
        <xdr:cNvSpPr txBox="1"/>
      </xdr:nvSpPr>
      <xdr:spPr>
        <a:xfrm>
          <a:off x="5740400" y="72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117342</xdr:rowOff>
    </xdr:from>
    <xdr:to>
      <xdr:col>4</xdr:col>
      <xdr:colOff>1117600</xdr:colOff>
      <xdr:row>37</xdr:row>
      <xdr:rowOff>158356</xdr:rowOff>
    </xdr:to>
    <xdr:cxnSp macro="">
      <xdr:nvCxnSpPr>
        <xdr:cNvPr id="114" name="直線コネクタ 113"/>
        <xdr:cNvCxnSpPr/>
      </xdr:nvCxnSpPr>
      <xdr:spPr bwMode="auto">
        <a:xfrm>
          <a:off x="5003800" y="7242042"/>
          <a:ext cx="6477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5404</xdr:rowOff>
    </xdr:from>
    <xdr:to>
      <xdr:col>4</xdr:col>
      <xdr:colOff>469900</xdr:colOff>
      <xdr:row>37</xdr:row>
      <xdr:rowOff>117342</xdr:rowOff>
    </xdr:to>
    <xdr:cxnSp macro="">
      <xdr:nvCxnSpPr>
        <xdr:cNvPr id="117" name="直線コネクタ 116"/>
        <xdr:cNvCxnSpPr/>
      </xdr:nvCxnSpPr>
      <xdr:spPr bwMode="auto">
        <a:xfrm>
          <a:off x="4305300" y="7130104"/>
          <a:ext cx="698500" cy="11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5404</xdr:rowOff>
    </xdr:from>
    <xdr:to>
      <xdr:col>3</xdr:col>
      <xdr:colOff>904875</xdr:colOff>
      <xdr:row>37</xdr:row>
      <xdr:rowOff>82176</xdr:rowOff>
    </xdr:to>
    <xdr:cxnSp macro="">
      <xdr:nvCxnSpPr>
        <xdr:cNvPr id="120" name="直線コネクタ 119"/>
        <xdr:cNvCxnSpPr/>
      </xdr:nvCxnSpPr>
      <xdr:spPr bwMode="auto">
        <a:xfrm flipV="1">
          <a:off x="3606800" y="7130104"/>
          <a:ext cx="698500" cy="7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47828</xdr:rowOff>
    </xdr:from>
    <xdr:to>
      <xdr:col>3</xdr:col>
      <xdr:colOff>206375</xdr:colOff>
      <xdr:row>37</xdr:row>
      <xdr:rowOff>82176</xdr:rowOff>
    </xdr:to>
    <xdr:cxnSp macro="">
      <xdr:nvCxnSpPr>
        <xdr:cNvPr id="123" name="直線コネクタ 122"/>
        <xdr:cNvCxnSpPr/>
      </xdr:nvCxnSpPr>
      <xdr:spPr bwMode="auto">
        <a:xfrm>
          <a:off x="2908300" y="7172528"/>
          <a:ext cx="698500" cy="3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107556</xdr:rowOff>
    </xdr:from>
    <xdr:to>
      <xdr:col>5</xdr:col>
      <xdr:colOff>34925</xdr:colOff>
      <xdr:row>37</xdr:row>
      <xdr:rowOff>209156</xdr:rowOff>
    </xdr:to>
    <xdr:sp macro="" textlink="">
      <xdr:nvSpPr>
        <xdr:cNvPr id="133" name="円/楕円 132"/>
        <xdr:cNvSpPr/>
      </xdr:nvSpPr>
      <xdr:spPr bwMode="auto">
        <a:xfrm>
          <a:off x="5600700" y="723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16133</xdr:rowOff>
    </xdr:from>
    <xdr:ext cx="762000" cy="259045"/>
    <xdr:sp macro="" textlink="">
      <xdr:nvSpPr>
        <xdr:cNvPr id="134" name="人口1人当たり決算額の推移該当値テキスト445"/>
        <xdr:cNvSpPr txBox="1"/>
      </xdr:nvSpPr>
      <xdr:spPr>
        <a:xfrm>
          <a:off x="5740400" y="71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66542</xdr:rowOff>
    </xdr:from>
    <xdr:to>
      <xdr:col>4</xdr:col>
      <xdr:colOff>520700</xdr:colOff>
      <xdr:row>37</xdr:row>
      <xdr:rowOff>168142</xdr:rowOff>
    </xdr:to>
    <xdr:sp macro="" textlink="">
      <xdr:nvSpPr>
        <xdr:cNvPr id="135" name="円/楕円 134"/>
        <xdr:cNvSpPr/>
      </xdr:nvSpPr>
      <xdr:spPr bwMode="auto">
        <a:xfrm>
          <a:off x="4953000" y="719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152919</xdr:rowOff>
    </xdr:from>
    <xdr:ext cx="736600" cy="259045"/>
    <xdr:sp macro="" textlink="">
      <xdr:nvSpPr>
        <xdr:cNvPr id="136" name="テキスト ボックス 135"/>
        <xdr:cNvSpPr txBox="1"/>
      </xdr:nvSpPr>
      <xdr:spPr>
        <a:xfrm>
          <a:off x="4622800" y="727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126054</xdr:rowOff>
    </xdr:from>
    <xdr:to>
      <xdr:col>3</xdr:col>
      <xdr:colOff>955675</xdr:colOff>
      <xdr:row>37</xdr:row>
      <xdr:rowOff>56204</xdr:rowOff>
    </xdr:to>
    <xdr:sp macro="" textlink="">
      <xdr:nvSpPr>
        <xdr:cNvPr id="137" name="円/楕円 136"/>
        <xdr:cNvSpPr/>
      </xdr:nvSpPr>
      <xdr:spPr bwMode="auto">
        <a:xfrm>
          <a:off x="4254500" y="707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40981</xdr:rowOff>
    </xdr:from>
    <xdr:ext cx="762000" cy="259045"/>
    <xdr:sp macro="" textlink="">
      <xdr:nvSpPr>
        <xdr:cNvPr id="138" name="テキスト ボックス 137"/>
        <xdr:cNvSpPr txBox="1"/>
      </xdr:nvSpPr>
      <xdr:spPr>
        <a:xfrm>
          <a:off x="3924300" y="716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31376</xdr:rowOff>
    </xdr:from>
    <xdr:to>
      <xdr:col>3</xdr:col>
      <xdr:colOff>257175</xdr:colOff>
      <xdr:row>37</xdr:row>
      <xdr:rowOff>132976</xdr:rowOff>
    </xdr:to>
    <xdr:sp macro="" textlink="">
      <xdr:nvSpPr>
        <xdr:cNvPr id="139" name="円/楕円 138"/>
        <xdr:cNvSpPr/>
      </xdr:nvSpPr>
      <xdr:spPr bwMode="auto">
        <a:xfrm>
          <a:off x="3556000" y="71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117753</xdr:rowOff>
    </xdr:from>
    <xdr:ext cx="762000" cy="259045"/>
    <xdr:sp macro="" textlink="">
      <xdr:nvSpPr>
        <xdr:cNvPr id="140" name="テキスト ボックス 139"/>
        <xdr:cNvSpPr txBox="1"/>
      </xdr:nvSpPr>
      <xdr:spPr>
        <a:xfrm>
          <a:off x="3225800" y="724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168478</xdr:rowOff>
    </xdr:from>
    <xdr:to>
      <xdr:col>2</xdr:col>
      <xdr:colOff>692150</xdr:colOff>
      <xdr:row>37</xdr:row>
      <xdr:rowOff>98628</xdr:rowOff>
    </xdr:to>
    <xdr:sp macro="" textlink="">
      <xdr:nvSpPr>
        <xdr:cNvPr id="141" name="円/楕円 140"/>
        <xdr:cNvSpPr/>
      </xdr:nvSpPr>
      <xdr:spPr bwMode="auto">
        <a:xfrm>
          <a:off x="2857500" y="712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83405</xdr:rowOff>
    </xdr:from>
    <xdr:ext cx="762000" cy="259045"/>
    <xdr:sp macro="" textlink="">
      <xdr:nvSpPr>
        <xdr:cNvPr id="142" name="テキスト ボックス 141"/>
        <xdr:cNvSpPr txBox="1"/>
      </xdr:nvSpPr>
      <xdr:spPr>
        <a:xfrm>
          <a:off x="2527300" y="72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ja-JP" sz="1100" b="0" i="0" baseline="0">
              <a:solidFill>
                <a:schemeClr val="dk1"/>
              </a:solidFill>
              <a:effectLst/>
              <a:latin typeface="+mn-lt"/>
              <a:ea typeface="+mn-ea"/>
              <a:cs typeface="+mn-cs"/>
            </a:rPr>
            <a:t>　通年の財政運営を柔軟に実施するため、標準財政規模比で概ね</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％以上を目指し積立。Ｈ</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年度に目標達成できた。</a:t>
          </a:r>
          <a:endParaRPr lang="ja-JP" altLang="ja-JP" sz="1400">
            <a:effectLst/>
          </a:endParaRPr>
        </a:p>
        <a:p>
          <a:pPr rtl="0"/>
          <a:r>
            <a:rPr lang="ja-JP" altLang="ja-JP" sz="1100" b="0" i="0" baseline="0">
              <a:solidFill>
                <a:schemeClr val="dk1"/>
              </a:solidFill>
              <a:effectLst/>
              <a:latin typeface="+mn-lt"/>
              <a:ea typeface="+mn-ea"/>
              <a:cs typeface="+mn-cs"/>
            </a:rPr>
            <a:t>≪実質収支額≫</a:t>
          </a:r>
          <a:endParaRPr lang="ja-JP" altLang="ja-JP" sz="1400">
            <a:effectLst/>
          </a:endParaRPr>
        </a:p>
        <a:p>
          <a:pPr rtl="0"/>
          <a:r>
            <a:rPr lang="ja-JP" altLang="ja-JP" sz="1100" b="0" i="0" baseline="0">
              <a:solidFill>
                <a:schemeClr val="dk1"/>
              </a:solidFill>
              <a:effectLst/>
              <a:latin typeface="+mn-lt"/>
              <a:ea typeface="+mn-ea"/>
              <a:cs typeface="+mn-cs"/>
            </a:rPr>
            <a:t>　翌年度の財政運営を柔軟に実施するため、毎年</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％の範囲内を目途とし決算見込を実施している。</a:t>
          </a:r>
          <a:endParaRPr lang="ja-JP" altLang="ja-JP" sz="1400">
            <a:effectLst/>
          </a:endParaRPr>
        </a:p>
        <a:p>
          <a:pPr rtl="0"/>
          <a:r>
            <a:rPr lang="ja-JP" altLang="ja-JP" sz="1100" b="0" i="0" baseline="0">
              <a:solidFill>
                <a:schemeClr val="dk1"/>
              </a:solidFill>
              <a:effectLst/>
              <a:latin typeface="+mn-lt"/>
              <a:ea typeface="+mn-ea"/>
              <a:cs typeface="+mn-cs"/>
            </a:rPr>
            <a:t>≪実質単年度収支≫</a:t>
          </a:r>
          <a:endParaRPr lang="ja-JP" altLang="ja-JP" sz="1400">
            <a:effectLst/>
          </a:endParaRPr>
        </a:p>
        <a:p>
          <a:pPr rtl="0"/>
          <a:r>
            <a:rPr lang="ja-JP" altLang="ja-JP" sz="1100" b="0" i="0" baseline="0">
              <a:solidFill>
                <a:schemeClr val="dk1"/>
              </a:solidFill>
              <a:effectLst/>
              <a:latin typeface="+mn-lt"/>
              <a:ea typeface="+mn-ea"/>
              <a:cs typeface="+mn-cs"/>
            </a:rPr>
            <a:t>　財政調整基金の取り崩しを</a:t>
          </a:r>
          <a:r>
            <a:rPr lang="en-US" altLang="ja-JP" sz="1100" b="0" i="0" baseline="0">
              <a:solidFill>
                <a:schemeClr val="dk1"/>
              </a:solidFill>
              <a:effectLst/>
              <a:latin typeface="+mn-lt"/>
              <a:ea typeface="+mn-ea"/>
              <a:cs typeface="+mn-cs"/>
            </a:rPr>
            <a:t>181,442</a:t>
          </a:r>
          <a:r>
            <a:rPr lang="ja-JP" altLang="ja-JP" sz="1100" b="0" i="0" baseline="0">
              <a:solidFill>
                <a:schemeClr val="dk1"/>
              </a:solidFill>
              <a:effectLst/>
              <a:latin typeface="+mn-lt"/>
              <a:ea typeface="+mn-ea"/>
              <a:cs typeface="+mn-cs"/>
            </a:rPr>
            <a:t>千円実施したことによる収支マイナスが生じた。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100" b="0" i="0" baseline="0">
              <a:solidFill>
                <a:schemeClr val="dk1"/>
              </a:solidFill>
              <a:effectLst/>
              <a:latin typeface="+mn-lt"/>
              <a:ea typeface="+mn-ea"/>
              <a:cs typeface="+mn-cs"/>
            </a:rPr>
            <a:t>連結実質赤字比率に係る赤字・黒字の構成については、一般会計から他の会計への繰出しにおける赤字補填的なものはないことから、良好である。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特に、国民健康保険特別会計、介護保険特別会計及び介護サービス事業特別会計については、繰出基準の範囲内で財政運営を行なっており、安定的な運営を図っている。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なお、介護保険特別会計については、予防事業の拡充を図っている。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飯田高原診療所特別会計については、医師の常駐が確保され</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報酬が大きなウェイトを占めており、将来的に一般会計からの繰入れも必要となる見込みである。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特徴としては、普通交付税に算入される公債費の割合が高く、結果として比率が全国的にも低い状況にある。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また、公債費の増は、過疎対策事業債及び臨時財政対策債の増であり、その他のものは例年並みで、今後についても急な変化はないものと見込んでいる。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今後は、統合中学校建設事業（平成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年度完成）等の大型事業に伴う償還が開始される平成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年度がピークを迎える見込みである。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将来負担額については、大型事業の償還が開始されたことに伴い、地方債の現在高が増加したものの、退職手当負担見込額が逓減していることから総額では、昨年と同水準となった。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充当可能財源等については、基金及び基準財政需要額参入見込額が増加しており、良好な状態といえるが、特定財源（主に使用料等）の確保・拡大が今後の課題となる。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将来負担は、年々減少傾向にあるが、地方債残高は、今後の大型事業により増加する見込みであり、引き続き基金残高と地方債残高とのバランスを保てるよう努める。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7816904</v>
      </c>
      <c r="BO4" s="379"/>
      <c r="BP4" s="379"/>
      <c r="BQ4" s="379"/>
      <c r="BR4" s="379"/>
      <c r="BS4" s="379"/>
      <c r="BT4" s="379"/>
      <c r="BU4" s="380"/>
      <c r="BV4" s="378">
        <v>7315079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8.6</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7420525</v>
      </c>
      <c r="BO5" s="384"/>
      <c r="BP5" s="384"/>
      <c r="BQ5" s="384"/>
      <c r="BR5" s="384"/>
      <c r="BS5" s="384"/>
      <c r="BT5" s="384"/>
      <c r="BU5" s="385"/>
      <c r="BV5" s="383">
        <v>6869405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85.8</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396379</v>
      </c>
      <c r="BO6" s="384"/>
      <c r="BP6" s="384"/>
      <c r="BQ6" s="384"/>
      <c r="BR6" s="384"/>
      <c r="BS6" s="384"/>
      <c r="BT6" s="384"/>
      <c r="BU6" s="385"/>
      <c r="BV6" s="383">
        <v>445674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94.4</v>
      </c>
      <c r="CU6" s="530"/>
      <c r="CV6" s="530"/>
      <c r="CW6" s="530"/>
      <c r="CX6" s="530"/>
      <c r="CY6" s="530"/>
      <c r="CZ6" s="530"/>
      <c r="DA6" s="531"/>
      <c r="DB6" s="529">
        <v>91.4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49317</v>
      </c>
      <c r="BO7" s="384"/>
      <c r="BP7" s="384"/>
      <c r="BQ7" s="384"/>
      <c r="BR7" s="384"/>
      <c r="BS7" s="384"/>
      <c r="BT7" s="384"/>
      <c r="BU7" s="385"/>
      <c r="BV7" s="383">
        <v>87414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4046478</v>
      </c>
      <c r="CU7" s="384"/>
      <c r="CV7" s="384"/>
      <c r="CW7" s="384"/>
      <c r="CX7" s="384"/>
      <c r="CY7" s="384"/>
      <c r="CZ7" s="384"/>
      <c r="DA7" s="385"/>
      <c r="DB7" s="383">
        <v>4176110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347062</v>
      </c>
      <c r="BO8" s="384"/>
      <c r="BP8" s="384"/>
      <c r="BQ8" s="384"/>
      <c r="BR8" s="384"/>
      <c r="BS8" s="384"/>
      <c r="BT8" s="384"/>
      <c r="BU8" s="385"/>
      <c r="BV8" s="383">
        <v>358260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0.28999999999999998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10421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-11198</v>
      </c>
      <c r="BO9" s="384"/>
      <c r="BP9" s="384"/>
      <c r="BQ9" s="384"/>
      <c r="BR9" s="384"/>
      <c r="BS9" s="384"/>
      <c r="BT9" s="384"/>
      <c r="BU9" s="385"/>
      <c r="BV9" s="383">
        <v>-46306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11108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1442</v>
      </c>
      <c r="BO10" s="384"/>
      <c r="BP10" s="384"/>
      <c r="BQ10" s="384"/>
      <c r="BR10" s="384"/>
      <c r="BS10" s="384"/>
      <c r="BT10" s="384"/>
      <c r="BU10" s="385"/>
      <c r="BV10" s="383">
        <v>1172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10279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40000</v>
      </c>
      <c r="BO12" s="384"/>
      <c r="BP12" s="384"/>
      <c r="BQ12" s="384"/>
      <c r="BR12" s="384"/>
      <c r="BS12" s="384"/>
      <c r="BT12" s="384"/>
      <c r="BU12" s="385"/>
      <c r="BV12" s="383">
        <v>196032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10232</v>
      </c>
      <c r="S13" s="485"/>
      <c r="T13" s="485"/>
      <c r="U13" s="485"/>
      <c r="V13" s="486"/>
      <c r="W13" s="472" t="s">
        <v>124</v>
      </c>
      <c r="X13" s="398"/>
      <c r="Y13" s="398"/>
      <c r="Z13" s="398"/>
      <c r="AA13" s="398"/>
      <c r="AB13" s="399"/>
      <c r="AC13" s="359">
        <v>1467</v>
      </c>
      <c r="AD13" s="360"/>
      <c r="AE13" s="360"/>
      <c r="AF13" s="360"/>
      <c r="AG13" s="361"/>
      <c r="AH13" s="359">
        <v>1718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-49756</v>
      </c>
      <c r="BO13" s="384"/>
      <c r="BP13" s="384"/>
      <c r="BQ13" s="384"/>
      <c r="BR13" s="384"/>
      <c r="BS13" s="384"/>
      <c r="BT13" s="384"/>
      <c r="BU13" s="385"/>
      <c r="BV13" s="383">
        <v>-241166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5.0999999999999996</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10412</v>
      </c>
      <c r="S14" s="485"/>
      <c r="T14" s="485"/>
      <c r="U14" s="485"/>
      <c r="V14" s="486"/>
      <c r="W14" s="487"/>
      <c r="X14" s="401"/>
      <c r="Y14" s="401"/>
      <c r="Z14" s="401"/>
      <c r="AA14" s="401"/>
      <c r="AB14" s="402"/>
      <c r="AC14" s="477">
        <v>27.4</v>
      </c>
      <c r="AD14" s="478"/>
      <c r="AE14" s="478"/>
      <c r="AF14" s="478"/>
      <c r="AG14" s="479"/>
      <c r="AH14" s="477">
        <v>29.5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10361</v>
      </c>
      <c r="S15" s="485"/>
      <c r="T15" s="485"/>
      <c r="U15" s="485"/>
      <c r="V15" s="486"/>
      <c r="W15" s="472" t="s">
        <v>131</v>
      </c>
      <c r="X15" s="398"/>
      <c r="Y15" s="398"/>
      <c r="Z15" s="398"/>
      <c r="AA15" s="398"/>
      <c r="AB15" s="399"/>
      <c r="AC15" s="359">
        <v>964</v>
      </c>
      <c r="AD15" s="360"/>
      <c r="AE15" s="360"/>
      <c r="AF15" s="360"/>
      <c r="AG15" s="361"/>
      <c r="AH15" s="359">
        <v>1165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1049830</v>
      </c>
      <c r="BO15" s="379"/>
      <c r="BP15" s="379"/>
      <c r="BQ15" s="379"/>
      <c r="BR15" s="379"/>
      <c r="BS15" s="379"/>
      <c r="BT15" s="379"/>
      <c r="BU15" s="380"/>
      <c r="BV15" s="378">
        <v>1027051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18</v>
      </c>
      <c r="AD16" s="478"/>
      <c r="AE16" s="478"/>
      <c r="AF16" s="478"/>
      <c r="AG16" s="479"/>
      <c r="AH16" s="477">
        <v>20</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3516786</v>
      </c>
      <c r="BO16" s="384"/>
      <c r="BP16" s="384"/>
      <c r="BQ16" s="384"/>
      <c r="BR16" s="384"/>
      <c r="BS16" s="384"/>
      <c r="BT16" s="384"/>
      <c r="BU16" s="385"/>
      <c r="BV16" s="383">
        <v>3628811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2923</v>
      </c>
      <c r="AD17" s="360"/>
      <c r="AE17" s="360"/>
      <c r="AF17" s="360"/>
      <c r="AG17" s="361"/>
      <c r="AH17" s="359">
        <v>2938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1341809</v>
      </c>
      <c r="BO17" s="384"/>
      <c r="BP17" s="384"/>
      <c r="BQ17" s="384"/>
      <c r="BR17" s="384"/>
      <c r="BS17" s="384"/>
      <c r="BT17" s="384"/>
      <c r="BU17" s="385"/>
      <c r="BV17" s="383">
        <v>1317328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271.37</v>
      </c>
      <c r="M18" s="448"/>
      <c r="N18" s="448"/>
      <c r="O18" s="448"/>
      <c r="P18" s="448"/>
      <c r="Q18" s="448"/>
      <c r="R18" s="449"/>
      <c r="S18" s="449"/>
      <c r="T18" s="449"/>
      <c r="U18" s="449"/>
      <c r="V18" s="450"/>
      <c r="W18" s="464"/>
      <c r="X18" s="465"/>
      <c r="Y18" s="465"/>
      <c r="Z18" s="465"/>
      <c r="AA18" s="465"/>
      <c r="AB18" s="473"/>
      <c r="AC18" s="347">
        <v>54.6</v>
      </c>
      <c r="AD18" s="348"/>
      <c r="AE18" s="348"/>
      <c r="AF18" s="348"/>
      <c r="AG18" s="451"/>
      <c r="AH18" s="347">
        <v>50.5</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3621269</v>
      </c>
      <c r="BO18" s="384"/>
      <c r="BP18" s="384"/>
      <c r="BQ18" s="384"/>
      <c r="BR18" s="384"/>
      <c r="BS18" s="384"/>
      <c r="BT18" s="384"/>
      <c r="BU18" s="385"/>
      <c r="BV18" s="383">
        <v>3607054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38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5382294</v>
      </c>
      <c r="BO19" s="384"/>
      <c r="BP19" s="384"/>
      <c r="BQ19" s="384"/>
      <c r="BR19" s="384"/>
      <c r="BS19" s="384"/>
      <c r="BT19" s="384"/>
      <c r="BU19" s="385"/>
      <c r="BV19" s="383">
        <v>5400737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3601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6352448</v>
      </c>
      <c r="BO23" s="384"/>
      <c r="BP23" s="384"/>
      <c r="BQ23" s="384"/>
      <c r="BR23" s="384"/>
      <c r="BS23" s="384"/>
      <c r="BT23" s="384"/>
      <c r="BU23" s="385"/>
      <c r="BV23" s="383">
        <v>6213245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7200</v>
      </c>
      <c r="R24" s="360"/>
      <c r="S24" s="360"/>
      <c r="T24" s="360"/>
      <c r="U24" s="360"/>
      <c r="V24" s="361"/>
      <c r="W24" s="427"/>
      <c r="X24" s="418"/>
      <c r="Y24" s="419"/>
      <c r="Z24" s="356" t="s">
        <v>155</v>
      </c>
      <c r="AA24" s="357"/>
      <c r="AB24" s="357"/>
      <c r="AC24" s="357"/>
      <c r="AD24" s="357"/>
      <c r="AE24" s="357"/>
      <c r="AF24" s="357"/>
      <c r="AG24" s="358"/>
      <c r="AH24" s="359">
        <v>131</v>
      </c>
      <c r="AI24" s="360"/>
      <c r="AJ24" s="360"/>
      <c r="AK24" s="360"/>
      <c r="AL24" s="361"/>
      <c r="AM24" s="359">
        <v>379769</v>
      </c>
      <c r="AN24" s="360"/>
      <c r="AO24" s="360"/>
      <c r="AP24" s="360"/>
      <c r="AQ24" s="360"/>
      <c r="AR24" s="361"/>
      <c r="AS24" s="359">
        <v>2899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6201910</v>
      </c>
      <c r="BO24" s="384"/>
      <c r="BP24" s="384"/>
      <c r="BQ24" s="384"/>
      <c r="BR24" s="384"/>
      <c r="BS24" s="384"/>
      <c r="BT24" s="384"/>
      <c r="BU24" s="385"/>
      <c r="BV24" s="383">
        <v>6046678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5850</v>
      </c>
      <c r="R25" s="360"/>
      <c r="S25" s="360"/>
      <c r="T25" s="360"/>
      <c r="U25" s="360"/>
      <c r="V25" s="361"/>
      <c r="W25" s="427"/>
      <c r="X25" s="418"/>
      <c r="Y25" s="419"/>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1836751</v>
      </c>
      <c r="BO25" s="379"/>
      <c r="BP25" s="379"/>
      <c r="BQ25" s="379"/>
      <c r="BR25" s="379"/>
      <c r="BS25" s="379"/>
      <c r="BT25" s="379"/>
      <c r="BU25" s="380"/>
      <c r="BV25" s="378">
        <v>2059144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5430</v>
      </c>
      <c r="R26" s="360"/>
      <c r="S26" s="360"/>
      <c r="T26" s="360"/>
      <c r="U26" s="360"/>
      <c r="V26" s="361"/>
      <c r="W26" s="427"/>
      <c r="X26" s="418"/>
      <c r="Y26" s="419"/>
      <c r="Z26" s="356" t="s">
        <v>161</v>
      </c>
      <c r="AA26" s="395"/>
      <c r="AB26" s="395"/>
      <c r="AC26" s="395"/>
      <c r="AD26" s="395"/>
      <c r="AE26" s="395"/>
      <c r="AF26" s="395"/>
      <c r="AG26" s="396"/>
      <c r="AH26" s="359">
        <v>4</v>
      </c>
      <c r="AI26" s="360"/>
      <c r="AJ26" s="360"/>
      <c r="AK26" s="360"/>
      <c r="AL26" s="361"/>
      <c r="AM26" s="359">
        <v>13016</v>
      </c>
      <c r="AN26" s="360"/>
      <c r="AO26" s="360"/>
      <c r="AP26" s="360"/>
      <c r="AQ26" s="360"/>
      <c r="AR26" s="361"/>
      <c r="AS26" s="359">
        <v>3254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3010</v>
      </c>
      <c r="R27" s="360"/>
      <c r="S27" s="360"/>
      <c r="T27" s="360"/>
      <c r="U27" s="360"/>
      <c r="V27" s="361"/>
      <c r="W27" s="427"/>
      <c r="X27" s="418"/>
      <c r="Y27" s="419"/>
      <c r="Z27" s="356" t="s">
        <v>164</v>
      </c>
      <c r="AA27" s="357"/>
      <c r="AB27" s="357"/>
      <c r="AC27" s="357"/>
      <c r="AD27" s="357"/>
      <c r="AE27" s="357"/>
      <c r="AF27" s="357"/>
      <c r="AG27" s="358"/>
      <c r="AH27" s="359">
        <v>10</v>
      </c>
      <c r="AI27" s="360"/>
      <c r="AJ27" s="360"/>
      <c r="AK27" s="360"/>
      <c r="AL27" s="361"/>
      <c r="AM27" s="359">
        <v>30475</v>
      </c>
      <c r="AN27" s="360"/>
      <c r="AO27" s="360"/>
      <c r="AP27" s="360"/>
      <c r="AQ27" s="360"/>
      <c r="AR27" s="361"/>
      <c r="AS27" s="359">
        <v>3048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183923</v>
      </c>
      <c r="BO27" s="387"/>
      <c r="BP27" s="387"/>
      <c r="BQ27" s="387"/>
      <c r="BR27" s="387"/>
      <c r="BS27" s="387"/>
      <c r="BT27" s="387"/>
      <c r="BU27" s="388"/>
      <c r="BV27" s="386">
        <v>183836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2600</v>
      </c>
      <c r="R28" s="360"/>
      <c r="S28" s="360"/>
      <c r="T28" s="360"/>
      <c r="U28" s="360"/>
      <c r="V28" s="361"/>
      <c r="W28" s="427"/>
      <c r="X28" s="418"/>
      <c r="Y28" s="419"/>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1217120</v>
      </c>
      <c r="BO28" s="379"/>
      <c r="BP28" s="379"/>
      <c r="BQ28" s="379"/>
      <c r="BR28" s="379"/>
      <c r="BS28" s="379"/>
      <c r="BT28" s="379"/>
      <c r="BU28" s="380"/>
      <c r="BV28" s="378">
        <v>1075678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11</v>
      </c>
      <c r="M29" s="360"/>
      <c r="N29" s="360"/>
      <c r="O29" s="360"/>
      <c r="P29" s="361"/>
      <c r="Q29" s="359">
        <v>2500</v>
      </c>
      <c r="R29" s="360"/>
      <c r="S29" s="360"/>
      <c r="T29" s="360"/>
      <c r="U29" s="360"/>
      <c r="V29" s="361"/>
      <c r="W29" s="428"/>
      <c r="X29" s="429"/>
      <c r="Y29" s="430"/>
      <c r="Z29" s="356" t="s">
        <v>171</v>
      </c>
      <c r="AA29" s="357"/>
      <c r="AB29" s="357"/>
      <c r="AC29" s="357"/>
      <c r="AD29" s="357"/>
      <c r="AE29" s="357"/>
      <c r="AF29" s="357"/>
      <c r="AG29" s="358"/>
      <c r="AH29" s="359">
        <v>141</v>
      </c>
      <c r="AI29" s="360"/>
      <c r="AJ29" s="360"/>
      <c r="AK29" s="360"/>
      <c r="AL29" s="361"/>
      <c r="AM29" s="359">
        <v>410244</v>
      </c>
      <c r="AN29" s="360"/>
      <c r="AO29" s="360"/>
      <c r="AP29" s="360"/>
      <c r="AQ29" s="360"/>
      <c r="AR29" s="361"/>
      <c r="AS29" s="359">
        <v>2910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1407263</v>
      </c>
      <c r="BO29" s="384"/>
      <c r="BP29" s="384"/>
      <c r="BQ29" s="384"/>
      <c r="BR29" s="384"/>
      <c r="BS29" s="384"/>
      <c r="BT29" s="384"/>
      <c r="BU29" s="385"/>
      <c r="BV29" s="383">
        <v>1703107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4209083</v>
      </c>
      <c r="BO30" s="387"/>
      <c r="BP30" s="387"/>
      <c r="BQ30" s="387"/>
      <c r="BR30" s="387"/>
      <c r="BS30" s="387"/>
      <c r="BT30" s="387"/>
      <c r="BU30" s="388"/>
      <c r="BV30" s="386">
        <v>3953059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玖珠九重行政事務組合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（社）大分県農業農村振興公社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飯田高原診療所特別会計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日田玖珠広域消防組合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大分県消防補償等組合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大分県退職手当組合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大分県交通災害共済組合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大分県町村会館管理組合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大分県後期高齢者医療広域連合（普通会計）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大分県後期高齢者医療広域連合（後期高齢者医療事業会計）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1133847</v>
      </c>
      <c r="S5" s="639"/>
      <c r="T5" s="639"/>
      <c r="U5" s="639"/>
      <c r="V5" s="639"/>
      <c r="W5" s="639"/>
      <c r="X5" s="639"/>
      <c r="Y5" s="686"/>
      <c r="Z5" s="699">
        <v>14.5</v>
      </c>
      <c r="AA5" s="699"/>
      <c r="AB5" s="699"/>
      <c r="AC5" s="699"/>
      <c r="AD5" s="700">
        <v>1133847</v>
      </c>
      <c r="AE5" s="700"/>
      <c r="AF5" s="700"/>
      <c r="AG5" s="700"/>
      <c r="AH5" s="700"/>
      <c r="AI5" s="700"/>
      <c r="AJ5" s="700"/>
      <c r="AK5" s="700"/>
      <c r="AL5" s="687">
        <v>29.6</v>
      </c>
      <c r="AM5" s="656"/>
      <c r="AN5" s="656"/>
      <c r="AO5" s="688"/>
      <c r="AP5" s="673" t="s">
        <v>209</v>
      </c>
      <c r="AQ5" s="674"/>
      <c r="AR5" s="674"/>
      <c r="AS5" s="674"/>
      <c r="AT5" s="674"/>
      <c r="AU5" s="674"/>
      <c r="AV5" s="674"/>
      <c r="AW5" s="674"/>
      <c r="AX5" s="674"/>
      <c r="AY5" s="674"/>
      <c r="AZ5" s="674"/>
      <c r="BA5" s="674"/>
      <c r="BB5" s="674"/>
      <c r="BC5" s="674"/>
      <c r="BD5" s="674"/>
      <c r="BE5" s="674"/>
      <c r="BF5" s="675"/>
      <c r="BG5" s="588">
        <v>1106150</v>
      </c>
      <c r="BH5" s="589"/>
      <c r="BI5" s="589"/>
      <c r="BJ5" s="589"/>
      <c r="BK5" s="589"/>
      <c r="BL5" s="589"/>
      <c r="BM5" s="589"/>
      <c r="BN5" s="590"/>
      <c r="BO5" s="641">
        <v>97.6</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80209</v>
      </c>
      <c r="S6" s="589"/>
      <c r="T6" s="589"/>
      <c r="U6" s="589"/>
      <c r="V6" s="589"/>
      <c r="W6" s="589"/>
      <c r="X6" s="589"/>
      <c r="Y6" s="590"/>
      <c r="Z6" s="641">
        <v>1</v>
      </c>
      <c r="AA6" s="641"/>
      <c r="AB6" s="641"/>
      <c r="AC6" s="641"/>
      <c r="AD6" s="642">
        <v>80209</v>
      </c>
      <c r="AE6" s="642"/>
      <c r="AF6" s="642"/>
      <c r="AG6" s="642"/>
      <c r="AH6" s="642"/>
      <c r="AI6" s="642"/>
      <c r="AJ6" s="642"/>
      <c r="AK6" s="642"/>
      <c r="AL6" s="611">
        <v>2.1</v>
      </c>
      <c r="AM6" s="643"/>
      <c r="AN6" s="643"/>
      <c r="AO6" s="644"/>
      <c r="AP6" s="585" t="s">
        <v>215</v>
      </c>
      <c r="AQ6" s="586"/>
      <c r="AR6" s="586"/>
      <c r="AS6" s="586"/>
      <c r="AT6" s="586"/>
      <c r="AU6" s="586"/>
      <c r="AV6" s="586"/>
      <c r="AW6" s="586"/>
      <c r="AX6" s="586"/>
      <c r="AY6" s="586"/>
      <c r="AZ6" s="586"/>
      <c r="BA6" s="586"/>
      <c r="BB6" s="586"/>
      <c r="BC6" s="586"/>
      <c r="BD6" s="586"/>
      <c r="BE6" s="586"/>
      <c r="BF6" s="587"/>
      <c r="BG6" s="588">
        <v>1106150</v>
      </c>
      <c r="BH6" s="589"/>
      <c r="BI6" s="589"/>
      <c r="BJ6" s="589"/>
      <c r="BK6" s="589"/>
      <c r="BL6" s="589"/>
      <c r="BM6" s="589"/>
      <c r="BN6" s="590"/>
      <c r="BO6" s="641">
        <v>97.6</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98202</v>
      </c>
      <c r="CS6" s="589"/>
      <c r="CT6" s="589"/>
      <c r="CU6" s="589"/>
      <c r="CV6" s="589"/>
      <c r="CW6" s="589"/>
      <c r="CX6" s="589"/>
      <c r="CY6" s="590"/>
      <c r="CZ6" s="641">
        <v>1.3</v>
      </c>
      <c r="DA6" s="641"/>
      <c r="DB6" s="641"/>
      <c r="DC6" s="641"/>
      <c r="DD6" s="594" t="s">
        <v>216</v>
      </c>
      <c r="DE6" s="589"/>
      <c r="DF6" s="589"/>
      <c r="DG6" s="589"/>
      <c r="DH6" s="589"/>
      <c r="DI6" s="589"/>
      <c r="DJ6" s="589"/>
      <c r="DK6" s="589"/>
      <c r="DL6" s="589"/>
      <c r="DM6" s="589"/>
      <c r="DN6" s="589"/>
      <c r="DO6" s="589"/>
      <c r="DP6" s="590"/>
      <c r="DQ6" s="594">
        <v>98202</v>
      </c>
      <c r="DR6" s="589"/>
      <c r="DS6" s="589"/>
      <c r="DT6" s="589"/>
      <c r="DU6" s="589"/>
      <c r="DV6" s="589"/>
      <c r="DW6" s="589"/>
      <c r="DX6" s="589"/>
      <c r="DY6" s="589"/>
      <c r="DZ6" s="589"/>
      <c r="EA6" s="589"/>
      <c r="EB6" s="589"/>
      <c r="EC6" s="620"/>
    </row>
    <row r="7" spans="2:143" ht="11.25" customHeight="1">
      <c r="B7" s="585" t="s">
        <v>218</v>
      </c>
      <c r="C7" s="586"/>
      <c r="D7" s="586"/>
      <c r="E7" s="586"/>
      <c r="F7" s="586"/>
      <c r="G7" s="586"/>
      <c r="H7" s="586"/>
      <c r="I7" s="586"/>
      <c r="J7" s="586"/>
      <c r="K7" s="586"/>
      <c r="L7" s="586"/>
      <c r="M7" s="586"/>
      <c r="N7" s="586"/>
      <c r="O7" s="586"/>
      <c r="P7" s="586"/>
      <c r="Q7" s="587"/>
      <c r="R7" s="588">
        <v>1301</v>
      </c>
      <c r="S7" s="589"/>
      <c r="T7" s="589"/>
      <c r="U7" s="589"/>
      <c r="V7" s="589"/>
      <c r="W7" s="589"/>
      <c r="X7" s="589"/>
      <c r="Y7" s="590"/>
      <c r="Z7" s="641">
        <v>0</v>
      </c>
      <c r="AA7" s="641"/>
      <c r="AB7" s="641"/>
      <c r="AC7" s="641"/>
      <c r="AD7" s="642">
        <v>1301</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307489</v>
      </c>
      <c r="BH7" s="589"/>
      <c r="BI7" s="589"/>
      <c r="BJ7" s="589"/>
      <c r="BK7" s="589"/>
      <c r="BL7" s="589"/>
      <c r="BM7" s="589"/>
      <c r="BN7" s="590"/>
      <c r="BO7" s="641">
        <v>27.1</v>
      </c>
      <c r="BP7" s="641"/>
      <c r="BQ7" s="641"/>
      <c r="BR7" s="641"/>
      <c r="BS7" s="642" t="s">
        <v>216</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1894357</v>
      </c>
      <c r="CS7" s="589"/>
      <c r="CT7" s="589"/>
      <c r="CU7" s="589"/>
      <c r="CV7" s="589"/>
      <c r="CW7" s="589"/>
      <c r="CX7" s="589"/>
      <c r="CY7" s="590"/>
      <c r="CZ7" s="641">
        <v>25.5</v>
      </c>
      <c r="DA7" s="641"/>
      <c r="DB7" s="641"/>
      <c r="DC7" s="641"/>
      <c r="DD7" s="594">
        <v>144625</v>
      </c>
      <c r="DE7" s="589"/>
      <c r="DF7" s="589"/>
      <c r="DG7" s="589"/>
      <c r="DH7" s="589"/>
      <c r="DI7" s="589"/>
      <c r="DJ7" s="589"/>
      <c r="DK7" s="589"/>
      <c r="DL7" s="589"/>
      <c r="DM7" s="589"/>
      <c r="DN7" s="589"/>
      <c r="DO7" s="589"/>
      <c r="DP7" s="590"/>
      <c r="DQ7" s="594">
        <v>1555895</v>
      </c>
      <c r="DR7" s="589"/>
      <c r="DS7" s="589"/>
      <c r="DT7" s="589"/>
      <c r="DU7" s="589"/>
      <c r="DV7" s="589"/>
      <c r="DW7" s="589"/>
      <c r="DX7" s="589"/>
      <c r="DY7" s="589"/>
      <c r="DZ7" s="589"/>
      <c r="EA7" s="589"/>
      <c r="EB7" s="589"/>
      <c r="EC7" s="620"/>
    </row>
    <row r="8" spans="2:143" ht="11.25" customHeight="1">
      <c r="B8" s="585" t="s">
        <v>221</v>
      </c>
      <c r="C8" s="586"/>
      <c r="D8" s="586"/>
      <c r="E8" s="586"/>
      <c r="F8" s="586"/>
      <c r="G8" s="586"/>
      <c r="H8" s="586"/>
      <c r="I8" s="586"/>
      <c r="J8" s="586"/>
      <c r="K8" s="586"/>
      <c r="L8" s="586"/>
      <c r="M8" s="586"/>
      <c r="N8" s="586"/>
      <c r="O8" s="586"/>
      <c r="P8" s="586"/>
      <c r="Q8" s="587"/>
      <c r="R8" s="588">
        <v>3165</v>
      </c>
      <c r="S8" s="589"/>
      <c r="T8" s="589"/>
      <c r="U8" s="589"/>
      <c r="V8" s="589"/>
      <c r="W8" s="589"/>
      <c r="X8" s="589"/>
      <c r="Y8" s="590"/>
      <c r="Z8" s="641">
        <v>0</v>
      </c>
      <c r="AA8" s="641"/>
      <c r="AB8" s="641"/>
      <c r="AC8" s="641"/>
      <c r="AD8" s="642">
        <v>3165</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15794</v>
      </c>
      <c r="BH8" s="589"/>
      <c r="BI8" s="589"/>
      <c r="BJ8" s="589"/>
      <c r="BK8" s="589"/>
      <c r="BL8" s="589"/>
      <c r="BM8" s="589"/>
      <c r="BN8" s="590"/>
      <c r="BO8" s="641">
        <v>1.4</v>
      </c>
      <c r="BP8" s="641"/>
      <c r="BQ8" s="641"/>
      <c r="BR8" s="641"/>
      <c r="BS8" s="594" t="s">
        <v>223</v>
      </c>
      <c r="BT8" s="589"/>
      <c r="BU8" s="589"/>
      <c r="BV8" s="589"/>
      <c r="BW8" s="589"/>
      <c r="BX8" s="589"/>
      <c r="BY8" s="589"/>
      <c r="BZ8" s="589"/>
      <c r="CA8" s="589"/>
      <c r="CB8" s="620"/>
      <c r="CD8" s="621" t="s">
        <v>224</v>
      </c>
      <c r="CE8" s="618"/>
      <c r="CF8" s="618"/>
      <c r="CG8" s="618"/>
      <c r="CH8" s="618"/>
      <c r="CI8" s="618"/>
      <c r="CJ8" s="618"/>
      <c r="CK8" s="618"/>
      <c r="CL8" s="618"/>
      <c r="CM8" s="618"/>
      <c r="CN8" s="618"/>
      <c r="CO8" s="618"/>
      <c r="CP8" s="618"/>
      <c r="CQ8" s="619"/>
      <c r="CR8" s="588">
        <v>1864606</v>
      </c>
      <c r="CS8" s="589"/>
      <c r="CT8" s="589"/>
      <c r="CU8" s="589"/>
      <c r="CV8" s="589"/>
      <c r="CW8" s="589"/>
      <c r="CX8" s="589"/>
      <c r="CY8" s="590"/>
      <c r="CZ8" s="641">
        <v>25.1</v>
      </c>
      <c r="DA8" s="641"/>
      <c r="DB8" s="641"/>
      <c r="DC8" s="641"/>
      <c r="DD8" s="594">
        <v>402018</v>
      </c>
      <c r="DE8" s="589"/>
      <c r="DF8" s="589"/>
      <c r="DG8" s="589"/>
      <c r="DH8" s="589"/>
      <c r="DI8" s="589"/>
      <c r="DJ8" s="589"/>
      <c r="DK8" s="589"/>
      <c r="DL8" s="589"/>
      <c r="DM8" s="589"/>
      <c r="DN8" s="589"/>
      <c r="DO8" s="589"/>
      <c r="DP8" s="590"/>
      <c r="DQ8" s="594">
        <v>967273</v>
      </c>
      <c r="DR8" s="589"/>
      <c r="DS8" s="589"/>
      <c r="DT8" s="589"/>
      <c r="DU8" s="589"/>
      <c r="DV8" s="589"/>
      <c r="DW8" s="589"/>
      <c r="DX8" s="589"/>
      <c r="DY8" s="589"/>
      <c r="DZ8" s="589"/>
      <c r="EA8" s="589"/>
      <c r="EB8" s="589"/>
      <c r="EC8" s="620"/>
    </row>
    <row r="9" spans="2:143" ht="11.25" customHeight="1">
      <c r="B9" s="585" t="s">
        <v>225</v>
      </c>
      <c r="C9" s="586"/>
      <c r="D9" s="586"/>
      <c r="E9" s="586"/>
      <c r="F9" s="586"/>
      <c r="G9" s="586"/>
      <c r="H9" s="586"/>
      <c r="I9" s="586"/>
      <c r="J9" s="586"/>
      <c r="K9" s="586"/>
      <c r="L9" s="586"/>
      <c r="M9" s="586"/>
      <c r="N9" s="586"/>
      <c r="O9" s="586"/>
      <c r="P9" s="586"/>
      <c r="Q9" s="587"/>
      <c r="R9" s="588">
        <v>2295</v>
      </c>
      <c r="S9" s="589"/>
      <c r="T9" s="589"/>
      <c r="U9" s="589"/>
      <c r="V9" s="589"/>
      <c r="W9" s="589"/>
      <c r="X9" s="589"/>
      <c r="Y9" s="590"/>
      <c r="Z9" s="641">
        <v>0</v>
      </c>
      <c r="AA9" s="641"/>
      <c r="AB9" s="641"/>
      <c r="AC9" s="641"/>
      <c r="AD9" s="642">
        <v>2295</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231247</v>
      </c>
      <c r="BH9" s="589"/>
      <c r="BI9" s="589"/>
      <c r="BJ9" s="589"/>
      <c r="BK9" s="589"/>
      <c r="BL9" s="589"/>
      <c r="BM9" s="589"/>
      <c r="BN9" s="590"/>
      <c r="BO9" s="641">
        <v>20.399999999999999</v>
      </c>
      <c r="BP9" s="641"/>
      <c r="BQ9" s="641"/>
      <c r="BR9" s="641"/>
      <c r="BS9" s="594" t="s">
        <v>223</v>
      </c>
      <c r="BT9" s="589"/>
      <c r="BU9" s="589"/>
      <c r="BV9" s="589"/>
      <c r="BW9" s="589"/>
      <c r="BX9" s="589"/>
      <c r="BY9" s="589"/>
      <c r="BZ9" s="589"/>
      <c r="CA9" s="589"/>
      <c r="CB9" s="620"/>
      <c r="CD9" s="621" t="s">
        <v>227</v>
      </c>
      <c r="CE9" s="618"/>
      <c r="CF9" s="618"/>
      <c r="CG9" s="618"/>
      <c r="CH9" s="618"/>
      <c r="CI9" s="618"/>
      <c r="CJ9" s="618"/>
      <c r="CK9" s="618"/>
      <c r="CL9" s="618"/>
      <c r="CM9" s="618"/>
      <c r="CN9" s="618"/>
      <c r="CO9" s="618"/>
      <c r="CP9" s="618"/>
      <c r="CQ9" s="619"/>
      <c r="CR9" s="588">
        <v>511248</v>
      </c>
      <c r="CS9" s="589"/>
      <c r="CT9" s="589"/>
      <c r="CU9" s="589"/>
      <c r="CV9" s="589"/>
      <c r="CW9" s="589"/>
      <c r="CX9" s="589"/>
      <c r="CY9" s="590"/>
      <c r="CZ9" s="641">
        <v>6.9</v>
      </c>
      <c r="DA9" s="641"/>
      <c r="DB9" s="641"/>
      <c r="DC9" s="641"/>
      <c r="DD9" s="594">
        <v>33678</v>
      </c>
      <c r="DE9" s="589"/>
      <c r="DF9" s="589"/>
      <c r="DG9" s="589"/>
      <c r="DH9" s="589"/>
      <c r="DI9" s="589"/>
      <c r="DJ9" s="589"/>
      <c r="DK9" s="589"/>
      <c r="DL9" s="589"/>
      <c r="DM9" s="589"/>
      <c r="DN9" s="589"/>
      <c r="DO9" s="589"/>
      <c r="DP9" s="590"/>
      <c r="DQ9" s="594">
        <v>405609</v>
      </c>
      <c r="DR9" s="589"/>
      <c r="DS9" s="589"/>
      <c r="DT9" s="589"/>
      <c r="DU9" s="589"/>
      <c r="DV9" s="589"/>
      <c r="DW9" s="589"/>
      <c r="DX9" s="589"/>
      <c r="DY9" s="589"/>
      <c r="DZ9" s="589"/>
      <c r="EA9" s="589"/>
      <c r="EB9" s="589"/>
      <c r="EC9" s="620"/>
    </row>
    <row r="10" spans="2:143" ht="11.25" customHeight="1">
      <c r="B10" s="585" t="s">
        <v>228</v>
      </c>
      <c r="C10" s="586"/>
      <c r="D10" s="586"/>
      <c r="E10" s="586"/>
      <c r="F10" s="586"/>
      <c r="G10" s="586"/>
      <c r="H10" s="586"/>
      <c r="I10" s="586"/>
      <c r="J10" s="586"/>
      <c r="K10" s="586"/>
      <c r="L10" s="586"/>
      <c r="M10" s="586"/>
      <c r="N10" s="586"/>
      <c r="O10" s="586"/>
      <c r="P10" s="586"/>
      <c r="Q10" s="587"/>
      <c r="R10" s="588">
        <v>119746</v>
      </c>
      <c r="S10" s="589"/>
      <c r="T10" s="589"/>
      <c r="U10" s="589"/>
      <c r="V10" s="589"/>
      <c r="W10" s="589"/>
      <c r="X10" s="589"/>
      <c r="Y10" s="590"/>
      <c r="Z10" s="641">
        <v>1.5</v>
      </c>
      <c r="AA10" s="641"/>
      <c r="AB10" s="641"/>
      <c r="AC10" s="641"/>
      <c r="AD10" s="642">
        <v>119746</v>
      </c>
      <c r="AE10" s="642"/>
      <c r="AF10" s="642"/>
      <c r="AG10" s="642"/>
      <c r="AH10" s="642"/>
      <c r="AI10" s="642"/>
      <c r="AJ10" s="642"/>
      <c r="AK10" s="642"/>
      <c r="AL10" s="611">
        <v>3.1</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22679</v>
      </c>
      <c r="BH10" s="589"/>
      <c r="BI10" s="589"/>
      <c r="BJ10" s="589"/>
      <c r="BK10" s="589"/>
      <c r="BL10" s="589"/>
      <c r="BM10" s="589"/>
      <c r="BN10" s="590"/>
      <c r="BO10" s="641">
        <v>2</v>
      </c>
      <c r="BP10" s="641"/>
      <c r="BQ10" s="641"/>
      <c r="BR10" s="641"/>
      <c r="BS10" s="594" t="s">
        <v>223</v>
      </c>
      <c r="BT10" s="589"/>
      <c r="BU10" s="589"/>
      <c r="BV10" s="589"/>
      <c r="BW10" s="589"/>
      <c r="BX10" s="589"/>
      <c r="BY10" s="589"/>
      <c r="BZ10" s="589"/>
      <c r="CA10" s="589"/>
      <c r="CB10" s="620"/>
      <c r="CD10" s="621" t="s">
        <v>230</v>
      </c>
      <c r="CE10" s="618"/>
      <c r="CF10" s="618"/>
      <c r="CG10" s="618"/>
      <c r="CH10" s="618"/>
      <c r="CI10" s="618"/>
      <c r="CJ10" s="618"/>
      <c r="CK10" s="618"/>
      <c r="CL10" s="618"/>
      <c r="CM10" s="618"/>
      <c r="CN10" s="618"/>
      <c r="CO10" s="618"/>
      <c r="CP10" s="618"/>
      <c r="CQ10" s="619"/>
      <c r="CR10" s="588">
        <v>13058</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v>13058</v>
      </c>
      <c r="DR10" s="589"/>
      <c r="DS10" s="589"/>
      <c r="DT10" s="589"/>
      <c r="DU10" s="589"/>
      <c r="DV10" s="589"/>
      <c r="DW10" s="589"/>
      <c r="DX10" s="589"/>
      <c r="DY10" s="589"/>
      <c r="DZ10" s="589"/>
      <c r="EA10" s="589"/>
      <c r="EB10" s="589"/>
      <c r="EC10" s="620"/>
    </row>
    <row r="11" spans="2:143" ht="11.25" customHeight="1">
      <c r="B11" s="585" t="s">
        <v>231</v>
      </c>
      <c r="C11" s="586"/>
      <c r="D11" s="586"/>
      <c r="E11" s="586"/>
      <c r="F11" s="586"/>
      <c r="G11" s="586"/>
      <c r="H11" s="586"/>
      <c r="I11" s="586"/>
      <c r="J11" s="586"/>
      <c r="K11" s="586"/>
      <c r="L11" s="586"/>
      <c r="M11" s="586"/>
      <c r="N11" s="586"/>
      <c r="O11" s="586"/>
      <c r="P11" s="586"/>
      <c r="Q11" s="587"/>
      <c r="R11" s="588">
        <v>2812</v>
      </c>
      <c r="S11" s="589"/>
      <c r="T11" s="589"/>
      <c r="U11" s="589"/>
      <c r="V11" s="589"/>
      <c r="W11" s="589"/>
      <c r="X11" s="589"/>
      <c r="Y11" s="590"/>
      <c r="Z11" s="641">
        <v>0</v>
      </c>
      <c r="AA11" s="641"/>
      <c r="AB11" s="641"/>
      <c r="AC11" s="641"/>
      <c r="AD11" s="642">
        <v>2812</v>
      </c>
      <c r="AE11" s="642"/>
      <c r="AF11" s="642"/>
      <c r="AG11" s="642"/>
      <c r="AH11" s="642"/>
      <c r="AI11" s="642"/>
      <c r="AJ11" s="642"/>
      <c r="AK11" s="642"/>
      <c r="AL11" s="611">
        <v>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37769</v>
      </c>
      <c r="BH11" s="589"/>
      <c r="BI11" s="589"/>
      <c r="BJ11" s="589"/>
      <c r="BK11" s="589"/>
      <c r="BL11" s="589"/>
      <c r="BM11" s="589"/>
      <c r="BN11" s="590"/>
      <c r="BO11" s="641">
        <v>3.3</v>
      </c>
      <c r="BP11" s="641"/>
      <c r="BQ11" s="641"/>
      <c r="BR11" s="641"/>
      <c r="BS11" s="594" t="s">
        <v>223</v>
      </c>
      <c r="BT11" s="589"/>
      <c r="BU11" s="589"/>
      <c r="BV11" s="589"/>
      <c r="BW11" s="589"/>
      <c r="BX11" s="589"/>
      <c r="BY11" s="589"/>
      <c r="BZ11" s="589"/>
      <c r="CA11" s="589"/>
      <c r="CB11" s="620"/>
      <c r="CD11" s="621" t="s">
        <v>233</v>
      </c>
      <c r="CE11" s="618"/>
      <c r="CF11" s="618"/>
      <c r="CG11" s="618"/>
      <c r="CH11" s="618"/>
      <c r="CI11" s="618"/>
      <c r="CJ11" s="618"/>
      <c r="CK11" s="618"/>
      <c r="CL11" s="618"/>
      <c r="CM11" s="618"/>
      <c r="CN11" s="618"/>
      <c r="CO11" s="618"/>
      <c r="CP11" s="618"/>
      <c r="CQ11" s="619"/>
      <c r="CR11" s="588">
        <v>386367</v>
      </c>
      <c r="CS11" s="589"/>
      <c r="CT11" s="589"/>
      <c r="CU11" s="589"/>
      <c r="CV11" s="589"/>
      <c r="CW11" s="589"/>
      <c r="CX11" s="589"/>
      <c r="CY11" s="590"/>
      <c r="CZ11" s="641">
        <v>5.2</v>
      </c>
      <c r="DA11" s="641"/>
      <c r="DB11" s="641"/>
      <c r="DC11" s="641"/>
      <c r="DD11" s="594">
        <v>106209</v>
      </c>
      <c r="DE11" s="589"/>
      <c r="DF11" s="589"/>
      <c r="DG11" s="589"/>
      <c r="DH11" s="589"/>
      <c r="DI11" s="589"/>
      <c r="DJ11" s="589"/>
      <c r="DK11" s="589"/>
      <c r="DL11" s="589"/>
      <c r="DM11" s="589"/>
      <c r="DN11" s="589"/>
      <c r="DO11" s="589"/>
      <c r="DP11" s="590"/>
      <c r="DQ11" s="594">
        <v>212862</v>
      </c>
      <c r="DR11" s="589"/>
      <c r="DS11" s="589"/>
      <c r="DT11" s="589"/>
      <c r="DU11" s="589"/>
      <c r="DV11" s="589"/>
      <c r="DW11" s="589"/>
      <c r="DX11" s="589"/>
      <c r="DY11" s="589"/>
      <c r="DZ11" s="589"/>
      <c r="EA11" s="589"/>
      <c r="EB11" s="589"/>
      <c r="EC11" s="620"/>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724668</v>
      </c>
      <c r="BH12" s="589"/>
      <c r="BI12" s="589"/>
      <c r="BJ12" s="589"/>
      <c r="BK12" s="589"/>
      <c r="BL12" s="589"/>
      <c r="BM12" s="589"/>
      <c r="BN12" s="590"/>
      <c r="BO12" s="641">
        <v>63.9</v>
      </c>
      <c r="BP12" s="641"/>
      <c r="BQ12" s="641"/>
      <c r="BR12" s="641"/>
      <c r="BS12" s="594" t="s">
        <v>223</v>
      </c>
      <c r="BT12" s="589"/>
      <c r="BU12" s="589"/>
      <c r="BV12" s="589"/>
      <c r="BW12" s="589"/>
      <c r="BX12" s="589"/>
      <c r="BY12" s="589"/>
      <c r="BZ12" s="589"/>
      <c r="CA12" s="589"/>
      <c r="CB12" s="620"/>
      <c r="CD12" s="621" t="s">
        <v>236</v>
      </c>
      <c r="CE12" s="618"/>
      <c r="CF12" s="618"/>
      <c r="CG12" s="618"/>
      <c r="CH12" s="618"/>
      <c r="CI12" s="618"/>
      <c r="CJ12" s="618"/>
      <c r="CK12" s="618"/>
      <c r="CL12" s="618"/>
      <c r="CM12" s="618"/>
      <c r="CN12" s="618"/>
      <c r="CO12" s="618"/>
      <c r="CP12" s="618"/>
      <c r="CQ12" s="619"/>
      <c r="CR12" s="588">
        <v>251593</v>
      </c>
      <c r="CS12" s="589"/>
      <c r="CT12" s="589"/>
      <c r="CU12" s="589"/>
      <c r="CV12" s="589"/>
      <c r="CW12" s="589"/>
      <c r="CX12" s="589"/>
      <c r="CY12" s="590"/>
      <c r="CZ12" s="641">
        <v>3.4</v>
      </c>
      <c r="DA12" s="641"/>
      <c r="DB12" s="641"/>
      <c r="DC12" s="641"/>
      <c r="DD12" s="594">
        <v>35950</v>
      </c>
      <c r="DE12" s="589"/>
      <c r="DF12" s="589"/>
      <c r="DG12" s="589"/>
      <c r="DH12" s="589"/>
      <c r="DI12" s="589"/>
      <c r="DJ12" s="589"/>
      <c r="DK12" s="589"/>
      <c r="DL12" s="589"/>
      <c r="DM12" s="589"/>
      <c r="DN12" s="589"/>
      <c r="DO12" s="589"/>
      <c r="DP12" s="590"/>
      <c r="DQ12" s="594">
        <v>104961</v>
      </c>
      <c r="DR12" s="589"/>
      <c r="DS12" s="589"/>
      <c r="DT12" s="589"/>
      <c r="DU12" s="589"/>
      <c r="DV12" s="589"/>
      <c r="DW12" s="589"/>
      <c r="DX12" s="589"/>
      <c r="DY12" s="589"/>
      <c r="DZ12" s="589"/>
      <c r="EA12" s="589"/>
      <c r="EB12" s="589"/>
      <c r="EC12" s="620"/>
    </row>
    <row r="13" spans="2:143" ht="11.25" customHeight="1">
      <c r="B13" s="585" t="s">
        <v>237</v>
      </c>
      <c r="C13" s="586"/>
      <c r="D13" s="586"/>
      <c r="E13" s="586"/>
      <c r="F13" s="586"/>
      <c r="G13" s="586"/>
      <c r="H13" s="586"/>
      <c r="I13" s="586"/>
      <c r="J13" s="586"/>
      <c r="K13" s="586"/>
      <c r="L13" s="586"/>
      <c r="M13" s="586"/>
      <c r="N13" s="586"/>
      <c r="O13" s="586"/>
      <c r="P13" s="586"/>
      <c r="Q13" s="587"/>
      <c r="R13" s="588">
        <v>7408</v>
      </c>
      <c r="S13" s="589"/>
      <c r="T13" s="589"/>
      <c r="U13" s="589"/>
      <c r="V13" s="589"/>
      <c r="W13" s="589"/>
      <c r="X13" s="589"/>
      <c r="Y13" s="590"/>
      <c r="Z13" s="641">
        <v>0.1</v>
      </c>
      <c r="AA13" s="641"/>
      <c r="AB13" s="641"/>
      <c r="AC13" s="641"/>
      <c r="AD13" s="642">
        <v>7408</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709445</v>
      </c>
      <c r="BH13" s="589"/>
      <c r="BI13" s="589"/>
      <c r="BJ13" s="589"/>
      <c r="BK13" s="589"/>
      <c r="BL13" s="589"/>
      <c r="BM13" s="589"/>
      <c r="BN13" s="590"/>
      <c r="BO13" s="641">
        <v>62.6</v>
      </c>
      <c r="BP13" s="641"/>
      <c r="BQ13" s="641"/>
      <c r="BR13" s="641"/>
      <c r="BS13" s="594" t="s">
        <v>223</v>
      </c>
      <c r="BT13" s="589"/>
      <c r="BU13" s="589"/>
      <c r="BV13" s="589"/>
      <c r="BW13" s="589"/>
      <c r="BX13" s="589"/>
      <c r="BY13" s="589"/>
      <c r="BZ13" s="589"/>
      <c r="CA13" s="589"/>
      <c r="CB13" s="620"/>
      <c r="CD13" s="621" t="s">
        <v>239</v>
      </c>
      <c r="CE13" s="618"/>
      <c r="CF13" s="618"/>
      <c r="CG13" s="618"/>
      <c r="CH13" s="618"/>
      <c r="CI13" s="618"/>
      <c r="CJ13" s="618"/>
      <c r="CK13" s="618"/>
      <c r="CL13" s="618"/>
      <c r="CM13" s="618"/>
      <c r="CN13" s="618"/>
      <c r="CO13" s="618"/>
      <c r="CP13" s="618"/>
      <c r="CQ13" s="619"/>
      <c r="CR13" s="588">
        <v>588271</v>
      </c>
      <c r="CS13" s="589"/>
      <c r="CT13" s="589"/>
      <c r="CU13" s="589"/>
      <c r="CV13" s="589"/>
      <c r="CW13" s="589"/>
      <c r="CX13" s="589"/>
      <c r="CY13" s="590"/>
      <c r="CZ13" s="641">
        <v>7.9</v>
      </c>
      <c r="DA13" s="641"/>
      <c r="DB13" s="641"/>
      <c r="DC13" s="641"/>
      <c r="DD13" s="594">
        <v>501221</v>
      </c>
      <c r="DE13" s="589"/>
      <c r="DF13" s="589"/>
      <c r="DG13" s="589"/>
      <c r="DH13" s="589"/>
      <c r="DI13" s="589"/>
      <c r="DJ13" s="589"/>
      <c r="DK13" s="589"/>
      <c r="DL13" s="589"/>
      <c r="DM13" s="589"/>
      <c r="DN13" s="589"/>
      <c r="DO13" s="589"/>
      <c r="DP13" s="590"/>
      <c r="DQ13" s="594">
        <v>253540</v>
      </c>
      <c r="DR13" s="589"/>
      <c r="DS13" s="589"/>
      <c r="DT13" s="589"/>
      <c r="DU13" s="589"/>
      <c r="DV13" s="589"/>
      <c r="DW13" s="589"/>
      <c r="DX13" s="589"/>
      <c r="DY13" s="589"/>
      <c r="DZ13" s="589"/>
      <c r="EA13" s="589"/>
      <c r="EB13" s="589"/>
      <c r="EC13" s="620"/>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30750</v>
      </c>
      <c r="BH14" s="589"/>
      <c r="BI14" s="589"/>
      <c r="BJ14" s="589"/>
      <c r="BK14" s="589"/>
      <c r="BL14" s="589"/>
      <c r="BM14" s="589"/>
      <c r="BN14" s="590"/>
      <c r="BO14" s="641">
        <v>2.7</v>
      </c>
      <c r="BP14" s="641"/>
      <c r="BQ14" s="641"/>
      <c r="BR14" s="641"/>
      <c r="BS14" s="594" t="s">
        <v>223</v>
      </c>
      <c r="BT14" s="589"/>
      <c r="BU14" s="589"/>
      <c r="BV14" s="589"/>
      <c r="BW14" s="589"/>
      <c r="BX14" s="589"/>
      <c r="BY14" s="589"/>
      <c r="BZ14" s="589"/>
      <c r="CA14" s="589"/>
      <c r="CB14" s="620"/>
      <c r="CD14" s="621" t="s">
        <v>242</v>
      </c>
      <c r="CE14" s="618"/>
      <c r="CF14" s="618"/>
      <c r="CG14" s="618"/>
      <c r="CH14" s="618"/>
      <c r="CI14" s="618"/>
      <c r="CJ14" s="618"/>
      <c r="CK14" s="618"/>
      <c r="CL14" s="618"/>
      <c r="CM14" s="618"/>
      <c r="CN14" s="618"/>
      <c r="CO14" s="618"/>
      <c r="CP14" s="618"/>
      <c r="CQ14" s="619"/>
      <c r="CR14" s="588">
        <v>218892</v>
      </c>
      <c r="CS14" s="589"/>
      <c r="CT14" s="589"/>
      <c r="CU14" s="589"/>
      <c r="CV14" s="589"/>
      <c r="CW14" s="589"/>
      <c r="CX14" s="589"/>
      <c r="CY14" s="590"/>
      <c r="CZ14" s="641">
        <v>2.9</v>
      </c>
      <c r="DA14" s="641"/>
      <c r="DB14" s="641"/>
      <c r="DC14" s="641"/>
      <c r="DD14" s="594">
        <v>48958</v>
      </c>
      <c r="DE14" s="589"/>
      <c r="DF14" s="589"/>
      <c r="DG14" s="589"/>
      <c r="DH14" s="589"/>
      <c r="DI14" s="589"/>
      <c r="DJ14" s="589"/>
      <c r="DK14" s="589"/>
      <c r="DL14" s="589"/>
      <c r="DM14" s="589"/>
      <c r="DN14" s="589"/>
      <c r="DO14" s="589"/>
      <c r="DP14" s="590"/>
      <c r="DQ14" s="594">
        <v>185760</v>
      </c>
      <c r="DR14" s="589"/>
      <c r="DS14" s="589"/>
      <c r="DT14" s="589"/>
      <c r="DU14" s="589"/>
      <c r="DV14" s="589"/>
      <c r="DW14" s="589"/>
      <c r="DX14" s="589"/>
      <c r="DY14" s="589"/>
      <c r="DZ14" s="589"/>
      <c r="EA14" s="589"/>
      <c r="EB14" s="589"/>
      <c r="EC14" s="620"/>
    </row>
    <row r="15" spans="2:143" ht="11.25" customHeight="1">
      <c r="B15" s="585" t="s">
        <v>243</v>
      </c>
      <c r="C15" s="586"/>
      <c r="D15" s="586"/>
      <c r="E15" s="586"/>
      <c r="F15" s="586"/>
      <c r="G15" s="586"/>
      <c r="H15" s="586"/>
      <c r="I15" s="586"/>
      <c r="J15" s="586"/>
      <c r="K15" s="586"/>
      <c r="L15" s="586"/>
      <c r="M15" s="586"/>
      <c r="N15" s="586"/>
      <c r="O15" s="586"/>
      <c r="P15" s="586"/>
      <c r="Q15" s="587"/>
      <c r="R15" s="588">
        <v>1449</v>
      </c>
      <c r="S15" s="589"/>
      <c r="T15" s="589"/>
      <c r="U15" s="589"/>
      <c r="V15" s="589"/>
      <c r="W15" s="589"/>
      <c r="X15" s="589"/>
      <c r="Y15" s="590"/>
      <c r="Z15" s="641">
        <v>0</v>
      </c>
      <c r="AA15" s="641"/>
      <c r="AB15" s="641"/>
      <c r="AC15" s="641"/>
      <c r="AD15" s="642">
        <v>1449</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43243</v>
      </c>
      <c r="BH15" s="589"/>
      <c r="BI15" s="589"/>
      <c r="BJ15" s="589"/>
      <c r="BK15" s="589"/>
      <c r="BL15" s="589"/>
      <c r="BM15" s="589"/>
      <c r="BN15" s="590"/>
      <c r="BO15" s="641">
        <v>3.8</v>
      </c>
      <c r="BP15" s="641"/>
      <c r="BQ15" s="641"/>
      <c r="BR15" s="641"/>
      <c r="BS15" s="594" t="s">
        <v>223</v>
      </c>
      <c r="BT15" s="589"/>
      <c r="BU15" s="589"/>
      <c r="BV15" s="589"/>
      <c r="BW15" s="589"/>
      <c r="BX15" s="589"/>
      <c r="BY15" s="589"/>
      <c r="BZ15" s="589"/>
      <c r="CA15" s="589"/>
      <c r="CB15" s="620"/>
      <c r="CD15" s="621" t="s">
        <v>245</v>
      </c>
      <c r="CE15" s="618"/>
      <c r="CF15" s="618"/>
      <c r="CG15" s="618"/>
      <c r="CH15" s="618"/>
      <c r="CI15" s="618"/>
      <c r="CJ15" s="618"/>
      <c r="CK15" s="618"/>
      <c r="CL15" s="618"/>
      <c r="CM15" s="618"/>
      <c r="CN15" s="618"/>
      <c r="CO15" s="618"/>
      <c r="CP15" s="618"/>
      <c r="CQ15" s="619"/>
      <c r="CR15" s="588">
        <v>839398</v>
      </c>
      <c r="CS15" s="589"/>
      <c r="CT15" s="589"/>
      <c r="CU15" s="589"/>
      <c r="CV15" s="589"/>
      <c r="CW15" s="589"/>
      <c r="CX15" s="589"/>
      <c r="CY15" s="590"/>
      <c r="CZ15" s="641">
        <v>11.3</v>
      </c>
      <c r="DA15" s="641"/>
      <c r="DB15" s="641"/>
      <c r="DC15" s="641"/>
      <c r="DD15" s="594">
        <v>258581</v>
      </c>
      <c r="DE15" s="589"/>
      <c r="DF15" s="589"/>
      <c r="DG15" s="589"/>
      <c r="DH15" s="589"/>
      <c r="DI15" s="589"/>
      <c r="DJ15" s="589"/>
      <c r="DK15" s="589"/>
      <c r="DL15" s="589"/>
      <c r="DM15" s="589"/>
      <c r="DN15" s="589"/>
      <c r="DO15" s="589"/>
      <c r="DP15" s="590"/>
      <c r="DQ15" s="594">
        <v>565370</v>
      </c>
      <c r="DR15" s="589"/>
      <c r="DS15" s="589"/>
      <c r="DT15" s="589"/>
      <c r="DU15" s="589"/>
      <c r="DV15" s="589"/>
      <c r="DW15" s="589"/>
      <c r="DX15" s="589"/>
      <c r="DY15" s="589"/>
      <c r="DZ15" s="589"/>
      <c r="EA15" s="589"/>
      <c r="EB15" s="589"/>
      <c r="EC15" s="620"/>
    </row>
    <row r="16" spans="2:143" ht="11.25" customHeight="1">
      <c r="B16" s="585" t="s">
        <v>246</v>
      </c>
      <c r="C16" s="586"/>
      <c r="D16" s="586"/>
      <c r="E16" s="586"/>
      <c r="F16" s="586"/>
      <c r="G16" s="586"/>
      <c r="H16" s="586"/>
      <c r="I16" s="586"/>
      <c r="J16" s="586"/>
      <c r="K16" s="586"/>
      <c r="L16" s="586"/>
      <c r="M16" s="586"/>
      <c r="N16" s="586"/>
      <c r="O16" s="586"/>
      <c r="P16" s="586"/>
      <c r="Q16" s="587"/>
      <c r="R16" s="588">
        <v>2697227</v>
      </c>
      <c r="S16" s="589"/>
      <c r="T16" s="589"/>
      <c r="U16" s="589"/>
      <c r="V16" s="589"/>
      <c r="W16" s="589"/>
      <c r="X16" s="589"/>
      <c r="Y16" s="590"/>
      <c r="Z16" s="641">
        <v>34.5</v>
      </c>
      <c r="AA16" s="641"/>
      <c r="AB16" s="641"/>
      <c r="AC16" s="641"/>
      <c r="AD16" s="642">
        <v>2466956</v>
      </c>
      <c r="AE16" s="642"/>
      <c r="AF16" s="642"/>
      <c r="AG16" s="642"/>
      <c r="AH16" s="642"/>
      <c r="AI16" s="642"/>
      <c r="AJ16" s="642"/>
      <c r="AK16" s="642"/>
      <c r="AL16" s="611">
        <v>64.3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0"/>
      <c r="CD16" s="621" t="s">
        <v>248</v>
      </c>
      <c r="CE16" s="618"/>
      <c r="CF16" s="618"/>
      <c r="CG16" s="618"/>
      <c r="CH16" s="618"/>
      <c r="CI16" s="618"/>
      <c r="CJ16" s="618"/>
      <c r="CK16" s="618"/>
      <c r="CL16" s="618"/>
      <c r="CM16" s="618"/>
      <c r="CN16" s="618"/>
      <c r="CO16" s="618"/>
      <c r="CP16" s="618"/>
      <c r="CQ16" s="619"/>
      <c r="CR16" s="588">
        <v>101877</v>
      </c>
      <c r="CS16" s="589"/>
      <c r="CT16" s="589"/>
      <c r="CU16" s="589"/>
      <c r="CV16" s="589"/>
      <c r="CW16" s="589"/>
      <c r="CX16" s="589"/>
      <c r="CY16" s="590"/>
      <c r="CZ16" s="641">
        <v>1.4</v>
      </c>
      <c r="DA16" s="641"/>
      <c r="DB16" s="641"/>
      <c r="DC16" s="641"/>
      <c r="DD16" s="594" t="s">
        <v>223</v>
      </c>
      <c r="DE16" s="589"/>
      <c r="DF16" s="589"/>
      <c r="DG16" s="589"/>
      <c r="DH16" s="589"/>
      <c r="DI16" s="589"/>
      <c r="DJ16" s="589"/>
      <c r="DK16" s="589"/>
      <c r="DL16" s="589"/>
      <c r="DM16" s="589"/>
      <c r="DN16" s="589"/>
      <c r="DO16" s="589"/>
      <c r="DP16" s="590"/>
      <c r="DQ16" s="594">
        <v>14540</v>
      </c>
      <c r="DR16" s="589"/>
      <c r="DS16" s="589"/>
      <c r="DT16" s="589"/>
      <c r="DU16" s="589"/>
      <c r="DV16" s="589"/>
      <c r="DW16" s="589"/>
      <c r="DX16" s="589"/>
      <c r="DY16" s="589"/>
      <c r="DZ16" s="589"/>
      <c r="EA16" s="589"/>
      <c r="EB16" s="589"/>
      <c r="EC16" s="620"/>
    </row>
    <row r="17" spans="2:133" ht="11.25" customHeight="1">
      <c r="B17" s="585" t="s">
        <v>249</v>
      </c>
      <c r="C17" s="586"/>
      <c r="D17" s="586"/>
      <c r="E17" s="586"/>
      <c r="F17" s="586"/>
      <c r="G17" s="586"/>
      <c r="H17" s="586"/>
      <c r="I17" s="586"/>
      <c r="J17" s="586"/>
      <c r="K17" s="586"/>
      <c r="L17" s="586"/>
      <c r="M17" s="586"/>
      <c r="N17" s="586"/>
      <c r="O17" s="586"/>
      <c r="P17" s="586"/>
      <c r="Q17" s="587"/>
      <c r="R17" s="588">
        <v>2466956</v>
      </c>
      <c r="S17" s="589"/>
      <c r="T17" s="589"/>
      <c r="U17" s="589"/>
      <c r="V17" s="589"/>
      <c r="W17" s="589"/>
      <c r="X17" s="589"/>
      <c r="Y17" s="590"/>
      <c r="Z17" s="641">
        <v>31.6</v>
      </c>
      <c r="AA17" s="641"/>
      <c r="AB17" s="641"/>
      <c r="AC17" s="641"/>
      <c r="AD17" s="642">
        <v>2466956</v>
      </c>
      <c r="AE17" s="642"/>
      <c r="AF17" s="642"/>
      <c r="AG17" s="642"/>
      <c r="AH17" s="642"/>
      <c r="AI17" s="642"/>
      <c r="AJ17" s="642"/>
      <c r="AK17" s="642"/>
      <c r="AL17" s="611">
        <v>64.3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0"/>
      <c r="CD17" s="621" t="s">
        <v>251</v>
      </c>
      <c r="CE17" s="618"/>
      <c r="CF17" s="618"/>
      <c r="CG17" s="618"/>
      <c r="CH17" s="618"/>
      <c r="CI17" s="618"/>
      <c r="CJ17" s="618"/>
      <c r="CK17" s="618"/>
      <c r="CL17" s="618"/>
      <c r="CM17" s="618"/>
      <c r="CN17" s="618"/>
      <c r="CO17" s="618"/>
      <c r="CP17" s="618"/>
      <c r="CQ17" s="619"/>
      <c r="CR17" s="588">
        <v>652656</v>
      </c>
      <c r="CS17" s="589"/>
      <c r="CT17" s="589"/>
      <c r="CU17" s="589"/>
      <c r="CV17" s="589"/>
      <c r="CW17" s="589"/>
      <c r="CX17" s="589"/>
      <c r="CY17" s="590"/>
      <c r="CZ17" s="641">
        <v>8.8000000000000007</v>
      </c>
      <c r="DA17" s="641"/>
      <c r="DB17" s="641"/>
      <c r="DC17" s="641"/>
      <c r="DD17" s="594" t="s">
        <v>223</v>
      </c>
      <c r="DE17" s="589"/>
      <c r="DF17" s="589"/>
      <c r="DG17" s="589"/>
      <c r="DH17" s="589"/>
      <c r="DI17" s="589"/>
      <c r="DJ17" s="589"/>
      <c r="DK17" s="589"/>
      <c r="DL17" s="589"/>
      <c r="DM17" s="589"/>
      <c r="DN17" s="589"/>
      <c r="DO17" s="589"/>
      <c r="DP17" s="590"/>
      <c r="DQ17" s="594">
        <v>636845</v>
      </c>
      <c r="DR17" s="589"/>
      <c r="DS17" s="589"/>
      <c r="DT17" s="589"/>
      <c r="DU17" s="589"/>
      <c r="DV17" s="589"/>
      <c r="DW17" s="589"/>
      <c r="DX17" s="589"/>
      <c r="DY17" s="589"/>
      <c r="DZ17" s="589"/>
      <c r="EA17" s="589"/>
      <c r="EB17" s="589"/>
      <c r="EC17" s="620"/>
    </row>
    <row r="18" spans="2:133" ht="11.25" customHeight="1">
      <c r="B18" s="585" t="s">
        <v>252</v>
      </c>
      <c r="C18" s="586"/>
      <c r="D18" s="586"/>
      <c r="E18" s="586"/>
      <c r="F18" s="586"/>
      <c r="G18" s="586"/>
      <c r="H18" s="586"/>
      <c r="I18" s="586"/>
      <c r="J18" s="586"/>
      <c r="K18" s="586"/>
      <c r="L18" s="586"/>
      <c r="M18" s="586"/>
      <c r="N18" s="586"/>
      <c r="O18" s="586"/>
      <c r="P18" s="586"/>
      <c r="Q18" s="587"/>
      <c r="R18" s="588">
        <v>230271</v>
      </c>
      <c r="S18" s="589"/>
      <c r="T18" s="589"/>
      <c r="U18" s="589"/>
      <c r="V18" s="589"/>
      <c r="W18" s="589"/>
      <c r="X18" s="589"/>
      <c r="Y18" s="590"/>
      <c r="Z18" s="641">
        <v>2.9</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0"/>
      <c r="CD18" s="621" t="s">
        <v>254</v>
      </c>
      <c r="CE18" s="618"/>
      <c r="CF18" s="618"/>
      <c r="CG18" s="618"/>
      <c r="CH18" s="618"/>
      <c r="CI18" s="618"/>
      <c r="CJ18" s="618"/>
      <c r="CK18" s="618"/>
      <c r="CL18" s="618"/>
      <c r="CM18" s="618"/>
      <c r="CN18" s="618"/>
      <c r="CO18" s="618"/>
      <c r="CP18" s="618"/>
      <c r="CQ18" s="619"/>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0"/>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27697</v>
      </c>
      <c r="BH19" s="589"/>
      <c r="BI19" s="589"/>
      <c r="BJ19" s="589"/>
      <c r="BK19" s="589"/>
      <c r="BL19" s="589"/>
      <c r="BM19" s="589"/>
      <c r="BN19" s="590"/>
      <c r="BO19" s="641">
        <v>2.4</v>
      </c>
      <c r="BP19" s="641"/>
      <c r="BQ19" s="641"/>
      <c r="BR19" s="641"/>
      <c r="BS19" s="594" t="s">
        <v>223</v>
      </c>
      <c r="BT19" s="589"/>
      <c r="BU19" s="589"/>
      <c r="BV19" s="589"/>
      <c r="BW19" s="589"/>
      <c r="BX19" s="589"/>
      <c r="BY19" s="589"/>
      <c r="BZ19" s="589"/>
      <c r="CA19" s="589"/>
      <c r="CB19" s="620"/>
      <c r="CD19" s="621" t="s">
        <v>257</v>
      </c>
      <c r="CE19" s="618"/>
      <c r="CF19" s="618"/>
      <c r="CG19" s="618"/>
      <c r="CH19" s="618"/>
      <c r="CI19" s="618"/>
      <c r="CJ19" s="618"/>
      <c r="CK19" s="618"/>
      <c r="CL19" s="618"/>
      <c r="CM19" s="618"/>
      <c r="CN19" s="618"/>
      <c r="CO19" s="618"/>
      <c r="CP19" s="618"/>
      <c r="CQ19" s="619"/>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0"/>
    </row>
    <row r="20" spans="2:133" ht="11.25" customHeight="1">
      <c r="B20" s="585" t="s">
        <v>258</v>
      </c>
      <c r="C20" s="586"/>
      <c r="D20" s="586"/>
      <c r="E20" s="586"/>
      <c r="F20" s="586"/>
      <c r="G20" s="586"/>
      <c r="H20" s="586"/>
      <c r="I20" s="586"/>
      <c r="J20" s="586"/>
      <c r="K20" s="586"/>
      <c r="L20" s="586"/>
      <c r="M20" s="586"/>
      <c r="N20" s="586"/>
      <c r="O20" s="586"/>
      <c r="P20" s="586"/>
      <c r="Q20" s="587"/>
      <c r="R20" s="588">
        <v>4049459</v>
      </c>
      <c r="S20" s="589"/>
      <c r="T20" s="589"/>
      <c r="U20" s="589"/>
      <c r="V20" s="589"/>
      <c r="W20" s="589"/>
      <c r="X20" s="589"/>
      <c r="Y20" s="590"/>
      <c r="Z20" s="641">
        <v>51.8</v>
      </c>
      <c r="AA20" s="641"/>
      <c r="AB20" s="641"/>
      <c r="AC20" s="641"/>
      <c r="AD20" s="642">
        <v>3819188</v>
      </c>
      <c r="AE20" s="642"/>
      <c r="AF20" s="642"/>
      <c r="AG20" s="642"/>
      <c r="AH20" s="642"/>
      <c r="AI20" s="642"/>
      <c r="AJ20" s="642"/>
      <c r="AK20" s="642"/>
      <c r="AL20" s="611">
        <v>99.6</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27697</v>
      </c>
      <c r="BH20" s="589"/>
      <c r="BI20" s="589"/>
      <c r="BJ20" s="589"/>
      <c r="BK20" s="589"/>
      <c r="BL20" s="589"/>
      <c r="BM20" s="589"/>
      <c r="BN20" s="590"/>
      <c r="BO20" s="641">
        <v>2.4</v>
      </c>
      <c r="BP20" s="641"/>
      <c r="BQ20" s="641"/>
      <c r="BR20" s="641"/>
      <c r="BS20" s="594" t="s">
        <v>223</v>
      </c>
      <c r="BT20" s="589"/>
      <c r="BU20" s="589"/>
      <c r="BV20" s="589"/>
      <c r="BW20" s="589"/>
      <c r="BX20" s="589"/>
      <c r="BY20" s="589"/>
      <c r="BZ20" s="589"/>
      <c r="CA20" s="589"/>
      <c r="CB20" s="620"/>
      <c r="CD20" s="621" t="s">
        <v>260</v>
      </c>
      <c r="CE20" s="618"/>
      <c r="CF20" s="618"/>
      <c r="CG20" s="618"/>
      <c r="CH20" s="618"/>
      <c r="CI20" s="618"/>
      <c r="CJ20" s="618"/>
      <c r="CK20" s="618"/>
      <c r="CL20" s="618"/>
      <c r="CM20" s="618"/>
      <c r="CN20" s="618"/>
      <c r="CO20" s="618"/>
      <c r="CP20" s="618"/>
      <c r="CQ20" s="619"/>
      <c r="CR20" s="588">
        <v>7420525</v>
      </c>
      <c r="CS20" s="589"/>
      <c r="CT20" s="589"/>
      <c r="CU20" s="589"/>
      <c r="CV20" s="589"/>
      <c r="CW20" s="589"/>
      <c r="CX20" s="589"/>
      <c r="CY20" s="590"/>
      <c r="CZ20" s="641">
        <v>100</v>
      </c>
      <c r="DA20" s="641"/>
      <c r="DB20" s="641"/>
      <c r="DC20" s="641"/>
      <c r="DD20" s="594">
        <v>1531240</v>
      </c>
      <c r="DE20" s="589"/>
      <c r="DF20" s="589"/>
      <c r="DG20" s="589"/>
      <c r="DH20" s="589"/>
      <c r="DI20" s="589"/>
      <c r="DJ20" s="589"/>
      <c r="DK20" s="589"/>
      <c r="DL20" s="589"/>
      <c r="DM20" s="589"/>
      <c r="DN20" s="589"/>
      <c r="DO20" s="589"/>
      <c r="DP20" s="590"/>
      <c r="DQ20" s="594">
        <v>5013915</v>
      </c>
      <c r="DR20" s="589"/>
      <c r="DS20" s="589"/>
      <c r="DT20" s="589"/>
      <c r="DU20" s="589"/>
      <c r="DV20" s="589"/>
      <c r="DW20" s="589"/>
      <c r="DX20" s="589"/>
      <c r="DY20" s="589"/>
      <c r="DZ20" s="589"/>
      <c r="EA20" s="589"/>
      <c r="EB20" s="589"/>
      <c r="EC20" s="620"/>
    </row>
    <row r="21" spans="2:133" ht="11.25" customHeight="1">
      <c r="B21" s="585" t="s">
        <v>261</v>
      </c>
      <c r="C21" s="586"/>
      <c r="D21" s="586"/>
      <c r="E21" s="586"/>
      <c r="F21" s="586"/>
      <c r="G21" s="586"/>
      <c r="H21" s="586"/>
      <c r="I21" s="586"/>
      <c r="J21" s="586"/>
      <c r="K21" s="586"/>
      <c r="L21" s="586"/>
      <c r="M21" s="586"/>
      <c r="N21" s="586"/>
      <c r="O21" s="586"/>
      <c r="P21" s="586"/>
      <c r="Q21" s="587"/>
      <c r="R21" s="588">
        <v>2116</v>
      </c>
      <c r="S21" s="589"/>
      <c r="T21" s="589"/>
      <c r="U21" s="589"/>
      <c r="V21" s="589"/>
      <c r="W21" s="589"/>
      <c r="X21" s="589"/>
      <c r="Y21" s="590"/>
      <c r="Z21" s="641">
        <v>0</v>
      </c>
      <c r="AA21" s="641"/>
      <c r="AB21" s="641"/>
      <c r="AC21" s="641"/>
      <c r="AD21" s="642">
        <v>2116</v>
      </c>
      <c r="AE21" s="642"/>
      <c r="AF21" s="642"/>
      <c r="AG21" s="642"/>
      <c r="AH21" s="642"/>
      <c r="AI21" s="642"/>
      <c r="AJ21" s="642"/>
      <c r="AK21" s="642"/>
      <c r="AL21" s="611">
        <v>0.1</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v>27697</v>
      </c>
      <c r="BH21" s="589"/>
      <c r="BI21" s="589"/>
      <c r="BJ21" s="589"/>
      <c r="BK21" s="589"/>
      <c r="BL21" s="589"/>
      <c r="BM21" s="589"/>
      <c r="BN21" s="590"/>
      <c r="BO21" s="641">
        <v>2.4</v>
      </c>
      <c r="BP21" s="641"/>
      <c r="BQ21" s="641"/>
      <c r="BR21" s="641"/>
      <c r="BS21" s="594" t="s">
        <v>223</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263</v>
      </c>
      <c r="C22" s="586"/>
      <c r="D22" s="586"/>
      <c r="E22" s="586"/>
      <c r="F22" s="586"/>
      <c r="G22" s="586"/>
      <c r="H22" s="586"/>
      <c r="I22" s="586"/>
      <c r="J22" s="586"/>
      <c r="K22" s="586"/>
      <c r="L22" s="586"/>
      <c r="M22" s="586"/>
      <c r="N22" s="586"/>
      <c r="O22" s="586"/>
      <c r="P22" s="586"/>
      <c r="Q22" s="587"/>
      <c r="R22" s="588">
        <v>37684</v>
      </c>
      <c r="S22" s="589"/>
      <c r="T22" s="589"/>
      <c r="U22" s="589"/>
      <c r="V22" s="589"/>
      <c r="W22" s="589"/>
      <c r="X22" s="589"/>
      <c r="Y22" s="590"/>
      <c r="Z22" s="641">
        <v>0.5</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0"/>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603296</v>
      </c>
      <c r="S23" s="589"/>
      <c r="T23" s="589"/>
      <c r="U23" s="589"/>
      <c r="V23" s="589"/>
      <c r="W23" s="589"/>
      <c r="X23" s="589"/>
      <c r="Y23" s="590"/>
      <c r="Z23" s="641">
        <v>7.7</v>
      </c>
      <c r="AA23" s="641"/>
      <c r="AB23" s="641"/>
      <c r="AC23" s="641"/>
      <c r="AD23" s="642">
        <v>1554</v>
      </c>
      <c r="AE23" s="642"/>
      <c r="AF23" s="642"/>
      <c r="AG23" s="642"/>
      <c r="AH23" s="642"/>
      <c r="AI23" s="642"/>
      <c r="AJ23" s="642"/>
      <c r="AK23" s="642"/>
      <c r="AL23" s="611">
        <v>0</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8054</v>
      </c>
      <c r="S24" s="589"/>
      <c r="T24" s="589"/>
      <c r="U24" s="589"/>
      <c r="V24" s="589"/>
      <c r="W24" s="589"/>
      <c r="X24" s="589"/>
      <c r="Y24" s="590"/>
      <c r="Z24" s="641">
        <v>0.1</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0"/>
      <c r="CD24" s="645" t="s">
        <v>275</v>
      </c>
      <c r="CE24" s="646"/>
      <c r="CF24" s="646"/>
      <c r="CG24" s="646"/>
      <c r="CH24" s="646"/>
      <c r="CI24" s="646"/>
      <c r="CJ24" s="646"/>
      <c r="CK24" s="646"/>
      <c r="CL24" s="646"/>
      <c r="CM24" s="646"/>
      <c r="CN24" s="646"/>
      <c r="CO24" s="646"/>
      <c r="CP24" s="646"/>
      <c r="CQ24" s="647"/>
      <c r="CR24" s="638">
        <v>2433257</v>
      </c>
      <c r="CS24" s="639"/>
      <c r="CT24" s="639"/>
      <c r="CU24" s="639"/>
      <c r="CV24" s="639"/>
      <c r="CW24" s="639"/>
      <c r="CX24" s="639"/>
      <c r="CY24" s="686"/>
      <c r="CZ24" s="690">
        <v>32.799999999999997</v>
      </c>
      <c r="DA24" s="691"/>
      <c r="DB24" s="691"/>
      <c r="DC24" s="692"/>
      <c r="DD24" s="685">
        <v>1933910</v>
      </c>
      <c r="DE24" s="639"/>
      <c r="DF24" s="639"/>
      <c r="DG24" s="639"/>
      <c r="DH24" s="639"/>
      <c r="DI24" s="639"/>
      <c r="DJ24" s="639"/>
      <c r="DK24" s="686"/>
      <c r="DL24" s="685">
        <v>1906521</v>
      </c>
      <c r="DM24" s="639"/>
      <c r="DN24" s="639"/>
      <c r="DO24" s="639"/>
      <c r="DP24" s="639"/>
      <c r="DQ24" s="639"/>
      <c r="DR24" s="639"/>
      <c r="DS24" s="639"/>
      <c r="DT24" s="639"/>
      <c r="DU24" s="639"/>
      <c r="DV24" s="686"/>
      <c r="DW24" s="687">
        <v>46.8</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652578</v>
      </c>
      <c r="S25" s="589"/>
      <c r="T25" s="589"/>
      <c r="U25" s="589"/>
      <c r="V25" s="589"/>
      <c r="W25" s="589"/>
      <c r="X25" s="589"/>
      <c r="Y25" s="590"/>
      <c r="Z25" s="641">
        <v>8.3000000000000007</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0"/>
      <c r="CD25" s="621" t="s">
        <v>278</v>
      </c>
      <c r="CE25" s="618"/>
      <c r="CF25" s="618"/>
      <c r="CG25" s="618"/>
      <c r="CH25" s="618"/>
      <c r="CI25" s="618"/>
      <c r="CJ25" s="618"/>
      <c r="CK25" s="618"/>
      <c r="CL25" s="618"/>
      <c r="CM25" s="618"/>
      <c r="CN25" s="618"/>
      <c r="CO25" s="618"/>
      <c r="CP25" s="618"/>
      <c r="CQ25" s="619"/>
      <c r="CR25" s="588">
        <v>1241653</v>
      </c>
      <c r="CS25" s="607"/>
      <c r="CT25" s="607"/>
      <c r="CU25" s="607"/>
      <c r="CV25" s="607"/>
      <c r="CW25" s="607"/>
      <c r="CX25" s="607"/>
      <c r="CY25" s="608"/>
      <c r="CZ25" s="591">
        <v>16.7</v>
      </c>
      <c r="DA25" s="609"/>
      <c r="DB25" s="609"/>
      <c r="DC25" s="610"/>
      <c r="DD25" s="594">
        <v>1112974</v>
      </c>
      <c r="DE25" s="607"/>
      <c r="DF25" s="607"/>
      <c r="DG25" s="607"/>
      <c r="DH25" s="607"/>
      <c r="DI25" s="607"/>
      <c r="DJ25" s="607"/>
      <c r="DK25" s="608"/>
      <c r="DL25" s="594">
        <v>1085585</v>
      </c>
      <c r="DM25" s="607"/>
      <c r="DN25" s="607"/>
      <c r="DO25" s="607"/>
      <c r="DP25" s="607"/>
      <c r="DQ25" s="607"/>
      <c r="DR25" s="607"/>
      <c r="DS25" s="607"/>
      <c r="DT25" s="607"/>
      <c r="DU25" s="607"/>
      <c r="DV25" s="608"/>
      <c r="DW25" s="611">
        <v>26.7</v>
      </c>
      <c r="DX25" s="612"/>
      <c r="DY25" s="612"/>
      <c r="DZ25" s="612"/>
      <c r="EA25" s="612"/>
      <c r="EB25" s="612"/>
      <c r="EC25" s="613"/>
    </row>
    <row r="26" spans="2:133" ht="11.25" customHeight="1">
      <c r="B26" s="679" t="s">
        <v>279</v>
      </c>
      <c r="C26" s="680"/>
      <c r="D26" s="680"/>
      <c r="E26" s="680"/>
      <c r="F26" s="680"/>
      <c r="G26" s="680"/>
      <c r="H26" s="680"/>
      <c r="I26" s="680"/>
      <c r="J26" s="680"/>
      <c r="K26" s="680"/>
      <c r="L26" s="680"/>
      <c r="M26" s="680"/>
      <c r="N26" s="680"/>
      <c r="O26" s="680"/>
      <c r="P26" s="680"/>
      <c r="Q26" s="681"/>
      <c r="R26" s="588">
        <v>10670</v>
      </c>
      <c r="S26" s="589"/>
      <c r="T26" s="589"/>
      <c r="U26" s="589"/>
      <c r="V26" s="589"/>
      <c r="W26" s="589"/>
      <c r="X26" s="589"/>
      <c r="Y26" s="590"/>
      <c r="Z26" s="641">
        <v>0.1</v>
      </c>
      <c r="AA26" s="641"/>
      <c r="AB26" s="641"/>
      <c r="AC26" s="641"/>
      <c r="AD26" s="642">
        <v>10670</v>
      </c>
      <c r="AE26" s="642"/>
      <c r="AF26" s="642"/>
      <c r="AG26" s="642"/>
      <c r="AH26" s="642"/>
      <c r="AI26" s="642"/>
      <c r="AJ26" s="642"/>
      <c r="AK26" s="642"/>
      <c r="AL26" s="611">
        <v>0.3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0"/>
      <c r="CD26" s="621" t="s">
        <v>281</v>
      </c>
      <c r="CE26" s="618"/>
      <c r="CF26" s="618"/>
      <c r="CG26" s="618"/>
      <c r="CH26" s="618"/>
      <c r="CI26" s="618"/>
      <c r="CJ26" s="618"/>
      <c r="CK26" s="618"/>
      <c r="CL26" s="618"/>
      <c r="CM26" s="618"/>
      <c r="CN26" s="618"/>
      <c r="CO26" s="618"/>
      <c r="CP26" s="618"/>
      <c r="CQ26" s="619"/>
      <c r="CR26" s="588">
        <v>713883</v>
      </c>
      <c r="CS26" s="589"/>
      <c r="CT26" s="589"/>
      <c r="CU26" s="589"/>
      <c r="CV26" s="589"/>
      <c r="CW26" s="589"/>
      <c r="CX26" s="589"/>
      <c r="CY26" s="590"/>
      <c r="CZ26" s="591">
        <v>9.6</v>
      </c>
      <c r="DA26" s="609"/>
      <c r="DB26" s="609"/>
      <c r="DC26" s="610"/>
      <c r="DD26" s="594">
        <v>605553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577572</v>
      </c>
      <c r="S27" s="589"/>
      <c r="T27" s="589"/>
      <c r="U27" s="589"/>
      <c r="V27" s="589"/>
      <c r="W27" s="589"/>
      <c r="X27" s="589"/>
      <c r="Y27" s="590"/>
      <c r="Z27" s="641">
        <v>7.4</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1133847</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0"/>
      <c r="CD27" s="621" t="s">
        <v>284</v>
      </c>
      <c r="CE27" s="618"/>
      <c r="CF27" s="618"/>
      <c r="CG27" s="618"/>
      <c r="CH27" s="618"/>
      <c r="CI27" s="618"/>
      <c r="CJ27" s="618"/>
      <c r="CK27" s="618"/>
      <c r="CL27" s="618"/>
      <c r="CM27" s="618"/>
      <c r="CN27" s="618"/>
      <c r="CO27" s="618"/>
      <c r="CP27" s="618"/>
      <c r="CQ27" s="619"/>
      <c r="CR27" s="588">
        <v>538948</v>
      </c>
      <c r="CS27" s="607"/>
      <c r="CT27" s="607"/>
      <c r="CU27" s="607"/>
      <c r="CV27" s="607"/>
      <c r="CW27" s="607"/>
      <c r="CX27" s="607"/>
      <c r="CY27" s="608"/>
      <c r="CZ27" s="591">
        <v>7.3</v>
      </c>
      <c r="DA27" s="609"/>
      <c r="DB27" s="609"/>
      <c r="DC27" s="610"/>
      <c r="DD27" s="594">
        <v>184091</v>
      </c>
      <c r="DE27" s="607"/>
      <c r="DF27" s="607"/>
      <c r="DG27" s="607"/>
      <c r="DH27" s="607"/>
      <c r="DI27" s="607"/>
      <c r="DJ27" s="607"/>
      <c r="DK27" s="608"/>
      <c r="DL27" s="594">
        <v>184091</v>
      </c>
      <c r="DM27" s="607"/>
      <c r="DN27" s="607"/>
      <c r="DO27" s="607"/>
      <c r="DP27" s="607"/>
      <c r="DQ27" s="607"/>
      <c r="DR27" s="607"/>
      <c r="DS27" s="607"/>
      <c r="DT27" s="607"/>
      <c r="DU27" s="607"/>
      <c r="DV27" s="608"/>
      <c r="DW27" s="611">
        <v>4.5</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6858</v>
      </c>
      <c r="S28" s="589"/>
      <c r="T28" s="589"/>
      <c r="U28" s="589"/>
      <c r="V28" s="589"/>
      <c r="W28" s="589"/>
      <c r="X28" s="589"/>
      <c r="Y28" s="590"/>
      <c r="Z28" s="641">
        <v>0.1</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286</v>
      </c>
      <c r="CE28" s="618"/>
      <c r="CF28" s="618"/>
      <c r="CG28" s="618"/>
      <c r="CH28" s="618"/>
      <c r="CI28" s="618"/>
      <c r="CJ28" s="618"/>
      <c r="CK28" s="618"/>
      <c r="CL28" s="618"/>
      <c r="CM28" s="618"/>
      <c r="CN28" s="618"/>
      <c r="CO28" s="618"/>
      <c r="CP28" s="618"/>
      <c r="CQ28" s="619"/>
      <c r="CR28" s="588">
        <v>652656</v>
      </c>
      <c r="CS28" s="589"/>
      <c r="CT28" s="589"/>
      <c r="CU28" s="589"/>
      <c r="CV28" s="589"/>
      <c r="CW28" s="589"/>
      <c r="CX28" s="589"/>
      <c r="CY28" s="590"/>
      <c r="CZ28" s="591">
        <v>8.8000000000000007</v>
      </c>
      <c r="DA28" s="609"/>
      <c r="DB28" s="609"/>
      <c r="DC28" s="610"/>
      <c r="DD28" s="594">
        <v>636845</v>
      </c>
      <c r="DE28" s="589"/>
      <c r="DF28" s="589"/>
      <c r="DG28" s="589"/>
      <c r="DH28" s="589"/>
      <c r="DI28" s="589"/>
      <c r="DJ28" s="589"/>
      <c r="DK28" s="590"/>
      <c r="DL28" s="594">
        <v>636845</v>
      </c>
      <c r="DM28" s="589"/>
      <c r="DN28" s="589"/>
      <c r="DO28" s="589"/>
      <c r="DP28" s="589"/>
      <c r="DQ28" s="589"/>
      <c r="DR28" s="589"/>
      <c r="DS28" s="589"/>
      <c r="DT28" s="589"/>
      <c r="DU28" s="589"/>
      <c r="DV28" s="590"/>
      <c r="DW28" s="611">
        <v>15.6</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32027</v>
      </c>
      <c r="S29" s="589"/>
      <c r="T29" s="589"/>
      <c r="U29" s="589"/>
      <c r="V29" s="589"/>
      <c r="W29" s="589"/>
      <c r="X29" s="589"/>
      <c r="Y29" s="590"/>
      <c r="Z29" s="641">
        <v>0.4</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76"/>
      <c r="BI29" s="676"/>
      <c r="BJ29" s="676"/>
      <c r="BK29" s="676"/>
      <c r="BL29" s="676"/>
      <c r="BM29" s="676"/>
      <c r="BN29" s="676"/>
      <c r="BO29" s="676"/>
      <c r="BP29" s="676"/>
      <c r="BQ29" s="677"/>
      <c r="BR29" s="648" t="s">
        <v>289</v>
      </c>
      <c r="BS29" s="676"/>
      <c r="BT29" s="676"/>
      <c r="BU29" s="676"/>
      <c r="BV29" s="676"/>
      <c r="BW29" s="676"/>
      <c r="BX29" s="676"/>
      <c r="BY29" s="676"/>
      <c r="BZ29" s="676"/>
      <c r="CA29" s="676"/>
      <c r="CB29" s="677"/>
      <c r="CD29" s="658" t="s">
        <v>290</v>
      </c>
      <c r="CE29" s="659"/>
      <c r="CF29" s="621" t="s">
        <v>291</v>
      </c>
      <c r="CG29" s="618"/>
      <c r="CH29" s="618"/>
      <c r="CI29" s="618"/>
      <c r="CJ29" s="618"/>
      <c r="CK29" s="618"/>
      <c r="CL29" s="618"/>
      <c r="CM29" s="618"/>
      <c r="CN29" s="618"/>
      <c r="CO29" s="618"/>
      <c r="CP29" s="618"/>
      <c r="CQ29" s="619"/>
      <c r="CR29" s="588">
        <v>652656</v>
      </c>
      <c r="CS29" s="607"/>
      <c r="CT29" s="607"/>
      <c r="CU29" s="607"/>
      <c r="CV29" s="607"/>
      <c r="CW29" s="607"/>
      <c r="CX29" s="607"/>
      <c r="CY29" s="608"/>
      <c r="CZ29" s="591">
        <v>8.8000000000000007</v>
      </c>
      <c r="DA29" s="609"/>
      <c r="DB29" s="609"/>
      <c r="DC29" s="610"/>
      <c r="DD29" s="594">
        <v>636845</v>
      </c>
      <c r="DE29" s="607"/>
      <c r="DF29" s="607"/>
      <c r="DG29" s="607"/>
      <c r="DH29" s="607"/>
      <c r="DI29" s="607"/>
      <c r="DJ29" s="607"/>
      <c r="DK29" s="608"/>
      <c r="DL29" s="594">
        <v>636845</v>
      </c>
      <c r="DM29" s="607"/>
      <c r="DN29" s="607"/>
      <c r="DO29" s="607"/>
      <c r="DP29" s="607"/>
      <c r="DQ29" s="607"/>
      <c r="DR29" s="607"/>
      <c r="DS29" s="607"/>
      <c r="DT29" s="607"/>
      <c r="DU29" s="607"/>
      <c r="DV29" s="608"/>
      <c r="DW29" s="611">
        <v>15.6</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782293</v>
      </c>
      <c r="S30" s="589"/>
      <c r="T30" s="589"/>
      <c r="U30" s="589"/>
      <c r="V30" s="589"/>
      <c r="W30" s="589"/>
      <c r="X30" s="589"/>
      <c r="Y30" s="590"/>
      <c r="Z30" s="641">
        <v>10</v>
      </c>
      <c r="AA30" s="641"/>
      <c r="AB30" s="641"/>
      <c r="AC30" s="641"/>
      <c r="AD30" s="642" t="s">
        <v>223</v>
      </c>
      <c r="AE30" s="642"/>
      <c r="AF30" s="642"/>
      <c r="AG30" s="642"/>
      <c r="AH30" s="642"/>
      <c r="AI30" s="642"/>
      <c r="AJ30" s="642"/>
      <c r="AK30" s="642"/>
      <c r="AL30" s="611" t="s">
        <v>223</v>
      </c>
      <c r="AM30" s="643"/>
      <c r="AN30" s="643"/>
      <c r="AO30" s="644"/>
      <c r="AP30" s="664" t="s">
        <v>293</v>
      </c>
      <c r="AQ30" s="665"/>
      <c r="AR30" s="665"/>
      <c r="AS30" s="665"/>
      <c r="AT30" s="670" t="s">
        <v>294</v>
      </c>
      <c r="AU30" s="182"/>
      <c r="AV30" s="182"/>
      <c r="AW30" s="182"/>
      <c r="AX30" s="673" t="s">
        <v>171</v>
      </c>
      <c r="AY30" s="674"/>
      <c r="AZ30" s="674"/>
      <c r="BA30" s="674"/>
      <c r="BB30" s="674"/>
      <c r="BC30" s="674"/>
      <c r="BD30" s="674"/>
      <c r="BE30" s="674"/>
      <c r="BF30" s="675"/>
      <c r="BG30" s="654">
        <v>98.2</v>
      </c>
      <c r="BH30" s="655"/>
      <c r="BI30" s="655"/>
      <c r="BJ30" s="655"/>
      <c r="BK30" s="655"/>
      <c r="BL30" s="655"/>
      <c r="BM30" s="656">
        <v>92.3</v>
      </c>
      <c r="BN30" s="655"/>
      <c r="BO30" s="655"/>
      <c r="BP30" s="655"/>
      <c r="BQ30" s="657"/>
      <c r="BR30" s="654">
        <v>98.1</v>
      </c>
      <c r="BS30" s="655"/>
      <c r="BT30" s="655"/>
      <c r="BU30" s="655"/>
      <c r="BV30" s="655"/>
      <c r="BW30" s="655"/>
      <c r="BX30" s="656">
        <v>92</v>
      </c>
      <c r="BY30" s="655"/>
      <c r="BZ30" s="655"/>
      <c r="CA30" s="655"/>
      <c r="CB30" s="657"/>
      <c r="CD30" s="660"/>
      <c r="CE30" s="661"/>
      <c r="CF30" s="621" t="s">
        <v>295</v>
      </c>
      <c r="CG30" s="618"/>
      <c r="CH30" s="618"/>
      <c r="CI30" s="618"/>
      <c r="CJ30" s="618"/>
      <c r="CK30" s="618"/>
      <c r="CL30" s="618"/>
      <c r="CM30" s="618"/>
      <c r="CN30" s="618"/>
      <c r="CO30" s="618"/>
      <c r="CP30" s="618"/>
      <c r="CQ30" s="619"/>
      <c r="CR30" s="588">
        <v>585210</v>
      </c>
      <c r="CS30" s="589"/>
      <c r="CT30" s="589"/>
      <c r="CU30" s="589"/>
      <c r="CV30" s="589"/>
      <c r="CW30" s="589"/>
      <c r="CX30" s="589"/>
      <c r="CY30" s="590"/>
      <c r="CZ30" s="591">
        <v>7.9</v>
      </c>
      <c r="DA30" s="609"/>
      <c r="DB30" s="609"/>
      <c r="DC30" s="610"/>
      <c r="DD30" s="594">
        <v>569399</v>
      </c>
      <c r="DE30" s="589"/>
      <c r="DF30" s="589"/>
      <c r="DG30" s="589"/>
      <c r="DH30" s="589"/>
      <c r="DI30" s="589"/>
      <c r="DJ30" s="589"/>
      <c r="DK30" s="590"/>
      <c r="DL30" s="594">
        <v>569399</v>
      </c>
      <c r="DM30" s="589"/>
      <c r="DN30" s="589"/>
      <c r="DO30" s="589"/>
      <c r="DP30" s="589"/>
      <c r="DQ30" s="589"/>
      <c r="DR30" s="589"/>
      <c r="DS30" s="589"/>
      <c r="DT30" s="589"/>
      <c r="DU30" s="589"/>
      <c r="DV30" s="590"/>
      <c r="DW30" s="611">
        <v>14</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265674</v>
      </c>
      <c r="S31" s="589"/>
      <c r="T31" s="589"/>
      <c r="U31" s="589"/>
      <c r="V31" s="589"/>
      <c r="W31" s="589"/>
      <c r="X31" s="589"/>
      <c r="Y31" s="590"/>
      <c r="Z31" s="641">
        <v>3.4</v>
      </c>
      <c r="AA31" s="641"/>
      <c r="AB31" s="641"/>
      <c r="AC31" s="641"/>
      <c r="AD31" s="642" t="s">
        <v>223</v>
      </c>
      <c r="AE31" s="642"/>
      <c r="AF31" s="642"/>
      <c r="AG31" s="642"/>
      <c r="AH31" s="642"/>
      <c r="AI31" s="642"/>
      <c r="AJ31" s="642"/>
      <c r="AK31" s="642"/>
      <c r="AL31" s="611" t="s">
        <v>223</v>
      </c>
      <c r="AM31" s="643"/>
      <c r="AN31" s="643"/>
      <c r="AO31" s="644"/>
      <c r="AP31" s="666"/>
      <c r="AQ31" s="667"/>
      <c r="AR31" s="667"/>
      <c r="AS31" s="667"/>
      <c r="AT31" s="671"/>
      <c r="AU31" s="181" t="s">
        <v>297</v>
      </c>
      <c r="AV31" s="181"/>
      <c r="AW31" s="181"/>
      <c r="AX31" s="585" t="s">
        <v>298</v>
      </c>
      <c r="AY31" s="586"/>
      <c r="AZ31" s="586"/>
      <c r="BA31" s="586"/>
      <c r="BB31" s="586"/>
      <c r="BC31" s="586"/>
      <c r="BD31" s="586"/>
      <c r="BE31" s="586"/>
      <c r="BF31" s="587"/>
      <c r="BG31" s="652">
        <v>98.4</v>
      </c>
      <c r="BH31" s="607"/>
      <c r="BI31" s="607"/>
      <c r="BJ31" s="607"/>
      <c r="BK31" s="607"/>
      <c r="BL31" s="607"/>
      <c r="BM31" s="643">
        <v>95.1</v>
      </c>
      <c r="BN31" s="653"/>
      <c r="BO31" s="653"/>
      <c r="BP31" s="653"/>
      <c r="BQ31" s="617"/>
      <c r="BR31" s="652">
        <v>98.6</v>
      </c>
      <c r="BS31" s="607"/>
      <c r="BT31" s="607"/>
      <c r="BU31" s="607"/>
      <c r="BV31" s="607"/>
      <c r="BW31" s="607"/>
      <c r="BX31" s="643">
        <v>94.8</v>
      </c>
      <c r="BY31" s="653"/>
      <c r="BZ31" s="653"/>
      <c r="CA31" s="653"/>
      <c r="CB31" s="617"/>
      <c r="CD31" s="660"/>
      <c r="CE31" s="661"/>
      <c r="CF31" s="621" t="s">
        <v>299</v>
      </c>
      <c r="CG31" s="618"/>
      <c r="CH31" s="618"/>
      <c r="CI31" s="618"/>
      <c r="CJ31" s="618"/>
      <c r="CK31" s="618"/>
      <c r="CL31" s="618"/>
      <c r="CM31" s="618"/>
      <c r="CN31" s="618"/>
      <c r="CO31" s="618"/>
      <c r="CP31" s="618"/>
      <c r="CQ31" s="619"/>
      <c r="CR31" s="588">
        <v>67446</v>
      </c>
      <c r="CS31" s="607"/>
      <c r="CT31" s="607"/>
      <c r="CU31" s="607"/>
      <c r="CV31" s="607"/>
      <c r="CW31" s="607"/>
      <c r="CX31" s="607"/>
      <c r="CY31" s="608"/>
      <c r="CZ31" s="591">
        <v>0.9</v>
      </c>
      <c r="DA31" s="609"/>
      <c r="DB31" s="609"/>
      <c r="DC31" s="610"/>
      <c r="DD31" s="594">
        <v>67446</v>
      </c>
      <c r="DE31" s="607"/>
      <c r="DF31" s="607"/>
      <c r="DG31" s="607"/>
      <c r="DH31" s="607"/>
      <c r="DI31" s="607"/>
      <c r="DJ31" s="607"/>
      <c r="DK31" s="608"/>
      <c r="DL31" s="594">
        <v>67446</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64210</v>
      </c>
      <c r="S32" s="589"/>
      <c r="T32" s="589"/>
      <c r="U32" s="589"/>
      <c r="V32" s="589"/>
      <c r="W32" s="589"/>
      <c r="X32" s="589"/>
      <c r="Y32" s="590"/>
      <c r="Z32" s="641">
        <v>0.8</v>
      </c>
      <c r="AA32" s="641"/>
      <c r="AB32" s="641"/>
      <c r="AC32" s="641"/>
      <c r="AD32" s="642">
        <v>1162</v>
      </c>
      <c r="AE32" s="642"/>
      <c r="AF32" s="642"/>
      <c r="AG32" s="642"/>
      <c r="AH32" s="642"/>
      <c r="AI32" s="642"/>
      <c r="AJ32" s="642"/>
      <c r="AK32" s="642"/>
      <c r="AL32" s="611">
        <v>0</v>
      </c>
      <c r="AM32" s="643"/>
      <c r="AN32" s="643"/>
      <c r="AO32" s="644"/>
      <c r="AP32" s="668"/>
      <c r="AQ32" s="669"/>
      <c r="AR32" s="669"/>
      <c r="AS32" s="669"/>
      <c r="AT32" s="672"/>
      <c r="AU32" s="183"/>
      <c r="AV32" s="183"/>
      <c r="AW32" s="183"/>
      <c r="AX32" s="569" t="s">
        <v>301</v>
      </c>
      <c r="AY32" s="570"/>
      <c r="AZ32" s="570"/>
      <c r="BA32" s="570"/>
      <c r="BB32" s="570"/>
      <c r="BC32" s="570"/>
      <c r="BD32" s="570"/>
      <c r="BE32" s="570"/>
      <c r="BF32" s="571"/>
      <c r="BG32" s="651">
        <v>97.8</v>
      </c>
      <c r="BH32" s="573"/>
      <c r="BI32" s="573"/>
      <c r="BJ32" s="573"/>
      <c r="BK32" s="573"/>
      <c r="BL32" s="573"/>
      <c r="BM32" s="636">
        <v>90.5</v>
      </c>
      <c r="BN32" s="573"/>
      <c r="BO32" s="573"/>
      <c r="BP32" s="573"/>
      <c r="BQ32" s="630"/>
      <c r="BR32" s="651">
        <v>97.7</v>
      </c>
      <c r="BS32" s="573"/>
      <c r="BT32" s="573"/>
      <c r="BU32" s="573"/>
      <c r="BV32" s="573"/>
      <c r="BW32" s="573"/>
      <c r="BX32" s="636">
        <v>90</v>
      </c>
      <c r="BY32" s="573"/>
      <c r="BZ32" s="573"/>
      <c r="CA32" s="573"/>
      <c r="CB32" s="630"/>
      <c r="CD32" s="662"/>
      <c r="CE32" s="663"/>
      <c r="CF32" s="621" t="s">
        <v>302</v>
      </c>
      <c r="CG32" s="618"/>
      <c r="CH32" s="618"/>
      <c r="CI32" s="618"/>
      <c r="CJ32" s="618"/>
      <c r="CK32" s="618"/>
      <c r="CL32" s="618"/>
      <c r="CM32" s="618"/>
      <c r="CN32" s="618"/>
      <c r="CO32" s="618"/>
      <c r="CP32" s="618"/>
      <c r="CQ32" s="619"/>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724413</v>
      </c>
      <c r="S33" s="589"/>
      <c r="T33" s="589"/>
      <c r="U33" s="589"/>
      <c r="V33" s="589"/>
      <c r="W33" s="589"/>
      <c r="X33" s="589"/>
      <c r="Y33" s="590"/>
      <c r="Z33" s="641">
        <v>9.3000000000000007</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304</v>
      </c>
      <c r="CE33" s="618"/>
      <c r="CF33" s="618"/>
      <c r="CG33" s="618"/>
      <c r="CH33" s="618"/>
      <c r="CI33" s="618"/>
      <c r="CJ33" s="618"/>
      <c r="CK33" s="618"/>
      <c r="CL33" s="618"/>
      <c r="CM33" s="618"/>
      <c r="CN33" s="618"/>
      <c r="CO33" s="618"/>
      <c r="CP33" s="618"/>
      <c r="CQ33" s="619"/>
      <c r="CR33" s="588">
        <v>3354151</v>
      </c>
      <c r="CS33" s="607"/>
      <c r="CT33" s="607"/>
      <c r="CU33" s="607"/>
      <c r="CV33" s="607"/>
      <c r="CW33" s="607"/>
      <c r="CX33" s="607"/>
      <c r="CY33" s="608"/>
      <c r="CZ33" s="591">
        <v>45.2</v>
      </c>
      <c r="DA33" s="609"/>
      <c r="DB33" s="609"/>
      <c r="DC33" s="610"/>
      <c r="DD33" s="594">
        <v>2618266</v>
      </c>
      <c r="DE33" s="607"/>
      <c r="DF33" s="607"/>
      <c r="DG33" s="607"/>
      <c r="DH33" s="607"/>
      <c r="DI33" s="607"/>
      <c r="DJ33" s="607"/>
      <c r="DK33" s="608"/>
      <c r="DL33" s="594">
        <v>1714748</v>
      </c>
      <c r="DM33" s="607"/>
      <c r="DN33" s="607"/>
      <c r="DO33" s="607"/>
      <c r="DP33" s="607"/>
      <c r="DQ33" s="607"/>
      <c r="DR33" s="607"/>
      <c r="DS33" s="607"/>
      <c r="DT33" s="607"/>
      <c r="DU33" s="607"/>
      <c r="DV33" s="608"/>
      <c r="DW33" s="611">
        <v>42.1</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308</v>
      </c>
      <c r="CE34" s="618"/>
      <c r="CF34" s="618"/>
      <c r="CG34" s="618"/>
      <c r="CH34" s="618"/>
      <c r="CI34" s="618"/>
      <c r="CJ34" s="618"/>
      <c r="CK34" s="618"/>
      <c r="CL34" s="618"/>
      <c r="CM34" s="618"/>
      <c r="CN34" s="618"/>
      <c r="CO34" s="618"/>
      <c r="CP34" s="618"/>
      <c r="CQ34" s="619"/>
      <c r="CR34" s="588">
        <v>1278048</v>
      </c>
      <c r="CS34" s="589"/>
      <c r="CT34" s="589"/>
      <c r="CU34" s="589"/>
      <c r="CV34" s="589"/>
      <c r="CW34" s="589"/>
      <c r="CX34" s="589"/>
      <c r="CY34" s="590"/>
      <c r="CZ34" s="591">
        <v>17.2</v>
      </c>
      <c r="DA34" s="609"/>
      <c r="DB34" s="609"/>
      <c r="DC34" s="610"/>
      <c r="DD34" s="594">
        <v>812129</v>
      </c>
      <c r="DE34" s="589"/>
      <c r="DF34" s="589"/>
      <c r="DG34" s="589"/>
      <c r="DH34" s="589"/>
      <c r="DI34" s="589"/>
      <c r="DJ34" s="589"/>
      <c r="DK34" s="590"/>
      <c r="DL34" s="594">
        <v>732511</v>
      </c>
      <c r="DM34" s="589"/>
      <c r="DN34" s="589"/>
      <c r="DO34" s="589"/>
      <c r="DP34" s="589"/>
      <c r="DQ34" s="589"/>
      <c r="DR34" s="589"/>
      <c r="DS34" s="589"/>
      <c r="DT34" s="589"/>
      <c r="DU34" s="589"/>
      <c r="DV34" s="590"/>
      <c r="DW34" s="611">
        <v>18</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237713</v>
      </c>
      <c r="S35" s="589"/>
      <c r="T35" s="589"/>
      <c r="U35" s="589"/>
      <c r="V35" s="589"/>
      <c r="W35" s="589"/>
      <c r="X35" s="589"/>
      <c r="Y35" s="590"/>
      <c r="Z35" s="641">
        <v>3</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570499</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8105</v>
      </c>
      <c r="BW35" s="639"/>
      <c r="BX35" s="639"/>
      <c r="BY35" s="639"/>
      <c r="BZ35" s="639"/>
      <c r="CA35" s="639"/>
      <c r="CB35" s="640"/>
      <c r="CD35" s="621" t="s">
        <v>312</v>
      </c>
      <c r="CE35" s="618"/>
      <c r="CF35" s="618"/>
      <c r="CG35" s="618"/>
      <c r="CH35" s="618"/>
      <c r="CI35" s="618"/>
      <c r="CJ35" s="618"/>
      <c r="CK35" s="618"/>
      <c r="CL35" s="618"/>
      <c r="CM35" s="618"/>
      <c r="CN35" s="618"/>
      <c r="CO35" s="618"/>
      <c r="CP35" s="618"/>
      <c r="CQ35" s="619"/>
      <c r="CR35" s="588">
        <v>30875</v>
      </c>
      <c r="CS35" s="607"/>
      <c r="CT35" s="607"/>
      <c r="CU35" s="607"/>
      <c r="CV35" s="607"/>
      <c r="CW35" s="607"/>
      <c r="CX35" s="607"/>
      <c r="CY35" s="608"/>
      <c r="CZ35" s="591">
        <v>0.4</v>
      </c>
      <c r="DA35" s="609"/>
      <c r="DB35" s="609"/>
      <c r="DC35" s="610"/>
      <c r="DD35" s="594">
        <v>23916</v>
      </c>
      <c r="DE35" s="607"/>
      <c r="DF35" s="607"/>
      <c r="DG35" s="607"/>
      <c r="DH35" s="607"/>
      <c r="DI35" s="607"/>
      <c r="DJ35" s="607"/>
      <c r="DK35" s="608"/>
      <c r="DL35" s="594">
        <v>23916</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7816904</v>
      </c>
      <c r="S36" s="629"/>
      <c r="T36" s="629"/>
      <c r="U36" s="629"/>
      <c r="V36" s="629"/>
      <c r="W36" s="629"/>
      <c r="X36" s="629"/>
      <c r="Y36" s="632"/>
      <c r="Z36" s="633">
        <v>100</v>
      </c>
      <c r="AA36" s="633"/>
      <c r="AB36" s="633"/>
      <c r="AC36" s="633"/>
      <c r="AD36" s="634">
        <v>3834690</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20000</v>
      </c>
      <c r="BA36" s="589"/>
      <c r="BB36" s="589"/>
      <c r="BC36" s="589"/>
      <c r="BD36" s="607"/>
      <c r="BE36" s="607"/>
      <c r="BF36" s="617"/>
      <c r="BG36" s="621" t="s">
        <v>315</v>
      </c>
      <c r="BH36" s="618"/>
      <c r="BI36" s="618"/>
      <c r="BJ36" s="618"/>
      <c r="BK36" s="618"/>
      <c r="BL36" s="618"/>
      <c r="BM36" s="618"/>
      <c r="BN36" s="618"/>
      <c r="BO36" s="618"/>
      <c r="BP36" s="618"/>
      <c r="BQ36" s="618"/>
      <c r="BR36" s="618"/>
      <c r="BS36" s="618"/>
      <c r="BT36" s="618"/>
      <c r="BU36" s="619"/>
      <c r="BV36" s="588">
        <v>-18312</v>
      </c>
      <c r="BW36" s="589"/>
      <c r="BX36" s="589"/>
      <c r="BY36" s="589"/>
      <c r="BZ36" s="589"/>
      <c r="CA36" s="589"/>
      <c r="CB36" s="620"/>
      <c r="CD36" s="621" t="s">
        <v>316</v>
      </c>
      <c r="CE36" s="618"/>
      <c r="CF36" s="618"/>
      <c r="CG36" s="618"/>
      <c r="CH36" s="618"/>
      <c r="CI36" s="618"/>
      <c r="CJ36" s="618"/>
      <c r="CK36" s="618"/>
      <c r="CL36" s="618"/>
      <c r="CM36" s="618"/>
      <c r="CN36" s="618"/>
      <c r="CO36" s="618"/>
      <c r="CP36" s="618"/>
      <c r="CQ36" s="619"/>
      <c r="CR36" s="588">
        <v>770814</v>
      </c>
      <c r="CS36" s="589"/>
      <c r="CT36" s="589"/>
      <c r="CU36" s="589"/>
      <c r="CV36" s="589"/>
      <c r="CW36" s="589"/>
      <c r="CX36" s="589"/>
      <c r="CY36" s="590"/>
      <c r="CZ36" s="591">
        <v>10.4</v>
      </c>
      <c r="DA36" s="609"/>
      <c r="DB36" s="609"/>
      <c r="DC36" s="610"/>
      <c r="DD36" s="594">
        <v>592456</v>
      </c>
      <c r="DE36" s="589"/>
      <c r="DF36" s="589"/>
      <c r="DG36" s="589"/>
      <c r="DH36" s="589"/>
      <c r="DI36" s="589"/>
      <c r="DJ36" s="589"/>
      <c r="DK36" s="590"/>
      <c r="DL36" s="594">
        <v>494931</v>
      </c>
      <c r="DM36" s="589"/>
      <c r="DN36" s="589"/>
      <c r="DO36" s="589"/>
      <c r="DP36" s="589"/>
      <c r="DQ36" s="589"/>
      <c r="DR36" s="589"/>
      <c r="DS36" s="589"/>
      <c r="DT36" s="589"/>
      <c r="DU36" s="589"/>
      <c r="DV36" s="590"/>
      <c r="DW36" s="611">
        <v>12.2</v>
      </c>
      <c r="DX36" s="612"/>
      <c r="DY36" s="612"/>
      <c r="DZ36" s="612"/>
      <c r="EA36" s="612"/>
      <c r="EB36" s="612"/>
      <c r="EC36" s="613"/>
    </row>
    <row r="37" spans="2:133" ht="11.25" customHeight="1">
      <c r="AQ37" s="614" t="s">
        <v>317</v>
      </c>
      <c r="AR37" s="615"/>
      <c r="AS37" s="615"/>
      <c r="AT37" s="615"/>
      <c r="AU37" s="615"/>
      <c r="AV37" s="615"/>
      <c r="AW37" s="615"/>
      <c r="AX37" s="615"/>
      <c r="AY37" s="616"/>
      <c r="AZ37" s="588" t="s">
        <v>210</v>
      </c>
      <c r="BA37" s="589"/>
      <c r="BB37" s="589"/>
      <c r="BC37" s="589"/>
      <c r="BD37" s="607"/>
      <c r="BE37" s="607"/>
      <c r="BF37" s="617"/>
      <c r="BG37" s="621" t="s">
        <v>318</v>
      </c>
      <c r="BH37" s="618"/>
      <c r="BI37" s="618"/>
      <c r="BJ37" s="618"/>
      <c r="BK37" s="618"/>
      <c r="BL37" s="618"/>
      <c r="BM37" s="618"/>
      <c r="BN37" s="618"/>
      <c r="BO37" s="618"/>
      <c r="BP37" s="618"/>
      <c r="BQ37" s="618"/>
      <c r="BR37" s="618"/>
      <c r="BS37" s="618"/>
      <c r="BT37" s="618"/>
      <c r="BU37" s="619"/>
      <c r="BV37" s="588">
        <v>1767</v>
      </c>
      <c r="BW37" s="589"/>
      <c r="BX37" s="589"/>
      <c r="BY37" s="589"/>
      <c r="BZ37" s="589"/>
      <c r="CA37" s="589"/>
      <c r="CB37" s="620"/>
      <c r="CD37" s="621" t="s">
        <v>319</v>
      </c>
      <c r="CE37" s="618"/>
      <c r="CF37" s="618"/>
      <c r="CG37" s="618"/>
      <c r="CH37" s="618"/>
      <c r="CI37" s="618"/>
      <c r="CJ37" s="618"/>
      <c r="CK37" s="618"/>
      <c r="CL37" s="618"/>
      <c r="CM37" s="618"/>
      <c r="CN37" s="618"/>
      <c r="CO37" s="618"/>
      <c r="CP37" s="618"/>
      <c r="CQ37" s="619"/>
      <c r="CR37" s="588">
        <v>361335</v>
      </c>
      <c r="CS37" s="607"/>
      <c r="CT37" s="607"/>
      <c r="CU37" s="607"/>
      <c r="CV37" s="607"/>
      <c r="CW37" s="607"/>
      <c r="CX37" s="607"/>
      <c r="CY37" s="608"/>
      <c r="CZ37" s="591">
        <v>4.9000000000000004</v>
      </c>
      <c r="DA37" s="609"/>
      <c r="DB37" s="609"/>
      <c r="DC37" s="610"/>
      <c r="DD37" s="594">
        <v>361335</v>
      </c>
      <c r="DE37" s="607"/>
      <c r="DF37" s="607"/>
      <c r="DG37" s="607"/>
      <c r="DH37" s="607"/>
      <c r="DI37" s="607"/>
      <c r="DJ37" s="607"/>
      <c r="DK37" s="608"/>
      <c r="DL37" s="594">
        <v>346910</v>
      </c>
      <c r="DM37" s="607"/>
      <c r="DN37" s="607"/>
      <c r="DO37" s="607"/>
      <c r="DP37" s="607"/>
      <c r="DQ37" s="607"/>
      <c r="DR37" s="607"/>
      <c r="DS37" s="607"/>
      <c r="DT37" s="607"/>
      <c r="DU37" s="607"/>
      <c r="DV37" s="608"/>
      <c r="DW37" s="611">
        <v>8.5</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1" t="s">
        <v>322</v>
      </c>
      <c r="BH38" s="618"/>
      <c r="BI38" s="618"/>
      <c r="BJ38" s="618"/>
      <c r="BK38" s="618"/>
      <c r="BL38" s="618"/>
      <c r="BM38" s="618"/>
      <c r="BN38" s="618"/>
      <c r="BO38" s="618"/>
      <c r="BP38" s="618"/>
      <c r="BQ38" s="618"/>
      <c r="BR38" s="618"/>
      <c r="BS38" s="618"/>
      <c r="BT38" s="618"/>
      <c r="BU38" s="619"/>
      <c r="BV38" s="588">
        <v>3279</v>
      </c>
      <c r="BW38" s="589"/>
      <c r="BX38" s="589"/>
      <c r="BY38" s="589"/>
      <c r="BZ38" s="589"/>
      <c r="CA38" s="589"/>
      <c r="CB38" s="620"/>
      <c r="CD38" s="621" t="s">
        <v>323</v>
      </c>
      <c r="CE38" s="618"/>
      <c r="CF38" s="618"/>
      <c r="CG38" s="618"/>
      <c r="CH38" s="618"/>
      <c r="CI38" s="618"/>
      <c r="CJ38" s="618"/>
      <c r="CK38" s="618"/>
      <c r="CL38" s="618"/>
      <c r="CM38" s="618"/>
      <c r="CN38" s="618"/>
      <c r="CO38" s="618"/>
      <c r="CP38" s="618"/>
      <c r="CQ38" s="619"/>
      <c r="CR38" s="588">
        <v>570499</v>
      </c>
      <c r="CS38" s="589"/>
      <c r="CT38" s="589"/>
      <c r="CU38" s="589"/>
      <c r="CV38" s="589"/>
      <c r="CW38" s="589"/>
      <c r="CX38" s="589"/>
      <c r="CY38" s="590"/>
      <c r="CZ38" s="591">
        <v>7.7</v>
      </c>
      <c r="DA38" s="609"/>
      <c r="DB38" s="609"/>
      <c r="DC38" s="610"/>
      <c r="DD38" s="594">
        <v>490595</v>
      </c>
      <c r="DE38" s="589"/>
      <c r="DF38" s="589"/>
      <c r="DG38" s="589"/>
      <c r="DH38" s="589"/>
      <c r="DI38" s="589"/>
      <c r="DJ38" s="589"/>
      <c r="DK38" s="590"/>
      <c r="DL38" s="594">
        <v>463390</v>
      </c>
      <c r="DM38" s="589"/>
      <c r="DN38" s="589"/>
      <c r="DO38" s="589"/>
      <c r="DP38" s="589"/>
      <c r="DQ38" s="589"/>
      <c r="DR38" s="589"/>
      <c r="DS38" s="589"/>
      <c r="DT38" s="589"/>
      <c r="DU38" s="589"/>
      <c r="DV38" s="590"/>
      <c r="DW38" s="611">
        <v>11.4</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22" t="s">
        <v>325</v>
      </c>
      <c r="BH39" s="623"/>
      <c r="BI39" s="623"/>
      <c r="BJ39" s="623"/>
      <c r="BK39" s="623"/>
      <c r="BL39" s="187"/>
      <c r="BM39" s="618" t="s">
        <v>326</v>
      </c>
      <c r="BN39" s="618"/>
      <c r="BO39" s="618"/>
      <c r="BP39" s="618"/>
      <c r="BQ39" s="618"/>
      <c r="BR39" s="618"/>
      <c r="BS39" s="618"/>
      <c r="BT39" s="618"/>
      <c r="BU39" s="619"/>
      <c r="BV39" s="588">
        <v>91</v>
      </c>
      <c r="BW39" s="589"/>
      <c r="BX39" s="589"/>
      <c r="BY39" s="589"/>
      <c r="BZ39" s="589"/>
      <c r="CA39" s="589"/>
      <c r="CB39" s="620"/>
      <c r="CD39" s="621" t="s">
        <v>327</v>
      </c>
      <c r="CE39" s="618"/>
      <c r="CF39" s="618"/>
      <c r="CG39" s="618"/>
      <c r="CH39" s="618"/>
      <c r="CI39" s="618"/>
      <c r="CJ39" s="618"/>
      <c r="CK39" s="618"/>
      <c r="CL39" s="618"/>
      <c r="CM39" s="618"/>
      <c r="CN39" s="618"/>
      <c r="CO39" s="618"/>
      <c r="CP39" s="618"/>
      <c r="CQ39" s="619"/>
      <c r="CR39" s="588">
        <v>703915</v>
      </c>
      <c r="CS39" s="607"/>
      <c r="CT39" s="607"/>
      <c r="CU39" s="607"/>
      <c r="CV39" s="607"/>
      <c r="CW39" s="607"/>
      <c r="CX39" s="607"/>
      <c r="CY39" s="608"/>
      <c r="CZ39" s="591">
        <v>9.5</v>
      </c>
      <c r="DA39" s="609"/>
      <c r="DB39" s="609"/>
      <c r="DC39" s="610"/>
      <c r="DD39" s="594">
        <v>699170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128832</v>
      </c>
      <c r="BA40" s="589"/>
      <c r="BB40" s="589"/>
      <c r="BC40" s="589"/>
      <c r="BD40" s="607"/>
      <c r="BE40" s="607"/>
      <c r="BF40" s="617"/>
      <c r="BG40" s="622"/>
      <c r="BH40" s="623"/>
      <c r="BI40" s="623"/>
      <c r="BJ40" s="623"/>
      <c r="BK40" s="623"/>
      <c r="BL40" s="187"/>
      <c r="BM40" s="618" t="s">
        <v>329</v>
      </c>
      <c r="BN40" s="618"/>
      <c r="BO40" s="618"/>
      <c r="BP40" s="618"/>
      <c r="BQ40" s="618"/>
      <c r="BR40" s="618"/>
      <c r="BS40" s="618"/>
      <c r="BT40" s="618"/>
      <c r="BU40" s="619"/>
      <c r="BV40" s="588">
        <v>123</v>
      </c>
      <c r="BW40" s="589"/>
      <c r="BX40" s="589"/>
      <c r="BY40" s="589"/>
      <c r="BZ40" s="589"/>
      <c r="CA40" s="589"/>
      <c r="CB40" s="620"/>
      <c r="CD40" s="621" t="s">
        <v>330</v>
      </c>
      <c r="CE40" s="618"/>
      <c r="CF40" s="618"/>
      <c r="CG40" s="618"/>
      <c r="CH40" s="618"/>
      <c r="CI40" s="618"/>
      <c r="CJ40" s="618"/>
      <c r="CK40" s="618"/>
      <c r="CL40" s="618"/>
      <c r="CM40" s="618"/>
      <c r="CN40" s="618"/>
      <c r="CO40" s="618"/>
      <c r="CP40" s="618"/>
      <c r="CQ40" s="619"/>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421667</v>
      </c>
      <c r="BA41" s="629"/>
      <c r="BB41" s="629"/>
      <c r="BC41" s="629"/>
      <c r="BD41" s="573"/>
      <c r="BE41" s="573"/>
      <c r="BF41" s="630"/>
      <c r="BG41" s="624"/>
      <c r="BH41" s="625"/>
      <c r="BI41" s="625"/>
      <c r="BJ41" s="625"/>
      <c r="BK41" s="625"/>
      <c r="BL41" s="189"/>
      <c r="BM41" s="627" t="s">
        <v>332</v>
      </c>
      <c r="BN41" s="627"/>
      <c r="BO41" s="627"/>
      <c r="BP41" s="627"/>
      <c r="BQ41" s="627"/>
      <c r="BR41" s="627"/>
      <c r="BS41" s="627"/>
      <c r="BT41" s="627"/>
      <c r="BU41" s="628"/>
      <c r="BV41" s="572">
        <v>347</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1633117</v>
      </c>
      <c r="CS42" s="589"/>
      <c r="CT42" s="589"/>
      <c r="CU42" s="589"/>
      <c r="CV42" s="589"/>
      <c r="CW42" s="589"/>
      <c r="CX42" s="589"/>
      <c r="CY42" s="590"/>
      <c r="CZ42" s="591">
        <v>22</v>
      </c>
      <c r="DA42" s="592"/>
      <c r="DB42" s="592"/>
      <c r="DC42" s="593"/>
      <c r="DD42" s="594">
        <v>461739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32127</v>
      </c>
      <c r="CS43" s="607"/>
      <c r="CT43" s="607"/>
      <c r="CU43" s="607"/>
      <c r="CV43" s="607"/>
      <c r="CW43" s="607"/>
      <c r="CX43" s="607"/>
      <c r="CY43" s="608"/>
      <c r="CZ43" s="591">
        <v>0.4</v>
      </c>
      <c r="DA43" s="609"/>
      <c r="DB43" s="609"/>
      <c r="DC43" s="610"/>
      <c r="DD43" s="594">
        <v>9083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290</v>
      </c>
      <c r="CE44" s="602"/>
      <c r="CF44" s="585" t="s">
        <v>339</v>
      </c>
      <c r="CG44" s="586"/>
      <c r="CH44" s="586"/>
      <c r="CI44" s="586"/>
      <c r="CJ44" s="586"/>
      <c r="CK44" s="586"/>
      <c r="CL44" s="586"/>
      <c r="CM44" s="586"/>
      <c r="CN44" s="586"/>
      <c r="CO44" s="586"/>
      <c r="CP44" s="586"/>
      <c r="CQ44" s="587"/>
      <c r="CR44" s="588">
        <v>1531240</v>
      </c>
      <c r="CS44" s="589"/>
      <c r="CT44" s="589"/>
      <c r="CU44" s="589"/>
      <c r="CV44" s="589"/>
      <c r="CW44" s="589"/>
      <c r="CX44" s="589"/>
      <c r="CY44" s="590"/>
      <c r="CZ44" s="591">
        <v>20.6</v>
      </c>
      <c r="DA44" s="592"/>
      <c r="DB44" s="592"/>
      <c r="DC44" s="593"/>
      <c r="DD44" s="594">
        <v>447199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454479</v>
      </c>
      <c r="CS45" s="607"/>
      <c r="CT45" s="607"/>
      <c r="CU45" s="607"/>
      <c r="CV45" s="607"/>
      <c r="CW45" s="607"/>
      <c r="CX45" s="607"/>
      <c r="CY45" s="608"/>
      <c r="CZ45" s="591">
        <v>6.1</v>
      </c>
      <c r="DA45" s="609"/>
      <c r="DB45" s="609"/>
      <c r="DC45" s="610"/>
      <c r="DD45" s="594">
        <v>68668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1043274</v>
      </c>
      <c r="CS46" s="589"/>
      <c r="CT46" s="589"/>
      <c r="CU46" s="589"/>
      <c r="CV46" s="589"/>
      <c r="CW46" s="589"/>
      <c r="CX46" s="589"/>
      <c r="CY46" s="590"/>
      <c r="CZ46" s="591">
        <v>14.1</v>
      </c>
      <c r="DA46" s="592"/>
      <c r="DB46" s="592"/>
      <c r="DC46" s="593"/>
      <c r="DD46" s="594">
        <v>361334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101877</v>
      </c>
      <c r="CS47" s="607"/>
      <c r="CT47" s="607"/>
      <c r="CU47" s="607"/>
      <c r="CV47" s="607"/>
      <c r="CW47" s="607"/>
      <c r="CX47" s="607"/>
      <c r="CY47" s="608"/>
      <c r="CZ47" s="591">
        <v>1.4</v>
      </c>
      <c r="DA47" s="609"/>
      <c r="DB47" s="609"/>
      <c r="DC47" s="610"/>
      <c r="DD47" s="594">
        <v>14540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7420525</v>
      </c>
      <c r="CS49" s="573"/>
      <c r="CT49" s="573"/>
      <c r="CU49" s="573"/>
      <c r="CV49" s="573"/>
      <c r="CW49" s="573"/>
      <c r="CX49" s="573"/>
      <c r="CY49" s="574"/>
      <c r="CZ49" s="575">
        <v>100</v>
      </c>
      <c r="DA49" s="576"/>
      <c r="DB49" s="576"/>
      <c r="DC49" s="577"/>
      <c r="DD49" s="578">
        <v>5013915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F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526</v>
      </c>
      <c r="C7" s="1047"/>
      <c r="D7" s="1047"/>
      <c r="E7" s="1047"/>
      <c r="F7" s="1047"/>
      <c r="G7" s="1047"/>
      <c r="H7" s="1047"/>
      <c r="I7" s="1047"/>
      <c r="J7" s="1047"/>
      <c r="K7" s="1047"/>
      <c r="L7" s="1047"/>
      <c r="M7" s="1047"/>
      <c r="N7" s="1047"/>
      <c r="O7" s="1047"/>
      <c r="P7" s="1048"/>
      <c r="Q7" s="1100">
        <v>7761</v>
      </c>
      <c r="R7" s="1101"/>
      <c r="S7" s="1101"/>
      <c r="T7" s="1101"/>
      <c r="U7" s="1101"/>
      <c r="V7" s="1101">
        <v>7367</v>
      </c>
      <c r="W7" s="1101"/>
      <c r="X7" s="1101"/>
      <c r="Y7" s="1101"/>
      <c r="Z7" s="1101"/>
      <c r="AA7" s="1101">
        <v>394</v>
      </c>
      <c r="AB7" s="1101"/>
      <c r="AC7" s="1101"/>
      <c r="AD7" s="1101"/>
      <c r="AE7" s="1102"/>
      <c r="AF7" s="1103">
        <v>345</v>
      </c>
      <c r="AG7" s="1104"/>
      <c r="AH7" s="1104"/>
      <c r="AI7" s="1104"/>
      <c r="AJ7" s="1105"/>
      <c r="AK7" s="1087">
        <v>782</v>
      </c>
      <c r="AL7" s="1088"/>
      <c r="AM7" s="1088"/>
      <c r="AN7" s="1088"/>
      <c r="AO7" s="1088"/>
      <c r="AP7" s="1088">
        <v>6352</v>
      </c>
      <c r="AQ7" s="1088"/>
      <c r="AR7" s="1088"/>
      <c r="AS7" s="1088"/>
      <c r="AT7" s="1088"/>
      <c r="AU7" s="1089" t="s">
        <v>527</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551</v>
      </c>
      <c r="BT7" s="1092"/>
      <c r="BU7" s="1092"/>
      <c r="BV7" s="1092"/>
      <c r="BW7" s="1092"/>
      <c r="BX7" s="1092"/>
      <c r="BY7" s="1092"/>
      <c r="BZ7" s="1092"/>
      <c r="CA7" s="1092"/>
      <c r="CB7" s="1092"/>
      <c r="CC7" s="1092"/>
      <c r="CD7" s="1092"/>
      <c r="CE7" s="1092"/>
      <c r="CF7" s="1092"/>
      <c r="CG7" s="1093"/>
      <c r="CH7" s="1084">
        <v>-82</v>
      </c>
      <c r="CI7" s="1085"/>
      <c r="CJ7" s="1085"/>
      <c r="CK7" s="1085"/>
      <c r="CL7" s="1086"/>
      <c r="CM7" s="1084">
        <v>2441</v>
      </c>
      <c r="CN7" s="1085"/>
      <c r="CO7" s="1085"/>
      <c r="CP7" s="1085"/>
      <c r="CQ7" s="1086"/>
      <c r="CR7" s="1084">
        <v>6</v>
      </c>
      <c r="CS7" s="1085"/>
      <c r="CT7" s="1085"/>
      <c r="CU7" s="1085"/>
      <c r="CV7" s="1086"/>
      <c r="CW7" s="1084">
        <v>1</v>
      </c>
      <c r="CX7" s="1085"/>
      <c r="CY7" s="1085"/>
      <c r="CZ7" s="1085"/>
      <c r="DA7" s="1086"/>
      <c r="DB7" s="1084" t="s">
        <v>541</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1" t="s">
        <v>552</v>
      </c>
      <c r="DW7" s="1112"/>
      <c r="DX7" s="1112"/>
      <c r="DY7" s="1112"/>
      <c r="DZ7" s="1113"/>
      <c r="EA7" s="205"/>
    </row>
    <row r="8" spans="1:131" s="206" customFormat="1" ht="26.25" customHeight="1">
      <c r="A8" s="212">
        <v>2</v>
      </c>
      <c r="B8" s="1027" t="s">
        <v>528</v>
      </c>
      <c r="C8" s="1028"/>
      <c r="D8" s="1028"/>
      <c r="E8" s="1028"/>
      <c r="F8" s="1028"/>
      <c r="G8" s="1028"/>
      <c r="H8" s="1028"/>
      <c r="I8" s="1028"/>
      <c r="J8" s="1028"/>
      <c r="K8" s="1028"/>
      <c r="L8" s="1028"/>
      <c r="M8" s="1028"/>
      <c r="N8" s="1028"/>
      <c r="O8" s="1028"/>
      <c r="P8" s="1029"/>
      <c r="Q8" s="1039">
        <v>69</v>
      </c>
      <c r="R8" s="1040"/>
      <c r="S8" s="1040"/>
      <c r="T8" s="1040"/>
      <c r="U8" s="1040"/>
      <c r="V8" s="1040">
        <v>67</v>
      </c>
      <c r="W8" s="1040"/>
      <c r="X8" s="1040"/>
      <c r="Y8" s="1040"/>
      <c r="Z8" s="1040"/>
      <c r="AA8" s="1040">
        <v>2</v>
      </c>
      <c r="AB8" s="1040"/>
      <c r="AC8" s="1040"/>
      <c r="AD8" s="1040"/>
      <c r="AE8" s="1041"/>
      <c r="AF8" s="1033">
        <v>2</v>
      </c>
      <c r="AG8" s="1034"/>
      <c r="AH8" s="1034"/>
      <c r="AI8" s="1034"/>
      <c r="AJ8" s="1035"/>
      <c r="AK8" s="1082">
        <v>9</v>
      </c>
      <c r="AL8" s="1083"/>
      <c r="AM8" s="1083"/>
      <c r="AN8" s="1083"/>
      <c r="AO8" s="1083"/>
      <c r="AP8" s="1083" t="s">
        <v>469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7817</v>
      </c>
      <c r="R23" s="1065"/>
      <c r="S23" s="1065"/>
      <c r="T23" s="1065"/>
      <c r="U23" s="1065"/>
      <c r="V23" s="1065">
        <v>7421</v>
      </c>
      <c r="W23" s="1065"/>
      <c r="X23" s="1065"/>
      <c r="Y23" s="1065"/>
      <c r="Z23" s="1065"/>
      <c r="AA23" s="1065">
        <v>396</v>
      </c>
      <c r="AB23" s="1065"/>
      <c r="AC23" s="1065"/>
      <c r="AD23" s="1065"/>
      <c r="AE23" s="1066"/>
      <c r="AF23" s="1067">
        <v>347</v>
      </c>
      <c r="AG23" s="1065"/>
      <c r="AH23" s="1065"/>
      <c r="AI23" s="1065"/>
      <c r="AJ23" s="1068"/>
      <c r="AK23" s="1069"/>
      <c r="AL23" s="1070"/>
      <c r="AM23" s="1070"/>
      <c r="AN23" s="1070"/>
      <c r="AO23" s="1070"/>
      <c r="AP23" s="1065">
        <v>6352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529</v>
      </c>
      <c r="C28" s="1047"/>
      <c r="D28" s="1047"/>
      <c r="E28" s="1047"/>
      <c r="F28" s="1047"/>
      <c r="G28" s="1047"/>
      <c r="H28" s="1047"/>
      <c r="I28" s="1047"/>
      <c r="J28" s="1047"/>
      <c r="K28" s="1047"/>
      <c r="L28" s="1047"/>
      <c r="M28" s="1047"/>
      <c r="N28" s="1047"/>
      <c r="O28" s="1047"/>
      <c r="P28" s="1048"/>
      <c r="Q28" s="1049">
        <v>1658</v>
      </c>
      <c r="R28" s="1050"/>
      <c r="S28" s="1050"/>
      <c r="T28" s="1050"/>
      <c r="U28" s="1050"/>
      <c r="V28" s="1050">
        <v>1650</v>
      </c>
      <c r="W28" s="1050"/>
      <c r="X28" s="1050"/>
      <c r="Y28" s="1050"/>
      <c r="Z28" s="1050"/>
      <c r="AA28" s="1050">
        <v>8</v>
      </c>
      <c r="AB28" s="1050"/>
      <c r="AC28" s="1050"/>
      <c r="AD28" s="1050"/>
      <c r="AE28" s="1051"/>
      <c r="AF28" s="1052">
        <v>8</v>
      </c>
      <c r="AG28" s="1050"/>
      <c r="AH28" s="1050"/>
      <c r="AI28" s="1050"/>
      <c r="AJ28" s="1053"/>
      <c r="AK28" s="1054">
        <v>174</v>
      </c>
      <c r="AL28" s="1042"/>
      <c r="AM28" s="1042"/>
      <c r="AN28" s="1042"/>
      <c r="AO28" s="1042"/>
      <c r="AP28" s="1042" t="s">
        <v>469</v>
      </c>
      <c r="AQ28" s="1042"/>
      <c r="AR28" s="1042"/>
      <c r="AS28" s="1042"/>
      <c r="AT28" s="1042"/>
      <c r="AU28" s="1042" t="s">
        <v>469</v>
      </c>
      <c r="AV28" s="1042"/>
      <c r="AW28" s="1042"/>
      <c r="AX28" s="1042"/>
      <c r="AY28" s="1042"/>
      <c r="AZ28" s="1043" t="s">
        <v>469</v>
      </c>
      <c r="BA28" s="1043"/>
      <c r="BB28" s="1043"/>
      <c r="BC28" s="1043"/>
      <c r="BD28" s="1043"/>
      <c r="BE28" s="1044" t="s">
        <v>530</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531</v>
      </c>
      <c r="C29" s="1028"/>
      <c r="D29" s="1028"/>
      <c r="E29" s="1028"/>
      <c r="F29" s="1028"/>
      <c r="G29" s="1028"/>
      <c r="H29" s="1028"/>
      <c r="I29" s="1028"/>
      <c r="J29" s="1028"/>
      <c r="K29" s="1028"/>
      <c r="L29" s="1028"/>
      <c r="M29" s="1028"/>
      <c r="N29" s="1028"/>
      <c r="O29" s="1028"/>
      <c r="P29" s="1029"/>
      <c r="Q29" s="1039">
        <v>1421</v>
      </c>
      <c r="R29" s="1040"/>
      <c r="S29" s="1040"/>
      <c r="T29" s="1040"/>
      <c r="U29" s="1040"/>
      <c r="V29" s="1040">
        <v>1372</v>
      </c>
      <c r="W29" s="1040"/>
      <c r="X29" s="1040"/>
      <c r="Y29" s="1040"/>
      <c r="Z29" s="1040"/>
      <c r="AA29" s="1040">
        <v>49</v>
      </c>
      <c r="AB29" s="1040"/>
      <c r="AC29" s="1040"/>
      <c r="AD29" s="1040"/>
      <c r="AE29" s="1041"/>
      <c r="AF29" s="1033">
        <v>49</v>
      </c>
      <c r="AG29" s="1034"/>
      <c r="AH29" s="1034"/>
      <c r="AI29" s="1034"/>
      <c r="AJ29" s="1035"/>
      <c r="AK29" s="976">
        <v>187</v>
      </c>
      <c r="AL29" s="967"/>
      <c r="AM29" s="967"/>
      <c r="AN29" s="967"/>
      <c r="AO29" s="967"/>
      <c r="AP29" s="967" t="s">
        <v>469</v>
      </c>
      <c r="AQ29" s="967"/>
      <c r="AR29" s="967"/>
      <c r="AS29" s="967"/>
      <c r="AT29" s="967"/>
      <c r="AU29" s="967" t="s">
        <v>469</v>
      </c>
      <c r="AV29" s="967"/>
      <c r="AW29" s="967"/>
      <c r="AX29" s="967"/>
      <c r="AY29" s="967"/>
      <c r="AZ29" s="1038" t="s">
        <v>469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532</v>
      </c>
      <c r="C30" s="1028"/>
      <c r="D30" s="1028"/>
      <c r="E30" s="1028"/>
      <c r="F30" s="1028"/>
      <c r="G30" s="1028"/>
      <c r="H30" s="1028"/>
      <c r="I30" s="1028"/>
      <c r="J30" s="1028"/>
      <c r="K30" s="1028"/>
      <c r="L30" s="1028"/>
      <c r="M30" s="1028"/>
      <c r="N30" s="1028"/>
      <c r="O30" s="1028"/>
      <c r="P30" s="1029"/>
      <c r="Q30" s="1039">
        <v>128</v>
      </c>
      <c r="R30" s="1040"/>
      <c r="S30" s="1040"/>
      <c r="T30" s="1040"/>
      <c r="U30" s="1040"/>
      <c r="V30" s="1040">
        <v>128</v>
      </c>
      <c r="W30" s="1040"/>
      <c r="X30" s="1040"/>
      <c r="Y30" s="1040"/>
      <c r="Z30" s="1040"/>
      <c r="AA30" s="1040">
        <v>0</v>
      </c>
      <c r="AB30" s="1040"/>
      <c r="AC30" s="1040"/>
      <c r="AD30" s="1040"/>
      <c r="AE30" s="1041"/>
      <c r="AF30" s="1033">
        <v>0</v>
      </c>
      <c r="AG30" s="1034"/>
      <c r="AH30" s="1034"/>
      <c r="AI30" s="1034"/>
      <c r="AJ30" s="1035"/>
      <c r="AK30" s="976">
        <v>52</v>
      </c>
      <c r="AL30" s="967"/>
      <c r="AM30" s="967"/>
      <c r="AN30" s="967"/>
      <c r="AO30" s="967"/>
      <c r="AP30" s="967" t="s">
        <v>469</v>
      </c>
      <c r="AQ30" s="967"/>
      <c r="AR30" s="967"/>
      <c r="AS30" s="967"/>
      <c r="AT30" s="967"/>
      <c r="AU30" s="967" t="s">
        <v>469</v>
      </c>
      <c r="AV30" s="967"/>
      <c r="AW30" s="967"/>
      <c r="AX30" s="967"/>
      <c r="AY30" s="967"/>
      <c r="AZ30" s="1038" t="s">
        <v>469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533</v>
      </c>
      <c r="C31" s="1028"/>
      <c r="D31" s="1028"/>
      <c r="E31" s="1028"/>
      <c r="F31" s="1028"/>
      <c r="G31" s="1028"/>
      <c r="H31" s="1028"/>
      <c r="I31" s="1028"/>
      <c r="J31" s="1028"/>
      <c r="K31" s="1028"/>
      <c r="L31" s="1028"/>
      <c r="M31" s="1028"/>
      <c r="N31" s="1028"/>
      <c r="O31" s="1028"/>
      <c r="P31" s="1029"/>
      <c r="Q31" s="1039">
        <v>26</v>
      </c>
      <c r="R31" s="1040"/>
      <c r="S31" s="1040"/>
      <c r="T31" s="1040"/>
      <c r="U31" s="1040"/>
      <c r="V31" s="1040">
        <v>24</v>
      </c>
      <c r="W31" s="1040"/>
      <c r="X31" s="1040"/>
      <c r="Y31" s="1040"/>
      <c r="Z31" s="1040"/>
      <c r="AA31" s="1040">
        <v>2</v>
      </c>
      <c r="AB31" s="1040"/>
      <c r="AC31" s="1040"/>
      <c r="AD31" s="1040"/>
      <c r="AE31" s="1041"/>
      <c r="AF31" s="1033">
        <v>2</v>
      </c>
      <c r="AG31" s="1034"/>
      <c r="AH31" s="1034"/>
      <c r="AI31" s="1034"/>
      <c r="AJ31" s="1035"/>
      <c r="AK31" s="976">
        <v>17</v>
      </c>
      <c r="AL31" s="967"/>
      <c r="AM31" s="967"/>
      <c r="AN31" s="967"/>
      <c r="AO31" s="967"/>
      <c r="AP31" s="967" t="s">
        <v>469</v>
      </c>
      <c r="AQ31" s="967"/>
      <c r="AR31" s="967"/>
      <c r="AS31" s="967"/>
      <c r="AT31" s="967"/>
      <c r="AU31" s="967" t="s">
        <v>469</v>
      </c>
      <c r="AV31" s="967"/>
      <c r="AW31" s="967"/>
      <c r="AX31" s="967"/>
      <c r="AY31" s="967"/>
      <c r="AZ31" s="1038" t="s">
        <v>469</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534</v>
      </c>
      <c r="C32" s="1028"/>
      <c r="D32" s="1028"/>
      <c r="E32" s="1028"/>
      <c r="F32" s="1028"/>
      <c r="G32" s="1028"/>
      <c r="H32" s="1028"/>
      <c r="I32" s="1028"/>
      <c r="J32" s="1028"/>
      <c r="K32" s="1028"/>
      <c r="L32" s="1028"/>
      <c r="M32" s="1028"/>
      <c r="N32" s="1028"/>
      <c r="O32" s="1028"/>
      <c r="P32" s="1029"/>
      <c r="Q32" s="1039">
        <v>112</v>
      </c>
      <c r="R32" s="1040"/>
      <c r="S32" s="1040"/>
      <c r="T32" s="1040"/>
      <c r="U32" s="1040"/>
      <c r="V32" s="1040">
        <v>106</v>
      </c>
      <c r="W32" s="1040"/>
      <c r="X32" s="1040"/>
      <c r="Y32" s="1040"/>
      <c r="Z32" s="1040"/>
      <c r="AA32" s="1040">
        <v>6</v>
      </c>
      <c r="AB32" s="1040"/>
      <c r="AC32" s="1040"/>
      <c r="AD32" s="1040"/>
      <c r="AE32" s="1041"/>
      <c r="AF32" s="1033">
        <v>6</v>
      </c>
      <c r="AG32" s="1034"/>
      <c r="AH32" s="1034"/>
      <c r="AI32" s="1034"/>
      <c r="AJ32" s="1035"/>
      <c r="AK32" s="976">
        <v>20</v>
      </c>
      <c r="AL32" s="967"/>
      <c r="AM32" s="967"/>
      <c r="AN32" s="967"/>
      <c r="AO32" s="967"/>
      <c r="AP32" s="967">
        <v>470</v>
      </c>
      <c r="AQ32" s="967"/>
      <c r="AR32" s="967"/>
      <c r="AS32" s="967"/>
      <c r="AT32" s="967"/>
      <c r="AU32" s="967">
        <v>142</v>
      </c>
      <c r="AV32" s="967"/>
      <c r="AW32" s="967"/>
      <c r="AX32" s="967"/>
      <c r="AY32" s="967"/>
      <c r="AZ32" s="1038" t="s">
        <v>469</v>
      </c>
      <c r="BA32" s="1038"/>
      <c r="BB32" s="1038"/>
      <c r="BC32" s="1038"/>
      <c r="BD32" s="1038"/>
      <c r="BE32" s="1022" t="s">
        <v>535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65</v>
      </c>
      <c r="AG63" s="955"/>
      <c r="AH63" s="955"/>
      <c r="AI63" s="955"/>
      <c r="AJ63" s="1020"/>
      <c r="AK63" s="1021"/>
      <c r="AL63" s="959"/>
      <c r="AM63" s="959"/>
      <c r="AN63" s="959"/>
      <c r="AO63" s="959"/>
      <c r="AP63" s="955">
        <v>470</v>
      </c>
      <c r="AQ63" s="955"/>
      <c r="AR63" s="955"/>
      <c r="AS63" s="955"/>
      <c r="AT63" s="955"/>
      <c r="AU63" s="955">
        <v>142</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385</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70" t="s">
        <v>536</v>
      </c>
      <c r="C68" s="971"/>
      <c r="D68" s="971"/>
      <c r="E68" s="971"/>
      <c r="F68" s="971"/>
      <c r="G68" s="971"/>
      <c r="H68" s="971"/>
      <c r="I68" s="971"/>
      <c r="J68" s="971"/>
      <c r="K68" s="971"/>
      <c r="L68" s="971"/>
      <c r="M68" s="971"/>
      <c r="N68" s="971"/>
      <c r="O68" s="971"/>
      <c r="P68" s="972"/>
      <c r="Q68" s="984">
        <v>734</v>
      </c>
      <c r="R68" s="981"/>
      <c r="S68" s="981"/>
      <c r="T68" s="981"/>
      <c r="U68" s="981"/>
      <c r="V68" s="981">
        <v>710</v>
      </c>
      <c r="W68" s="981"/>
      <c r="X68" s="981"/>
      <c r="Y68" s="981"/>
      <c r="Z68" s="981"/>
      <c r="AA68" s="981">
        <v>24</v>
      </c>
      <c r="AB68" s="981"/>
      <c r="AC68" s="981"/>
      <c r="AD68" s="981"/>
      <c r="AE68" s="981"/>
      <c r="AF68" s="981">
        <v>24</v>
      </c>
      <c r="AG68" s="981"/>
      <c r="AH68" s="981"/>
      <c r="AI68" s="981"/>
      <c r="AJ68" s="981"/>
      <c r="AK68" s="981">
        <v>5</v>
      </c>
      <c r="AL68" s="981"/>
      <c r="AM68" s="981"/>
      <c r="AN68" s="981"/>
      <c r="AO68" s="981"/>
      <c r="AP68" s="981">
        <v>459</v>
      </c>
      <c r="AQ68" s="981"/>
      <c r="AR68" s="981"/>
      <c r="AS68" s="981"/>
      <c r="AT68" s="981"/>
      <c r="AU68" s="981">
        <v>120</v>
      </c>
      <c r="AV68" s="981"/>
      <c r="AW68" s="981"/>
      <c r="AX68" s="981"/>
      <c r="AY68" s="981"/>
      <c r="AZ68" s="982" t="s">
        <v>537</v>
      </c>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1535</v>
      </c>
      <c r="R69" s="967"/>
      <c r="S69" s="967"/>
      <c r="T69" s="967"/>
      <c r="U69" s="967"/>
      <c r="V69" s="967">
        <v>1460</v>
      </c>
      <c r="W69" s="967"/>
      <c r="X69" s="967"/>
      <c r="Y69" s="967"/>
      <c r="Z69" s="967"/>
      <c r="AA69" s="967">
        <v>75</v>
      </c>
      <c r="AB69" s="967"/>
      <c r="AC69" s="967"/>
      <c r="AD69" s="967"/>
      <c r="AE69" s="967"/>
      <c r="AF69" s="967">
        <v>13</v>
      </c>
      <c r="AG69" s="967"/>
      <c r="AH69" s="967"/>
      <c r="AI69" s="967"/>
      <c r="AJ69" s="967"/>
      <c r="AK69" s="967">
        <v>276</v>
      </c>
      <c r="AL69" s="967"/>
      <c r="AM69" s="967"/>
      <c r="AN69" s="967"/>
      <c r="AO69" s="967"/>
      <c r="AP69" s="967">
        <v>505</v>
      </c>
      <c r="AQ69" s="967"/>
      <c r="AR69" s="967"/>
      <c r="AS69" s="967"/>
      <c r="AT69" s="967"/>
      <c r="AU69" s="967">
        <v>76</v>
      </c>
      <c r="AV69" s="967"/>
      <c r="AW69" s="967"/>
      <c r="AX69" s="967"/>
      <c r="AY69" s="967"/>
      <c r="AZ69" s="978" t="s">
        <v>539</v>
      </c>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371</v>
      </c>
      <c r="R70" s="967"/>
      <c r="S70" s="967"/>
      <c r="T70" s="967"/>
      <c r="U70" s="967"/>
      <c r="V70" s="967">
        <v>371</v>
      </c>
      <c r="W70" s="967"/>
      <c r="X70" s="967"/>
      <c r="Y70" s="967"/>
      <c r="Z70" s="967"/>
      <c r="AA70" s="967">
        <v>0</v>
      </c>
      <c r="AB70" s="967"/>
      <c r="AC70" s="967"/>
      <c r="AD70" s="967"/>
      <c r="AE70" s="967"/>
      <c r="AF70" s="967">
        <v>0</v>
      </c>
      <c r="AG70" s="967"/>
      <c r="AH70" s="967"/>
      <c r="AI70" s="967"/>
      <c r="AJ70" s="967"/>
      <c r="AK70" s="967">
        <v>7</v>
      </c>
      <c r="AL70" s="967"/>
      <c r="AM70" s="967"/>
      <c r="AN70" s="967"/>
      <c r="AO70" s="967"/>
      <c r="AP70" s="967" t="s">
        <v>541</v>
      </c>
      <c r="AQ70" s="967"/>
      <c r="AR70" s="967"/>
      <c r="AS70" s="967"/>
      <c r="AT70" s="967"/>
      <c r="AU70" s="967" t="s">
        <v>541</v>
      </c>
      <c r="AV70" s="967"/>
      <c r="AW70" s="967"/>
      <c r="AX70" s="967"/>
      <c r="AY70" s="967"/>
      <c r="AZ70" s="978" t="s">
        <v>542</v>
      </c>
      <c r="BA70" s="979"/>
      <c r="BB70" s="979"/>
      <c r="BC70" s="979"/>
      <c r="BD70" s="980"/>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2819</v>
      </c>
      <c r="R71" s="967"/>
      <c r="S71" s="967"/>
      <c r="T71" s="967"/>
      <c r="U71" s="967"/>
      <c r="V71" s="967">
        <v>2164</v>
      </c>
      <c r="W71" s="967"/>
      <c r="X71" s="967"/>
      <c r="Y71" s="967"/>
      <c r="Z71" s="967"/>
      <c r="AA71" s="967">
        <v>655</v>
      </c>
      <c r="AB71" s="967"/>
      <c r="AC71" s="967"/>
      <c r="AD71" s="967"/>
      <c r="AE71" s="967"/>
      <c r="AF71" s="967">
        <v>655</v>
      </c>
      <c r="AG71" s="967"/>
      <c r="AH71" s="967"/>
      <c r="AI71" s="967"/>
      <c r="AJ71" s="967"/>
      <c r="AK71" s="967" t="s">
        <v>541</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33</v>
      </c>
      <c r="R72" s="967"/>
      <c r="S72" s="967"/>
      <c r="T72" s="967"/>
      <c r="U72" s="967"/>
      <c r="V72" s="967">
        <v>33</v>
      </c>
      <c r="W72" s="967"/>
      <c r="X72" s="967"/>
      <c r="Y72" s="967"/>
      <c r="Z72" s="967"/>
      <c r="AA72" s="967">
        <v>0</v>
      </c>
      <c r="AB72" s="967"/>
      <c r="AC72" s="967"/>
      <c r="AD72" s="967"/>
      <c r="AE72" s="967"/>
      <c r="AF72" s="967">
        <v>0</v>
      </c>
      <c r="AG72" s="967"/>
      <c r="AH72" s="967"/>
      <c r="AI72" s="967"/>
      <c r="AJ72" s="967"/>
      <c r="AK72" s="967">
        <v>1</v>
      </c>
      <c r="AL72" s="967"/>
      <c r="AM72" s="967"/>
      <c r="AN72" s="967"/>
      <c r="AO72" s="967"/>
      <c r="AP72" s="967" t="s">
        <v>541</v>
      </c>
      <c r="AQ72" s="967"/>
      <c r="AR72" s="967"/>
      <c r="AS72" s="967"/>
      <c r="AT72" s="967"/>
      <c r="AU72" s="967" t="s">
        <v>541</v>
      </c>
      <c r="AV72" s="967"/>
      <c r="AW72" s="967"/>
      <c r="AX72" s="967"/>
      <c r="AY72" s="967"/>
      <c r="AZ72" s="968" t="s">
        <v>545</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60</v>
      </c>
      <c r="R73" s="967"/>
      <c r="S73" s="967"/>
      <c r="T73" s="967"/>
      <c r="U73" s="967"/>
      <c r="V73" s="967">
        <v>51</v>
      </c>
      <c r="W73" s="967"/>
      <c r="X73" s="967"/>
      <c r="Y73" s="967"/>
      <c r="Z73" s="967"/>
      <c r="AA73" s="967">
        <v>9</v>
      </c>
      <c r="AB73" s="967"/>
      <c r="AC73" s="967"/>
      <c r="AD73" s="967"/>
      <c r="AE73" s="967"/>
      <c r="AF73" s="967">
        <v>9</v>
      </c>
      <c r="AG73" s="967"/>
      <c r="AH73" s="967"/>
      <c r="AI73" s="967"/>
      <c r="AJ73" s="967"/>
      <c r="AK73" s="967" t="s">
        <v>541</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225</v>
      </c>
      <c r="R74" s="967"/>
      <c r="S74" s="967"/>
      <c r="T74" s="967"/>
      <c r="U74" s="967"/>
      <c r="V74" s="967">
        <v>127</v>
      </c>
      <c r="W74" s="967"/>
      <c r="X74" s="967"/>
      <c r="Y74" s="967"/>
      <c r="Z74" s="967"/>
      <c r="AA74" s="967">
        <v>98</v>
      </c>
      <c r="AB74" s="967"/>
      <c r="AC74" s="967"/>
      <c r="AD74" s="967"/>
      <c r="AE74" s="967"/>
      <c r="AF74" s="967">
        <v>98</v>
      </c>
      <c r="AG74" s="967"/>
      <c r="AH74" s="967"/>
      <c r="AI74" s="967"/>
      <c r="AJ74" s="967"/>
      <c r="AK74" s="967">
        <v>25</v>
      </c>
      <c r="AL74" s="967"/>
      <c r="AM74" s="967"/>
      <c r="AN74" s="967"/>
      <c r="AO74" s="967"/>
      <c r="AP74" s="967" t="s">
        <v>541</v>
      </c>
      <c r="AQ74" s="967"/>
      <c r="AR74" s="967"/>
      <c r="AS74" s="967"/>
      <c r="AT74" s="967"/>
      <c r="AU74" s="967" t="s">
        <v>541</v>
      </c>
      <c r="AV74" s="967"/>
      <c r="AW74" s="967"/>
      <c r="AX74" s="967"/>
      <c r="AY74" s="967"/>
      <c r="AZ74" s="968" t="s">
        <v>548</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183426</v>
      </c>
      <c r="R75" s="975"/>
      <c r="S75" s="975"/>
      <c r="T75" s="975"/>
      <c r="U75" s="976"/>
      <c r="V75" s="977">
        <v>174316</v>
      </c>
      <c r="W75" s="975"/>
      <c r="X75" s="975"/>
      <c r="Y75" s="975"/>
      <c r="Z75" s="976"/>
      <c r="AA75" s="977">
        <v>9110</v>
      </c>
      <c r="AB75" s="975"/>
      <c r="AC75" s="975"/>
      <c r="AD75" s="975"/>
      <c r="AE75" s="976"/>
      <c r="AF75" s="977">
        <v>9110</v>
      </c>
      <c r="AG75" s="975"/>
      <c r="AH75" s="975"/>
      <c r="AI75" s="975"/>
      <c r="AJ75" s="976"/>
      <c r="AK75" s="977">
        <v>1195</v>
      </c>
      <c r="AL75" s="975"/>
      <c r="AM75" s="975"/>
      <c r="AN75" s="975"/>
      <c r="AO75" s="976"/>
      <c r="AP75" s="967" t="s">
        <v>541</v>
      </c>
      <c r="AQ75" s="967"/>
      <c r="AR75" s="967"/>
      <c r="AS75" s="967"/>
      <c r="AT75" s="967"/>
      <c r="AU75" s="967" t="s">
        <v>541</v>
      </c>
      <c r="AV75" s="967"/>
      <c r="AW75" s="967"/>
      <c r="AX75" s="967"/>
      <c r="AY75" s="967"/>
      <c r="AZ75" s="968" t="s">
        <v>550</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9910</v>
      </c>
      <c r="AG88" s="955"/>
      <c r="AH88" s="955"/>
      <c r="AI88" s="955"/>
      <c r="AJ88" s="955"/>
      <c r="AK88" s="959"/>
      <c r="AL88" s="959"/>
      <c r="AM88" s="959"/>
      <c r="AN88" s="959"/>
      <c r="AO88" s="959"/>
      <c r="AP88" s="955">
        <v>964</v>
      </c>
      <c r="AQ88" s="955"/>
      <c r="AR88" s="955"/>
      <c r="AS88" s="955"/>
      <c r="AT88" s="955"/>
      <c r="AU88" s="955">
        <v>196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v>
      </c>
      <c r="CS102" s="947"/>
      <c r="CT102" s="947"/>
      <c r="CU102" s="947"/>
      <c r="CV102" s="948"/>
      <c r="CW102" s="946">
        <v>1</v>
      </c>
      <c r="CX102" s="947"/>
      <c r="CY102" s="947"/>
      <c r="CZ102" s="947"/>
      <c r="DA102" s="948"/>
      <c r="DB102" s="946" t="s">
        <v>553</v>
      </c>
      <c r="DC102" s="947"/>
      <c r="DD102" s="947"/>
      <c r="DE102" s="947"/>
      <c r="DF102" s="948"/>
      <c r="DG102" s="946" t="s">
        <v>553</v>
      </c>
      <c r="DH102" s="947"/>
      <c r="DI102" s="947"/>
      <c r="DJ102" s="947"/>
      <c r="DK102" s="948"/>
      <c r="DL102" s="946" t="s">
        <v>553</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289</v>
      </c>
      <c r="AG109" s="888"/>
      <c r="AH109" s="888"/>
      <c r="AI109" s="888"/>
      <c r="AJ109" s="889"/>
      <c r="AK109" s="890" t="s">
        <v>288</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289</v>
      </c>
      <c r="BW109" s="888"/>
      <c r="BX109" s="888"/>
      <c r="BY109" s="888"/>
      <c r="BZ109" s="889"/>
      <c r="CA109" s="890" t="s">
        <v>288</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289</v>
      </c>
      <c r="DM109" s="888"/>
      <c r="DN109" s="888"/>
      <c r="DO109" s="888"/>
      <c r="DP109" s="889"/>
      <c r="DQ109" s="890" t="s">
        <v>288</v>
      </c>
      <c r="DR109" s="888"/>
      <c r="DS109" s="888"/>
      <c r="DT109" s="888"/>
      <c r="DU109" s="889"/>
      <c r="DV109" s="890" t="s">
        <v>396</v>
      </c>
      <c r="DW109" s="888"/>
      <c r="DX109" s="888"/>
      <c r="DY109" s="888"/>
      <c r="DZ109" s="919"/>
    </row>
    <row r="110" spans="1:131" s="197" customFormat="1" ht="26.25" customHeight="1">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646657</v>
      </c>
      <c r="AB110" s="873"/>
      <c r="AC110" s="873"/>
      <c r="AD110" s="873"/>
      <c r="AE110" s="874"/>
      <c r="AF110" s="875">
        <v>665646</v>
      </c>
      <c r="AG110" s="873"/>
      <c r="AH110" s="873"/>
      <c r="AI110" s="873"/>
      <c r="AJ110" s="874"/>
      <c r="AK110" s="875">
        <v>652656</v>
      </c>
      <c r="AL110" s="873"/>
      <c r="AM110" s="873"/>
      <c r="AN110" s="873"/>
      <c r="AO110" s="874"/>
      <c r="AP110" s="876">
        <v>18.7</v>
      </c>
      <c r="AQ110" s="877"/>
      <c r="AR110" s="877"/>
      <c r="AS110" s="877"/>
      <c r="AT110" s="878"/>
      <c r="AU110" s="920" t="s">
        <v>61</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6403610</v>
      </c>
      <c r="BR110" s="800"/>
      <c r="BS110" s="800"/>
      <c r="BT110" s="800"/>
      <c r="BU110" s="800"/>
      <c r="BV110" s="800">
        <v>6213245</v>
      </c>
      <c r="BW110" s="800"/>
      <c r="BX110" s="800"/>
      <c r="BY110" s="800"/>
      <c r="BZ110" s="800"/>
      <c r="CA110" s="800">
        <v>6352448</v>
      </c>
      <c r="CB110" s="800"/>
      <c r="CC110" s="800"/>
      <c r="CD110" s="800"/>
      <c r="CE110" s="800"/>
      <c r="CF110" s="861">
        <v>181.6</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403</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405</v>
      </c>
      <c r="B112" s="903"/>
      <c r="C112" s="768" t="s">
        <v>406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407</v>
      </c>
      <c r="BA112" s="768"/>
      <c r="BB112" s="768"/>
      <c r="BC112" s="768"/>
      <c r="BD112" s="768"/>
      <c r="BE112" s="768"/>
      <c r="BF112" s="768"/>
      <c r="BG112" s="768"/>
      <c r="BH112" s="768"/>
      <c r="BI112" s="768"/>
      <c r="BJ112" s="768"/>
      <c r="BK112" s="768"/>
      <c r="BL112" s="768"/>
      <c r="BM112" s="768"/>
      <c r="BN112" s="768"/>
      <c r="BO112" s="768"/>
      <c r="BP112" s="769"/>
      <c r="BQ112" s="770">
        <v>154680</v>
      </c>
      <c r="BR112" s="771"/>
      <c r="BS112" s="771"/>
      <c r="BT112" s="771"/>
      <c r="BU112" s="771"/>
      <c r="BV112" s="771">
        <v>145253</v>
      </c>
      <c r="BW112" s="771"/>
      <c r="BX112" s="771"/>
      <c r="BY112" s="771"/>
      <c r="BZ112" s="771"/>
      <c r="CA112" s="771">
        <v>141541</v>
      </c>
      <c r="CB112" s="771"/>
      <c r="CC112" s="771"/>
      <c r="CD112" s="771"/>
      <c r="CE112" s="771"/>
      <c r="CF112" s="848">
        <v>4</v>
      </c>
      <c r="CG112" s="849"/>
      <c r="CH112" s="849"/>
      <c r="CI112" s="849"/>
      <c r="CJ112" s="849"/>
      <c r="CK112" s="917"/>
      <c r="CL112" s="866"/>
      <c r="CM112" s="803" t="s">
        <v>408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409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18068</v>
      </c>
      <c r="AB113" s="909"/>
      <c r="AC113" s="909"/>
      <c r="AD113" s="909"/>
      <c r="AE113" s="910"/>
      <c r="AF113" s="911">
        <v>18274</v>
      </c>
      <c r="AG113" s="909"/>
      <c r="AH113" s="909"/>
      <c r="AI113" s="909"/>
      <c r="AJ113" s="910"/>
      <c r="AK113" s="911">
        <v>17754</v>
      </c>
      <c r="AL113" s="909"/>
      <c r="AM113" s="909"/>
      <c r="AN113" s="909"/>
      <c r="AO113" s="910"/>
      <c r="AP113" s="912">
        <v>0.5</v>
      </c>
      <c r="AQ113" s="913"/>
      <c r="AR113" s="913"/>
      <c r="AS113" s="913"/>
      <c r="AT113" s="914"/>
      <c r="AU113" s="923"/>
      <c r="AV113" s="924"/>
      <c r="AW113" s="924"/>
      <c r="AX113" s="924"/>
      <c r="AY113" s="925"/>
      <c r="AZ113" s="767" t="s">
        <v>410</v>
      </c>
      <c r="BA113" s="768"/>
      <c r="BB113" s="768"/>
      <c r="BC113" s="768"/>
      <c r="BD113" s="768"/>
      <c r="BE113" s="768"/>
      <c r="BF113" s="768"/>
      <c r="BG113" s="768"/>
      <c r="BH113" s="768"/>
      <c r="BI113" s="768"/>
      <c r="BJ113" s="768"/>
      <c r="BK113" s="768"/>
      <c r="BL113" s="768"/>
      <c r="BM113" s="768"/>
      <c r="BN113" s="768"/>
      <c r="BO113" s="768"/>
      <c r="BP113" s="769"/>
      <c r="BQ113" s="770">
        <v>256123</v>
      </c>
      <c r="BR113" s="771"/>
      <c r="BS113" s="771"/>
      <c r="BT113" s="771"/>
      <c r="BU113" s="771"/>
      <c r="BV113" s="771">
        <v>228538</v>
      </c>
      <c r="BW113" s="771"/>
      <c r="BX113" s="771"/>
      <c r="BY113" s="771"/>
      <c r="BZ113" s="771"/>
      <c r="CA113" s="771">
        <v>196257</v>
      </c>
      <c r="CB113" s="771"/>
      <c r="CC113" s="771"/>
      <c r="CD113" s="771"/>
      <c r="CE113" s="771"/>
      <c r="CF113" s="848">
        <v>5.6</v>
      </c>
      <c r="CG113" s="849"/>
      <c r="CH113" s="849"/>
      <c r="CI113" s="849"/>
      <c r="CJ113" s="849"/>
      <c r="CK113" s="917"/>
      <c r="CL113" s="866"/>
      <c r="CM113" s="803" t="s">
        <v>411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57687</v>
      </c>
      <c r="AB114" s="784"/>
      <c r="AC114" s="784"/>
      <c r="AD114" s="784"/>
      <c r="AE114" s="785"/>
      <c r="AF114" s="786">
        <v>51209</v>
      </c>
      <c r="AG114" s="784"/>
      <c r="AH114" s="784"/>
      <c r="AI114" s="784"/>
      <c r="AJ114" s="785"/>
      <c r="AK114" s="786">
        <v>41118</v>
      </c>
      <c r="AL114" s="784"/>
      <c r="AM114" s="784"/>
      <c r="AN114" s="784"/>
      <c r="AO114" s="785"/>
      <c r="AP114" s="754">
        <v>1.2</v>
      </c>
      <c r="AQ114" s="755"/>
      <c r="AR114" s="755"/>
      <c r="AS114" s="755"/>
      <c r="AT114" s="756"/>
      <c r="AU114" s="923"/>
      <c r="AV114" s="924"/>
      <c r="AW114" s="924"/>
      <c r="AX114" s="924"/>
      <c r="AY114" s="925"/>
      <c r="AZ114" s="767" t="s">
        <v>413</v>
      </c>
      <c r="BA114" s="768"/>
      <c r="BB114" s="768"/>
      <c r="BC114" s="768"/>
      <c r="BD114" s="768"/>
      <c r="BE114" s="768"/>
      <c r="BF114" s="768"/>
      <c r="BG114" s="768"/>
      <c r="BH114" s="768"/>
      <c r="BI114" s="768"/>
      <c r="BJ114" s="768"/>
      <c r="BK114" s="768"/>
      <c r="BL114" s="768"/>
      <c r="BM114" s="768"/>
      <c r="BN114" s="768"/>
      <c r="BO114" s="768"/>
      <c r="BP114" s="769"/>
      <c r="BQ114" s="770">
        <v>1140056</v>
      </c>
      <c r="BR114" s="771"/>
      <c r="BS114" s="771"/>
      <c r="BT114" s="771"/>
      <c r="BU114" s="771"/>
      <c r="BV114" s="771">
        <v>1065277</v>
      </c>
      <c r="BW114" s="771"/>
      <c r="BX114" s="771"/>
      <c r="BY114" s="771"/>
      <c r="BZ114" s="771"/>
      <c r="CA114" s="771">
        <v>793845</v>
      </c>
      <c r="CB114" s="771"/>
      <c r="CC114" s="771"/>
      <c r="CD114" s="771"/>
      <c r="CE114" s="771"/>
      <c r="CF114" s="848">
        <v>22.7</v>
      </c>
      <c r="CG114" s="849"/>
      <c r="CH114" s="849"/>
      <c r="CI114" s="849"/>
      <c r="CJ114" s="849"/>
      <c r="CK114" s="917"/>
      <c r="CL114" s="866"/>
      <c r="CM114" s="803" t="s">
        <v>414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73098</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416</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417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418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419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421</v>
      </c>
      <c r="Z117" s="889"/>
      <c r="AA117" s="894">
        <v>795510</v>
      </c>
      <c r="AB117" s="895"/>
      <c r="AC117" s="895"/>
      <c r="AD117" s="895"/>
      <c r="AE117" s="896"/>
      <c r="AF117" s="898">
        <v>735129</v>
      </c>
      <c r="AG117" s="895"/>
      <c r="AH117" s="895"/>
      <c r="AI117" s="895"/>
      <c r="AJ117" s="896"/>
      <c r="AK117" s="898">
        <v>711528</v>
      </c>
      <c r="AL117" s="895"/>
      <c r="AM117" s="895"/>
      <c r="AN117" s="895"/>
      <c r="AO117" s="896"/>
      <c r="AP117" s="899"/>
      <c r="AQ117" s="900"/>
      <c r="AR117" s="900"/>
      <c r="AS117" s="900"/>
      <c r="AT117" s="901"/>
      <c r="AU117" s="923"/>
      <c r="AV117" s="924"/>
      <c r="AW117" s="924"/>
      <c r="AX117" s="924"/>
      <c r="AY117" s="925"/>
      <c r="AZ117" s="845" t="s">
        <v>422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289</v>
      </c>
      <c r="AG118" s="888"/>
      <c r="AH118" s="888"/>
      <c r="AI118" s="888"/>
      <c r="AJ118" s="889"/>
      <c r="AK118" s="890" t="s">
        <v>288</v>
      </c>
      <c r="AL118" s="888"/>
      <c r="AM118" s="888"/>
      <c r="AN118" s="888"/>
      <c r="AO118" s="889"/>
      <c r="AP118" s="891" t="s">
        <v>396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424</v>
      </c>
      <c r="BP118" s="838"/>
      <c r="BQ118" s="857">
        <v>7954469</v>
      </c>
      <c r="BR118" s="858"/>
      <c r="BS118" s="858"/>
      <c r="BT118" s="858"/>
      <c r="BU118" s="858"/>
      <c r="BV118" s="858">
        <v>7652313</v>
      </c>
      <c r="BW118" s="858"/>
      <c r="BX118" s="858"/>
      <c r="BY118" s="858"/>
      <c r="BZ118" s="858"/>
      <c r="CA118" s="858">
        <v>7484091</v>
      </c>
      <c r="CB118" s="858"/>
      <c r="CC118" s="858"/>
      <c r="CD118" s="858"/>
      <c r="CE118" s="858"/>
      <c r="CF118" s="743"/>
      <c r="CG118" s="744"/>
      <c r="CH118" s="744"/>
      <c r="CI118" s="744"/>
      <c r="CJ118" s="841"/>
      <c r="CK118" s="917"/>
      <c r="CL118" s="866"/>
      <c r="CM118" s="803" t="s">
        <v>425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426</v>
      </c>
      <c r="AV119" s="880"/>
      <c r="AW119" s="880"/>
      <c r="AX119" s="880"/>
      <c r="AY119" s="881"/>
      <c r="AZ119" s="816" t="s">
        <v>427</v>
      </c>
      <c r="BA119" s="758"/>
      <c r="BB119" s="758"/>
      <c r="BC119" s="758"/>
      <c r="BD119" s="758"/>
      <c r="BE119" s="758"/>
      <c r="BF119" s="758"/>
      <c r="BG119" s="758"/>
      <c r="BH119" s="758"/>
      <c r="BI119" s="758"/>
      <c r="BJ119" s="758"/>
      <c r="BK119" s="758"/>
      <c r="BL119" s="758"/>
      <c r="BM119" s="758"/>
      <c r="BN119" s="758"/>
      <c r="BO119" s="758"/>
      <c r="BP119" s="759"/>
      <c r="BQ119" s="799">
        <v>6590892</v>
      </c>
      <c r="BR119" s="800"/>
      <c r="BS119" s="800"/>
      <c r="BT119" s="800"/>
      <c r="BU119" s="800"/>
      <c r="BV119" s="800">
        <v>6971283</v>
      </c>
      <c r="BW119" s="800"/>
      <c r="BX119" s="800"/>
      <c r="BY119" s="800"/>
      <c r="BZ119" s="800"/>
      <c r="CA119" s="800">
        <v>6986792</v>
      </c>
      <c r="CB119" s="800"/>
      <c r="CC119" s="800"/>
      <c r="CD119" s="800"/>
      <c r="CE119" s="800"/>
      <c r="CF119" s="861">
        <v>199.7</v>
      </c>
      <c r="CG119" s="862"/>
      <c r="CH119" s="862"/>
      <c r="CI119" s="862"/>
      <c r="CJ119" s="862"/>
      <c r="CK119" s="918"/>
      <c r="CL119" s="868"/>
      <c r="CM119" s="825" t="s">
        <v>428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404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429</v>
      </c>
      <c r="BA120" s="768"/>
      <c r="BB120" s="768"/>
      <c r="BC120" s="768"/>
      <c r="BD120" s="768"/>
      <c r="BE120" s="768"/>
      <c r="BF120" s="768"/>
      <c r="BG120" s="768"/>
      <c r="BH120" s="768"/>
      <c r="BI120" s="768"/>
      <c r="BJ120" s="768"/>
      <c r="BK120" s="768"/>
      <c r="BL120" s="768"/>
      <c r="BM120" s="768"/>
      <c r="BN120" s="768"/>
      <c r="BO120" s="768"/>
      <c r="BP120" s="769"/>
      <c r="BQ120" s="770">
        <v>294401</v>
      </c>
      <c r="BR120" s="771"/>
      <c r="BS120" s="771"/>
      <c r="BT120" s="771"/>
      <c r="BU120" s="771"/>
      <c r="BV120" s="771">
        <v>275605</v>
      </c>
      <c r="BW120" s="771"/>
      <c r="BX120" s="771"/>
      <c r="BY120" s="771"/>
      <c r="BZ120" s="771"/>
      <c r="CA120" s="771">
        <v>240913</v>
      </c>
      <c r="CB120" s="771"/>
      <c r="CC120" s="771"/>
      <c r="CD120" s="771"/>
      <c r="CE120" s="771"/>
      <c r="CF120" s="848">
        <v>6.9</v>
      </c>
      <c r="CG120" s="849"/>
      <c r="CH120" s="849"/>
      <c r="CI120" s="849"/>
      <c r="CJ120" s="849"/>
      <c r="CK120" s="850" t="s">
        <v>430</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154680</v>
      </c>
      <c r="DH120" s="800"/>
      <c r="DI120" s="800"/>
      <c r="DJ120" s="800"/>
      <c r="DK120" s="800"/>
      <c r="DL120" s="800">
        <v>145253</v>
      </c>
      <c r="DM120" s="800"/>
      <c r="DN120" s="800"/>
      <c r="DO120" s="800"/>
      <c r="DP120" s="800"/>
      <c r="DQ120" s="800">
        <v>141541</v>
      </c>
      <c r="DR120" s="800"/>
      <c r="DS120" s="800"/>
      <c r="DT120" s="800"/>
      <c r="DU120" s="800"/>
      <c r="DV120" s="801">
        <v>4</v>
      </c>
      <c r="DW120" s="801"/>
      <c r="DX120" s="801"/>
      <c r="DY120" s="801"/>
      <c r="DZ120" s="802"/>
    </row>
    <row r="121" spans="1:130" s="197" customFormat="1" ht="26.25" customHeight="1">
      <c r="A121" s="865"/>
      <c r="B121" s="866"/>
      <c r="C121" s="842" t="s">
        <v>431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73098</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432</v>
      </c>
      <c r="BA121" s="846"/>
      <c r="BB121" s="846"/>
      <c r="BC121" s="846"/>
      <c r="BD121" s="846"/>
      <c r="BE121" s="846"/>
      <c r="BF121" s="846"/>
      <c r="BG121" s="846"/>
      <c r="BH121" s="846"/>
      <c r="BI121" s="846"/>
      <c r="BJ121" s="846"/>
      <c r="BK121" s="846"/>
      <c r="BL121" s="846"/>
      <c r="BM121" s="846"/>
      <c r="BN121" s="846"/>
      <c r="BO121" s="846"/>
      <c r="BP121" s="847"/>
      <c r="BQ121" s="857">
        <v>5386995</v>
      </c>
      <c r="BR121" s="858"/>
      <c r="BS121" s="858"/>
      <c r="BT121" s="858"/>
      <c r="BU121" s="858"/>
      <c r="BV121" s="858">
        <v>5208584</v>
      </c>
      <c r="BW121" s="858"/>
      <c r="BX121" s="858"/>
      <c r="BY121" s="858"/>
      <c r="BZ121" s="858"/>
      <c r="CA121" s="858">
        <v>5243416</v>
      </c>
      <c r="CB121" s="858"/>
      <c r="CC121" s="858"/>
      <c r="CD121" s="858"/>
      <c r="CE121" s="858"/>
      <c r="CF121" s="859">
        <v>149.9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433</v>
      </c>
      <c r="BP122" s="838"/>
      <c r="BQ122" s="839">
        <v>12272288</v>
      </c>
      <c r="BR122" s="840"/>
      <c r="BS122" s="840"/>
      <c r="BT122" s="840"/>
      <c r="BU122" s="840"/>
      <c r="BV122" s="840">
        <v>12455472</v>
      </c>
      <c r="BW122" s="840"/>
      <c r="BX122" s="840"/>
      <c r="BY122" s="840"/>
      <c r="BZ122" s="840"/>
      <c r="CA122" s="840">
        <v>12471121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435</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436</v>
      </c>
      <c r="CL125" s="810"/>
      <c r="CM125" s="810"/>
      <c r="CN125" s="810"/>
      <c r="CO125" s="811"/>
      <c r="CP125" s="816" t="s">
        <v>437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428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438</v>
      </c>
      <c r="AY126" s="764"/>
      <c r="AZ126" s="764"/>
      <c r="BA126" s="764"/>
      <c r="BB126" s="764"/>
      <c r="BC126" s="764"/>
      <c r="BD126" s="764"/>
      <c r="BE126" s="765"/>
      <c r="BF126" s="763" t="s">
        <v>439</v>
      </c>
      <c r="BG126" s="764"/>
      <c r="BH126" s="764"/>
      <c r="BI126" s="764"/>
      <c r="BJ126" s="764"/>
      <c r="BK126" s="764"/>
      <c r="BL126" s="765"/>
      <c r="BM126" s="763" t="s">
        <v>440</v>
      </c>
      <c r="BN126" s="764"/>
      <c r="BO126" s="764"/>
      <c r="BP126" s="764"/>
      <c r="BQ126" s="764"/>
      <c r="BR126" s="764"/>
      <c r="BS126" s="765"/>
      <c r="BT126" s="763" t="s">
        <v>441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442</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444</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445</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446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447</v>
      </c>
      <c r="X128" s="797"/>
      <c r="Y128" s="797"/>
      <c r="Z128" s="798"/>
      <c r="AA128" s="723">
        <v>24208</v>
      </c>
      <c r="AB128" s="724"/>
      <c r="AC128" s="724"/>
      <c r="AD128" s="724"/>
      <c r="AE128" s="725"/>
      <c r="AF128" s="726">
        <v>23917</v>
      </c>
      <c r="AG128" s="724"/>
      <c r="AH128" s="724"/>
      <c r="AI128" s="724"/>
      <c r="AJ128" s="725"/>
      <c r="AK128" s="726">
        <v>15811</v>
      </c>
      <c r="AL128" s="724"/>
      <c r="AM128" s="724"/>
      <c r="AN128" s="724"/>
      <c r="AO128" s="725"/>
      <c r="AP128" s="727"/>
      <c r="AQ128" s="728"/>
      <c r="AR128" s="728"/>
      <c r="AS128" s="728"/>
      <c r="AT128" s="729"/>
      <c r="AU128" s="235"/>
      <c r="AV128" s="235"/>
      <c r="AW128" s="235"/>
      <c r="AX128" s="772" t="s">
        <v>448</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449</v>
      </c>
      <c r="X129" s="781"/>
      <c r="Y129" s="781"/>
      <c r="Z129" s="782"/>
      <c r="AA129" s="783">
        <v>4111603</v>
      </c>
      <c r="AB129" s="784"/>
      <c r="AC129" s="784"/>
      <c r="AD129" s="784"/>
      <c r="AE129" s="785"/>
      <c r="AF129" s="786">
        <v>4176110</v>
      </c>
      <c r="AG129" s="784"/>
      <c r="AH129" s="784"/>
      <c r="AI129" s="784"/>
      <c r="AJ129" s="785"/>
      <c r="AK129" s="786">
        <v>4046478</v>
      </c>
      <c r="AL129" s="784"/>
      <c r="AM129" s="784"/>
      <c r="AN129" s="784"/>
      <c r="AO129" s="785"/>
      <c r="AP129" s="787"/>
      <c r="AQ129" s="788"/>
      <c r="AR129" s="788"/>
      <c r="AS129" s="788"/>
      <c r="AT129" s="789"/>
      <c r="AU129" s="235"/>
      <c r="AV129" s="235"/>
      <c r="AW129" s="235"/>
      <c r="AX129" s="772" t="s">
        <v>450</v>
      </c>
      <c r="AY129" s="768"/>
      <c r="AZ129" s="768"/>
      <c r="BA129" s="768"/>
      <c r="BB129" s="768"/>
      <c r="BC129" s="768"/>
      <c r="BD129" s="768"/>
      <c r="BE129" s="769"/>
      <c r="BF129" s="773">
        <v>5.0999999999999996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452</v>
      </c>
      <c r="X130" s="781"/>
      <c r="Y130" s="781"/>
      <c r="Z130" s="782"/>
      <c r="AA130" s="783">
        <v>538516</v>
      </c>
      <c r="AB130" s="784"/>
      <c r="AC130" s="784"/>
      <c r="AD130" s="784"/>
      <c r="AE130" s="785"/>
      <c r="AF130" s="786">
        <v>539344</v>
      </c>
      <c r="AG130" s="784"/>
      <c r="AH130" s="784"/>
      <c r="AI130" s="784"/>
      <c r="AJ130" s="785"/>
      <c r="AK130" s="786">
        <v>548171</v>
      </c>
      <c r="AL130" s="784"/>
      <c r="AM130" s="784"/>
      <c r="AN130" s="784"/>
      <c r="AO130" s="785"/>
      <c r="AP130" s="787"/>
      <c r="AQ130" s="788"/>
      <c r="AR130" s="788"/>
      <c r="AS130" s="788"/>
      <c r="AT130" s="789"/>
      <c r="AU130" s="235"/>
      <c r="AV130" s="235"/>
      <c r="AW130" s="235"/>
      <c r="AX130" s="751" t="s">
        <v>453</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454</v>
      </c>
      <c r="X131" s="714"/>
      <c r="Y131" s="714"/>
      <c r="Z131" s="715"/>
      <c r="AA131" s="716">
        <v>3573087</v>
      </c>
      <c r="AB131" s="717"/>
      <c r="AC131" s="717"/>
      <c r="AD131" s="717"/>
      <c r="AE131" s="718"/>
      <c r="AF131" s="719">
        <v>3636766</v>
      </c>
      <c r="AG131" s="717"/>
      <c r="AH131" s="717"/>
      <c r="AI131" s="717"/>
      <c r="AJ131" s="718"/>
      <c r="AK131" s="719">
        <v>3498307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456</v>
      </c>
      <c r="W132" s="737"/>
      <c r="X132" s="737"/>
      <c r="Y132" s="737"/>
      <c r="Z132" s="738"/>
      <c r="AA132" s="739">
        <v>6.5149827030000003</v>
      </c>
      <c r="AB132" s="740"/>
      <c r="AC132" s="740"/>
      <c r="AD132" s="740"/>
      <c r="AE132" s="741"/>
      <c r="AF132" s="742">
        <v>4.7258470849999998</v>
      </c>
      <c r="AG132" s="740"/>
      <c r="AH132" s="740"/>
      <c r="AI132" s="740"/>
      <c r="AJ132" s="741"/>
      <c r="AK132" s="742">
        <v>4.2176401329999997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457</v>
      </c>
      <c r="W133" s="746"/>
      <c r="X133" s="746"/>
      <c r="Y133" s="746"/>
      <c r="Z133" s="747"/>
      <c r="AA133" s="748">
        <v>6</v>
      </c>
      <c r="AB133" s="749"/>
      <c r="AC133" s="749"/>
      <c r="AD133" s="749"/>
      <c r="AE133" s="750"/>
      <c r="AF133" s="748">
        <v>5.5</v>
      </c>
      <c r="AG133" s="749"/>
      <c r="AH133" s="749"/>
      <c r="AI133" s="749"/>
      <c r="AJ133" s="750"/>
      <c r="AK133" s="748">
        <v>5.0999999999999996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16"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E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19" t="s">
        <v>460</v>
      </c>
      <c r="L7" s="254"/>
      <c r="M7" s="255" t="s">
        <v>461</v>
      </c>
      <c r="N7" s="256"/>
    </row>
    <row r="8" spans="1:16">
      <c r="A8" s="248"/>
      <c r="B8" s="244"/>
      <c r="C8" s="244"/>
      <c r="D8" s="244"/>
      <c r="E8" s="244"/>
      <c r="F8" s="244"/>
      <c r="G8" s="257"/>
      <c r="H8" s="258"/>
      <c r="I8" s="258"/>
      <c r="J8" s="259"/>
      <c r="K8" s="1120"/>
      <c r="L8" s="260" t="s">
        <v>462</v>
      </c>
      <c r="M8" s="261" t="s">
        <v>463</v>
      </c>
      <c r="N8" s="262" t="s">
        <v>464</v>
      </c>
    </row>
    <row r="9" spans="1:16">
      <c r="A9" s="248"/>
      <c r="B9" s="244"/>
      <c r="C9" s="244"/>
      <c r="D9" s="244"/>
      <c r="E9" s="244"/>
      <c r="F9" s="244"/>
      <c r="G9" s="1133" t="s">
        <v>465</v>
      </c>
      <c r="H9" s="1134"/>
      <c r="I9" s="1134"/>
      <c r="J9" s="1135"/>
      <c r="K9" s="263">
        <v>1241653</v>
      </c>
      <c r="L9" s="264">
        <v>120795</v>
      </c>
      <c r="M9" s="265">
        <v>98802</v>
      </c>
      <c r="N9" s="266">
        <v>22.3</v>
      </c>
    </row>
    <row r="10" spans="1:16">
      <c r="A10" s="248"/>
      <c r="B10" s="244"/>
      <c r="C10" s="244"/>
      <c r="D10" s="244"/>
      <c r="E10" s="244"/>
      <c r="F10" s="244"/>
      <c r="G10" s="1133" t="s">
        <v>466</v>
      </c>
      <c r="H10" s="1134"/>
      <c r="I10" s="1134"/>
      <c r="J10" s="1135"/>
      <c r="K10" s="267">
        <v>165143</v>
      </c>
      <c r="L10" s="268">
        <v>16066</v>
      </c>
      <c r="M10" s="269">
        <v>9936</v>
      </c>
      <c r="N10" s="270">
        <v>61.7</v>
      </c>
    </row>
    <row r="11" spans="1:16" ht="13.5" customHeight="1">
      <c r="A11" s="248"/>
      <c r="B11" s="244"/>
      <c r="C11" s="244"/>
      <c r="D11" s="244"/>
      <c r="E11" s="244"/>
      <c r="F11" s="244"/>
      <c r="G11" s="1133" t="s">
        <v>467</v>
      </c>
      <c r="H11" s="1134"/>
      <c r="I11" s="1134"/>
      <c r="J11" s="1135"/>
      <c r="K11" s="267">
        <v>140767</v>
      </c>
      <c r="L11" s="268">
        <v>13695</v>
      </c>
      <c r="M11" s="269">
        <v>18057</v>
      </c>
      <c r="N11" s="270">
        <v>-24.2</v>
      </c>
    </row>
    <row r="12" spans="1:16" ht="13.5" customHeight="1">
      <c r="A12" s="248"/>
      <c r="B12" s="244"/>
      <c r="C12" s="244"/>
      <c r="D12" s="244"/>
      <c r="E12" s="244"/>
      <c r="F12" s="244"/>
      <c r="G12" s="1133" t="s">
        <v>468</v>
      </c>
      <c r="H12" s="1134"/>
      <c r="I12" s="1134"/>
      <c r="J12" s="1135"/>
      <c r="K12" s="267" t="s">
        <v>469</v>
      </c>
      <c r="L12" s="268" t="s">
        <v>469</v>
      </c>
      <c r="M12" s="269">
        <v>2120</v>
      </c>
      <c r="N12" s="270" t="s">
        <v>469</v>
      </c>
    </row>
    <row r="13" spans="1:16" ht="13.5" customHeight="1">
      <c r="A13" s="248"/>
      <c r="B13" s="244"/>
      <c r="C13" s="244"/>
      <c r="D13" s="244"/>
      <c r="E13" s="244"/>
      <c r="F13" s="244"/>
      <c r="G13" s="1133" t="s">
        <v>470</v>
      </c>
      <c r="H13" s="1134"/>
      <c r="I13" s="1134"/>
      <c r="J13" s="1135"/>
      <c r="K13" s="267" t="s">
        <v>469</v>
      </c>
      <c r="L13" s="268" t="s">
        <v>469</v>
      </c>
      <c r="M13" s="269" t="s">
        <v>469</v>
      </c>
      <c r="N13" s="270" t="s">
        <v>469</v>
      </c>
    </row>
    <row r="14" spans="1:16" ht="13.5" customHeight="1">
      <c r="A14" s="248"/>
      <c r="B14" s="244"/>
      <c r="C14" s="244"/>
      <c r="D14" s="244"/>
      <c r="E14" s="244"/>
      <c r="F14" s="244"/>
      <c r="G14" s="1133" t="s">
        <v>471</v>
      </c>
      <c r="H14" s="1134"/>
      <c r="I14" s="1134"/>
      <c r="J14" s="1135"/>
      <c r="K14" s="267">
        <v>69668</v>
      </c>
      <c r="L14" s="268">
        <v>6778</v>
      </c>
      <c r="M14" s="269">
        <v>5213</v>
      </c>
      <c r="N14" s="270">
        <v>30</v>
      </c>
    </row>
    <row r="15" spans="1:16" ht="13.5" customHeight="1">
      <c r="A15" s="248"/>
      <c r="B15" s="244"/>
      <c r="C15" s="244"/>
      <c r="D15" s="244"/>
      <c r="E15" s="244"/>
      <c r="F15" s="244"/>
      <c r="G15" s="1133" t="s">
        <v>472</v>
      </c>
      <c r="H15" s="1134"/>
      <c r="I15" s="1134"/>
      <c r="J15" s="1135"/>
      <c r="K15" s="267">
        <v>32127</v>
      </c>
      <c r="L15" s="268">
        <v>3125</v>
      </c>
      <c r="M15" s="269">
        <v>2752</v>
      </c>
      <c r="N15" s="270">
        <v>13.6</v>
      </c>
    </row>
    <row r="16" spans="1:16">
      <c r="A16" s="248"/>
      <c r="B16" s="244"/>
      <c r="C16" s="244"/>
      <c r="D16" s="244"/>
      <c r="E16" s="244"/>
      <c r="F16" s="244"/>
      <c r="G16" s="1136" t="s">
        <v>473</v>
      </c>
      <c r="H16" s="1137"/>
      <c r="I16" s="1137"/>
      <c r="J16" s="1138"/>
      <c r="K16" s="268">
        <v>-192466</v>
      </c>
      <c r="L16" s="268">
        <v>-18724</v>
      </c>
      <c r="M16" s="269">
        <v>-11422</v>
      </c>
      <c r="N16" s="270">
        <v>63.9</v>
      </c>
    </row>
    <row r="17" spans="1:16">
      <c r="A17" s="248"/>
      <c r="B17" s="244"/>
      <c r="C17" s="244"/>
      <c r="D17" s="244"/>
      <c r="E17" s="244"/>
      <c r="F17" s="244"/>
      <c r="G17" s="1136" t="s">
        <v>171</v>
      </c>
      <c r="H17" s="1137"/>
      <c r="I17" s="1137"/>
      <c r="J17" s="1138"/>
      <c r="K17" s="268">
        <v>1456892</v>
      </c>
      <c r="L17" s="268">
        <v>141735</v>
      </c>
      <c r="M17" s="269">
        <v>125458</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30" t="s">
        <v>478</v>
      </c>
      <c r="H21" s="1131"/>
      <c r="I21" s="1131"/>
      <c r="J21" s="1132"/>
      <c r="K21" s="280">
        <v>13.72</v>
      </c>
      <c r="L21" s="281">
        <v>11.31</v>
      </c>
      <c r="M21" s="282">
        <v>2.41</v>
      </c>
      <c r="N21" s="249"/>
      <c r="O21" s="283"/>
      <c r="P21" s="279"/>
    </row>
    <row r="22" spans="1:16" s="284" customFormat="1">
      <c r="A22" s="279"/>
      <c r="B22" s="249"/>
      <c r="C22" s="249"/>
      <c r="D22" s="249"/>
      <c r="E22" s="249"/>
      <c r="F22" s="249"/>
      <c r="G22" s="1130" t="s">
        <v>479</v>
      </c>
      <c r="H22" s="1131"/>
      <c r="I22" s="1131"/>
      <c r="J22" s="1132"/>
      <c r="K22" s="285">
        <v>99.4</v>
      </c>
      <c r="L22" s="286">
        <v>94.9</v>
      </c>
      <c r="M22" s="287">
        <v>4.5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481</v>
      </c>
      <c r="H29" s="249"/>
      <c r="I29" s="249"/>
      <c r="J29" s="249"/>
      <c r="K29" s="244"/>
      <c r="L29" s="244"/>
      <c r="M29" s="244"/>
      <c r="N29" s="244"/>
      <c r="O29" s="293"/>
    </row>
    <row r="30" spans="1:16">
      <c r="A30" s="248"/>
      <c r="B30" s="244"/>
      <c r="C30" s="244"/>
      <c r="D30" s="244"/>
      <c r="E30" s="244"/>
      <c r="F30" s="244"/>
      <c r="G30" s="251"/>
      <c r="H30" s="252"/>
      <c r="I30" s="252"/>
      <c r="J30" s="253"/>
      <c r="K30" s="1119" t="s">
        <v>460</v>
      </c>
      <c r="L30" s="254"/>
      <c r="M30" s="255" t="s">
        <v>461</v>
      </c>
      <c r="N30" s="256"/>
    </row>
    <row r="31" spans="1:16">
      <c r="A31" s="248"/>
      <c r="B31" s="244"/>
      <c r="C31" s="244"/>
      <c r="D31" s="244"/>
      <c r="E31" s="244"/>
      <c r="F31" s="244"/>
      <c r="G31" s="257"/>
      <c r="H31" s="258"/>
      <c r="I31" s="258"/>
      <c r="J31" s="259"/>
      <c r="K31" s="1120"/>
      <c r="L31" s="260" t="s">
        <v>462</v>
      </c>
      <c r="M31" s="261" t="s">
        <v>463</v>
      </c>
      <c r="N31" s="262" t="s">
        <v>464</v>
      </c>
    </row>
    <row r="32" spans="1:16" ht="27" customHeight="1">
      <c r="A32" s="248"/>
      <c r="B32" s="244"/>
      <c r="C32" s="244"/>
      <c r="D32" s="244"/>
      <c r="E32" s="244"/>
      <c r="F32" s="244"/>
      <c r="G32" s="1121" t="s">
        <v>482</v>
      </c>
      <c r="H32" s="1122"/>
      <c r="I32" s="1122"/>
      <c r="J32" s="1123"/>
      <c r="K32" s="294">
        <v>652656</v>
      </c>
      <c r="L32" s="294">
        <v>63494</v>
      </c>
      <c r="M32" s="295">
        <v>88984</v>
      </c>
      <c r="N32" s="296">
        <v>-28.6</v>
      </c>
    </row>
    <row r="33" spans="1:16" ht="13.5" customHeight="1">
      <c r="A33" s="248"/>
      <c r="B33" s="244"/>
      <c r="C33" s="244"/>
      <c r="D33" s="244"/>
      <c r="E33" s="244"/>
      <c r="F33" s="244"/>
      <c r="G33" s="1121" t="s">
        <v>483</v>
      </c>
      <c r="H33" s="1122"/>
      <c r="I33" s="1122"/>
      <c r="J33" s="1123"/>
      <c r="K33" s="294" t="s">
        <v>469</v>
      </c>
      <c r="L33" s="294" t="s">
        <v>469</v>
      </c>
      <c r="M33" s="295" t="s">
        <v>469</v>
      </c>
      <c r="N33" s="296" t="s">
        <v>469</v>
      </c>
    </row>
    <row r="34" spans="1:16" ht="27" customHeight="1">
      <c r="A34" s="248"/>
      <c r="B34" s="244"/>
      <c r="C34" s="244"/>
      <c r="D34" s="244"/>
      <c r="E34" s="244"/>
      <c r="F34" s="244"/>
      <c r="G34" s="1121" t="s">
        <v>484</v>
      </c>
      <c r="H34" s="1122"/>
      <c r="I34" s="1122"/>
      <c r="J34" s="1123"/>
      <c r="K34" s="294" t="s">
        <v>469</v>
      </c>
      <c r="L34" s="294" t="s">
        <v>469</v>
      </c>
      <c r="M34" s="295" t="s">
        <v>469</v>
      </c>
      <c r="N34" s="296" t="s">
        <v>469</v>
      </c>
    </row>
    <row r="35" spans="1:16" ht="27" customHeight="1">
      <c r="A35" s="248"/>
      <c r="B35" s="244"/>
      <c r="C35" s="244"/>
      <c r="D35" s="244"/>
      <c r="E35" s="244"/>
      <c r="F35" s="244"/>
      <c r="G35" s="1121" t="s">
        <v>485</v>
      </c>
      <c r="H35" s="1122"/>
      <c r="I35" s="1122"/>
      <c r="J35" s="1123"/>
      <c r="K35" s="294">
        <v>17754</v>
      </c>
      <c r="L35" s="294">
        <v>1727</v>
      </c>
      <c r="M35" s="295">
        <v>24074</v>
      </c>
      <c r="N35" s="296">
        <v>-92.8</v>
      </c>
    </row>
    <row r="36" spans="1:16" ht="27" customHeight="1">
      <c r="A36" s="248"/>
      <c r="B36" s="244"/>
      <c r="C36" s="244"/>
      <c r="D36" s="244"/>
      <c r="E36" s="244"/>
      <c r="F36" s="244"/>
      <c r="G36" s="1121" t="s">
        <v>486</v>
      </c>
      <c r="H36" s="1122"/>
      <c r="I36" s="1122"/>
      <c r="J36" s="1123"/>
      <c r="K36" s="294">
        <v>41118</v>
      </c>
      <c r="L36" s="294">
        <v>4000</v>
      </c>
      <c r="M36" s="295">
        <v>3724</v>
      </c>
      <c r="N36" s="296">
        <v>7.4</v>
      </c>
    </row>
    <row r="37" spans="1:16" ht="13.5" customHeight="1">
      <c r="A37" s="248"/>
      <c r="B37" s="244"/>
      <c r="C37" s="244"/>
      <c r="D37" s="244"/>
      <c r="E37" s="244"/>
      <c r="F37" s="244"/>
      <c r="G37" s="1121" t="s">
        <v>487</v>
      </c>
      <c r="H37" s="1122"/>
      <c r="I37" s="1122"/>
      <c r="J37" s="1123"/>
      <c r="K37" s="294" t="s">
        <v>469</v>
      </c>
      <c r="L37" s="294" t="s">
        <v>469</v>
      </c>
      <c r="M37" s="295">
        <v>1554</v>
      </c>
      <c r="N37" s="296" t="s">
        <v>469</v>
      </c>
    </row>
    <row r="38" spans="1:16" ht="27" customHeight="1">
      <c r="A38" s="248"/>
      <c r="B38" s="244"/>
      <c r="C38" s="244"/>
      <c r="D38" s="244"/>
      <c r="E38" s="244"/>
      <c r="F38" s="244"/>
      <c r="G38" s="1124" t="s">
        <v>488</v>
      </c>
      <c r="H38" s="1125"/>
      <c r="I38" s="1125"/>
      <c r="J38" s="1126"/>
      <c r="K38" s="297" t="s">
        <v>469</v>
      </c>
      <c r="L38" s="297" t="s">
        <v>469</v>
      </c>
      <c r="M38" s="298">
        <v>30</v>
      </c>
      <c r="N38" s="299" t="s">
        <v>469</v>
      </c>
      <c r="O38" s="293"/>
    </row>
    <row r="39" spans="1:16">
      <c r="A39" s="248"/>
      <c r="B39" s="244"/>
      <c r="C39" s="244"/>
      <c r="D39" s="244"/>
      <c r="E39" s="244"/>
      <c r="F39" s="244"/>
      <c r="G39" s="1124" t="s">
        <v>489</v>
      </c>
      <c r="H39" s="1125"/>
      <c r="I39" s="1125"/>
      <c r="J39" s="1126"/>
      <c r="K39" s="300">
        <v>-15811</v>
      </c>
      <c r="L39" s="300">
        <v>-1538</v>
      </c>
      <c r="M39" s="301">
        <v>-3836</v>
      </c>
      <c r="N39" s="302">
        <v>-59.9</v>
      </c>
      <c r="O39" s="293"/>
    </row>
    <row r="40" spans="1:16" ht="27" customHeight="1">
      <c r="A40" s="248"/>
      <c r="B40" s="244"/>
      <c r="C40" s="244"/>
      <c r="D40" s="244"/>
      <c r="E40" s="244"/>
      <c r="F40" s="244"/>
      <c r="G40" s="1121" t="s">
        <v>490</v>
      </c>
      <c r="H40" s="1122"/>
      <c r="I40" s="1122"/>
      <c r="J40" s="1123"/>
      <c r="K40" s="300">
        <v>-548171</v>
      </c>
      <c r="L40" s="300">
        <v>-53329</v>
      </c>
      <c r="M40" s="301">
        <v>-78134</v>
      </c>
      <c r="N40" s="302">
        <v>-31.7</v>
      </c>
      <c r="O40" s="293"/>
    </row>
    <row r="41" spans="1:16">
      <c r="A41" s="248"/>
      <c r="B41" s="244"/>
      <c r="C41" s="244"/>
      <c r="D41" s="244"/>
      <c r="E41" s="244"/>
      <c r="F41" s="244"/>
      <c r="G41" s="1127" t="s">
        <v>283</v>
      </c>
      <c r="H41" s="1128"/>
      <c r="I41" s="1128"/>
      <c r="J41" s="1129"/>
      <c r="K41" s="294">
        <v>147546</v>
      </c>
      <c r="L41" s="300">
        <v>14354</v>
      </c>
      <c r="M41" s="301">
        <v>36395</v>
      </c>
      <c r="N41" s="302">
        <v>-60.6</v>
      </c>
      <c r="O41" s="293"/>
    </row>
    <row r="42" spans="1:16">
      <c r="A42" s="248"/>
      <c r="B42" s="244"/>
      <c r="C42" s="244"/>
      <c r="D42" s="244"/>
      <c r="E42" s="244"/>
      <c r="F42" s="244"/>
      <c r="G42" s="303" t="s">
        <v>491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492</v>
      </c>
      <c r="B47" s="244"/>
      <c r="C47" s="244"/>
      <c r="D47" s="244"/>
      <c r="E47" s="244"/>
      <c r="F47" s="244"/>
      <c r="G47" s="244"/>
      <c r="H47" s="244"/>
      <c r="I47" s="244"/>
      <c r="J47" s="244"/>
      <c r="K47" s="244"/>
      <c r="L47" s="244"/>
      <c r="M47" s="244"/>
      <c r="N47" s="244"/>
    </row>
    <row r="48" spans="1:16">
      <c r="A48" s="248"/>
      <c r="B48" s="244"/>
      <c r="C48" s="244"/>
      <c r="D48" s="244"/>
      <c r="E48" s="244"/>
      <c r="F48" s="244"/>
      <c r="G48" s="308" t="s">
        <v>493</v>
      </c>
      <c r="H48" s="308"/>
      <c r="I48" s="308"/>
      <c r="J48" s="308"/>
      <c r="K48" s="308"/>
      <c r="L48" s="308"/>
      <c r="M48" s="309"/>
      <c r="N48" s="308"/>
    </row>
    <row r="49" spans="1:14" ht="13.5" customHeight="1">
      <c r="A49" s="248"/>
      <c r="B49" s="244"/>
      <c r="C49" s="244"/>
      <c r="D49" s="244"/>
      <c r="E49" s="244"/>
      <c r="F49" s="244"/>
      <c r="G49" s="310"/>
      <c r="H49" s="311"/>
      <c r="I49" s="1114" t="s">
        <v>460</v>
      </c>
      <c r="J49" s="1116" t="s">
        <v>494</v>
      </c>
      <c r="K49" s="1117"/>
      <c r="L49" s="1117"/>
      <c r="M49" s="1117"/>
      <c r="N49" s="1118"/>
    </row>
    <row r="50" spans="1:14">
      <c r="A50" s="248"/>
      <c r="B50" s="244"/>
      <c r="C50" s="244"/>
      <c r="D50" s="244"/>
      <c r="E50" s="244"/>
      <c r="F50" s="244"/>
      <c r="G50" s="312"/>
      <c r="H50" s="313"/>
      <c r="I50" s="1115"/>
      <c r="J50" s="314" t="s">
        <v>495</v>
      </c>
      <c r="K50" s="315" t="s">
        <v>496</v>
      </c>
      <c r="L50" s="316" t="s">
        <v>497</v>
      </c>
      <c r="M50" s="317" t="s">
        <v>498</v>
      </c>
      <c r="N50" s="318" t="s">
        <v>499</v>
      </c>
    </row>
    <row r="51" spans="1:14">
      <c r="A51" s="248"/>
      <c r="B51" s="244"/>
      <c r="C51" s="244"/>
      <c r="D51" s="244"/>
      <c r="E51" s="244"/>
      <c r="F51" s="244"/>
      <c r="G51" s="310" t="s">
        <v>500</v>
      </c>
      <c r="H51" s="311"/>
      <c r="I51" s="319">
        <v>870356</v>
      </c>
      <c r="J51" s="320">
        <v>80581</v>
      </c>
      <c r="K51" s="321">
        <v>-18</v>
      </c>
      <c r="L51" s="322">
        <v>147869</v>
      </c>
      <c r="M51" s="323">
        <v>16.3</v>
      </c>
      <c r="N51" s="324">
        <v>-34.299999999999997</v>
      </c>
    </row>
    <row r="52" spans="1:14">
      <c r="A52" s="248"/>
      <c r="B52" s="244"/>
      <c r="C52" s="244"/>
      <c r="D52" s="244"/>
      <c r="E52" s="244"/>
      <c r="F52" s="244"/>
      <c r="G52" s="325"/>
      <c r="H52" s="326" t="s">
        <v>501</v>
      </c>
      <c r="I52" s="327">
        <v>772998</v>
      </c>
      <c r="J52" s="328">
        <v>71567</v>
      </c>
      <c r="K52" s="329">
        <v>-13.5</v>
      </c>
      <c r="L52" s="330">
        <v>63271</v>
      </c>
      <c r="M52" s="331">
        <v>-12.8</v>
      </c>
      <c r="N52" s="332">
        <v>-0.7</v>
      </c>
    </row>
    <row r="53" spans="1:14">
      <c r="A53" s="248"/>
      <c r="B53" s="244"/>
      <c r="C53" s="244"/>
      <c r="D53" s="244"/>
      <c r="E53" s="244"/>
      <c r="F53" s="244"/>
      <c r="G53" s="310" t="s">
        <v>502</v>
      </c>
      <c r="H53" s="311"/>
      <c r="I53" s="319">
        <v>1427587</v>
      </c>
      <c r="J53" s="320">
        <v>134412</v>
      </c>
      <c r="K53" s="321">
        <v>66.8</v>
      </c>
      <c r="L53" s="322">
        <v>117242</v>
      </c>
      <c r="M53" s="323">
        <v>-20.7</v>
      </c>
      <c r="N53" s="324">
        <v>87.5</v>
      </c>
    </row>
    <row r="54" spans="1:14">
      <c r="A54" s="248"/>
      <c r="B54" s="244"/>
      <c r="C54" s="244"/>
      <c r="D54" s="244"/>
      <c r="E54" s="244"/>
      <c r="F54" s="244"/>
      <c r="G54" s="325"/>
      <c r="H54" s="326" t="s">
        <v>501</v>
      </c>
      <c r="I54" s="327">
        <v>829117</v>
      </c>
      <c r="J54" s="328">
        <v>78064</v>
      </c>
      <c r="K54" s="329">
        <v>9.1</v>
      </c>
      <c r="L54" s="330">
        <v>59388</v>
      </c>
      <c r="M54" s="331">
        <v>-6.1</v>
      </c>
      <c r="N54" s="332">
        <v>15.2</v>
      </c>
    </row>
    <row r="55" spans="1:14">
      <c r="A55" s="248"/>
      <c r="B55" s="244"/>
      <c r="C55" s="244"/>
      <c r="D55" s="244"/>
      <c r="E55" s="244"/>
      <c r="F55" s="244"/>
      <c r="G55" s="310" t="s">
        <v>503</v>
      </c>
      <c r="H55" s="311"/>
      <c r="I55" s="319">
        <v>1909931</v>
      </c>
      <c r="J55" s="320">
        <v>181311</v>
      </c>
      <c r="K55" s="321">
        <v>34.9</v>
      </c>
      <c r="L55" s="322">
        <v>114097</v>
      </c>
      <c r="M55" s="323">
        <v>-2.7</v>
      </c>
      <c r="N55" s="324">
        <v>37.6</v>
      </c>
    </row>
    <row r="56" spans="1:14">
      <c r="A56" s="248"/>
      <c r="B56" s="244"/>
      <c r="C56" s="244"/>
      <c r="D56" s="244"/>
      <c r="E56" s="244"/>
      <c r="F56" s="244"/>
      <c r="G56" s="325"/>
      <c r="H56" s="326" t="s">
        <v>501</v>
      </c>
      <c r="I56" s="327">
        <v>1156832</v>
      </c>
      <c r="J56" s="328">
        <v>109819</v>
      </c>
      <c r="K56" s="329">
        <v>40.700000000000003</v>
      </c>
      <c r="L56" s="330">
        <v>61630</v>
      </c>
      <c r="M56" s="331">
        <v>3.8</v>
      </c>
      <c r="N56" s="332">
        <v>36.9</v>
      </c>
    </row>
    <row r="57" spans="1:14">
      <c r="A57" s="248"/>
      <c r="B57" s="244"/>
      <c r="C57" s="244"/>
      <c r="D57" s="244"/>
      <c r="E57" s="244"/>
      <c r="F57" s="244"/>
      <c r="G57" s="310" t="s">
        <v>504</v>
      </c>
      <c r="H57" s="311"/>
      <c r="I57" s="319">
        <v>1054852</v>
      </c>
      <c r="J57" s="320">
        <v>101311</v>
      </c>
      <c r="K57" s="321">
        <v>-44.1</v>
      </c>
      <c r="L57" s="322">
        <v>136577</v>
      </c>
      <c r="M57" s="323">
        <v>19.7</v>
      </c>
      <c r="N57" s="324">
        <v>-63.8</v>
      </c>
    </row>
    <row r="58" spans="1:14">
      <c r="A58" s="248"/>
      <c r="B58" s="244"/>
      <c r="C58" s="244"/>
      <c r="D58" s="244"/>
      <c r="E58" s="244"/>
      <c r="F58" s="244"/>
      <c r="G58" s="325"/>
      <c r="H58" s="326" t="s">
        <v>501</v>
      </c>
      <c r="I58" s="327">
        <v>528102</v>
      </c>
      <c r="J58" s="328">
        <v>50721</v>
      </c>
      <c r="K58" s="329">
        <v>-53.8</v>
      </c>
      <c r="L58" s="330">
        <v>59645</v>
      </c>
      <c r="M58" s="331">
        <v>-3.2</v>
      </c>
      <c r="N58" s="332">
        <v>-50.6</v>
      </c>
    </row>
    <row r="59" spans="1:14">
      <c r="A59" s="248"/>
      <c r="B59" s="244"/>
      <c r="C59" s="244"/>
      <c r="D59" s="244"/>
      <c r="E59" s="244"/>
      <c r="F59" s="244"/>
      <c r="G59" s="310" t="s">
        <v>505</v>
      </c>
      <c r="H59" s="311"/>
      <c r="I59" s="319">
        <v>1531240</v>
      </c>
      <c r="J59" s="320">
        <v>148968</v>
      </c>
      <c r="K59" s="321">
        <v>47</v>
      </c>
      <c r="L59" s="322">
        <v>132212</v>
      </c>
      <c r="M59" s="323">
        <v>-3.2</v>
      </c>
      <c r="N59" s="324">
        <v>50.2</v>
      </c>
    </row>
    <row r="60" spans="1:14">
      <c r="A60" s="248"/>
      <c r="B60" s="244"/>
      <c r="C60" s="244"/>
      <c r="D60" s="244"/>
      <c r="E60" s="244"/>
      <c r="F60" s="244"/>
      <c r="G60" s="325"/>
      <c r="H60" s="326" t="s">
        <v>501</v>
      </c>
      <c r="I60" s="333">
        <v>1043274</v>
      </c>
      <c r="J60" s="328">
        <v>101496</v>
      </c>
      <c r="K60" s="329">
        <v>100.1</v>
      </c>
      <c r="L60" s="330">
        <v>67114</v>
      </c>
      <c r="M60" s="331">
        <v>12.5</v>
      </c>
      <c r="N60" s="332">
        <v>87.6</v>
      </c>
    </row>
    <row r="61" spans="1:14">
      <c r="A61" s="248"/>
      <c r="B61" s="244"/>
      <c r="C61" s="244"/>
      <c r="D61" s="244"/>
      <c r="E61" s="244"/>
      <c r="F61" s="244"/>
      <c r="G61" s="310" t="s">
        <v>506</v>
      </c>
      <c r="H61" s="334"/>
      <c r="I61" s="335">
        <v>1358793</v>
      </c>
      <c r="J61" s="336">
        <v>129317</v>
      </c>
      <c r="K61" s="337">
        <v>17.3</v>
      </c>
      <c r="L61" s="338">
        <v>129599</v>
      </c>
      <c r="M61" s="339">
        <v>1.9</v>
      </c>
      <c r="N61" s="324">
        <v>15.4</v>
      </c>
    </row>
    <row r="62" spans="1:14">
      <c r="A62" s="248"/>
      <c r="B62" s="244"/>
      <c r="C62" s="244"/>
      <c r="D62" s="244"/>
      <c r="E62" s="244"/>
      <c r="F62" s="244"/>
      <c r="G62" s="325"/>
      <c r="H62" s="326" t="s">
        <v>501</v>
      </c>
      <c r="I62" s="327">
        <v>866065</v>
      </c>
      <c r="J62" s="328">
        <v>82333</v>
      </c>
      <c r="K62" s="329">
        <v>16.5</v>
      </c>
      <c r="L62" s="330">
        <v>62210</v>
      </c>
      <c r="M62" s="331">
        <v>-1.2</v>
      </c>
      <c r="N62" s="332">
        <v>17.7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J38"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508</v>
      </c>
      <c r="G46" s="8" t="s">
        <v>509</v>
      </c>
      <c r="H46" s="8" t="s">
        <v>510</v>
      </c>
      <c r="I46" s="8" t="s">
        <v>511</v>
      </c>
      <c r="J46" s="9" t="s">
        <v>512</v>
      </c>
    </row>
    <row r="47" spans="2:10" ht="57.75" customHeight="1">
      <c r="B47" s="10"/>
      <c r="C47" s="1139" t="s">
        <v>3</v>
      </c>
      <c r="D47" s="1139"/>
      <c r="E47" s="1140"/>
      <c r="F47" s="11">
        <v>26.15</v>
      </c>
      <c r="G47" s="12">
        <v>26.19</v>
      </c>
      <c r="H47" s="12">
        <v>25.79</v>
      </c>
      <c r="I47" s="12">
        <v>25.76</v>
      </c>
      <c r="J47" s="13">
        <v>30.08</v>
      </c>
    </row>
    <row r="48" spans="2:10" ht="57.75" customHeight="1">
      <c r="B48" s="14"/>
      <c r="C48" s="1141" t="s">
        <v>4</v>
      </c>
      <c r="D48" s="1141"/>
      <c r="E48" s="1142"/>
      <c r="F48" s="15">
        <v>9.6300000000000008</v>
      </c>
      <c r="G48" s="16">
        <v>9.6199999999999992</v>
      </c>
      <c r="H48" s="16">
        <v>9.84</v>
      </c>
      <c r="I48" s="16">
        <v>8.58</v>
      </c>
      <c r="J48" s="17">
        <v>8.58</v>
      </c>
    </row>
    <row r="49" spans="2:10" ht="57.75" customHeight="1" thickBot="1">
      <c r="B49" s="18"/>
      <c r="C49" s="1143" t="s">
        <v>5</v>
      </c>
      <c r="D49" s="1143"/>
      <c r="E49" s="1144"/>
      <c r="F49" s="19">
        <v>5.97</v>
      </c>
      <c r="G49" s="20" t="s">
        <v>513</v>
      </c>
      <c r="H49" s="20" t="s">
        <v>514</v>
      </c>
      <c r="I49" s="20" t="s">
        <v>515</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G3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c r="A34" s="22"/>
      <c r="B34" s="31"/>
      <c r="C34" s="1151" t="s">
        <v>517</v>
      </c>
      <c r="D34" s="1151"/>
      <c r="E34" s="1152"/>
      <c r="F34" s="32">
        <v>9.6</v>
      </c>
      <c r="G34" s="33">
        <v>9.59</v>
      </c>
      <c r="H34" s="33">
        <v>9.7899999999999991</v>
      </c>
      <c r="I34" s="33">
        <v>8.5399999999999991</v>
      </c>
      <c r="J34" s="34">
        <v>8.52</v>
      </c>
      <c r="K34" s="22"/>
      <c r="L34" s="22"/>
      <c r="M34" s="22"/>
      <c r="N34" s="22"/>
      <c r="O34" s="22"/>
      <c r="P34" s="22"/>
    </row>
    <row r="35" spans="1:16" ht="39" customHeight="1">
      <c r="A35" s="22"/>
      <c r="B35" s="35"/>
      <c r="C35" s="1145" t="s">
        <v>518</v>
      </c>
      <c r="D35" s="1146"/>
      <c r="E35" s="1147"/>
      <c r="F35" s="36">
        <v>0.76</v>
      </c>
      <c r="G35" s="37">
        <v>0.97</v>
      </c>
      <c r="H35" s="37">
        <v>0.68</v>
      </c>
      <c r="I35" s="37">
        <v>1.1299999999999999</v>
      </c>
      <c r="J35" s="38">
        <v>1.21</v>
      </c>
      <c r="K35" s="22"/>
      <c r="L35" s="22"/>
      <c r="M35" s="22"/>
      <c r="N35" s="22"/>
      <c r="O35" s="22"/>
      <c r="P35" s="22"/>
    </row>
    <row r="36" spans="1:16" ht="39" customHeight="1">
      <c r="A36" s="22"/>
      <c r="B36" s="35"/>
      <c r="C36" s="1145" t="s">
        <v>519</v>
      </c>
      <c r="D36" s="1146"/>
      <c r="E36" s="1147"/>
      <c r="F36" s="36">
        <v>0.93</v>
      </c>
      <c r="G36" s="37">
        <v>2.17</v>
      </c>
      <c r="H36" s="37">
        <v>0.57999999999999996</v>
      </c>
      <c r="I36" s="37">
        <v>0.15</v>
      </c>
      <c r="J36" s="38">
        <v>0.2</v>
      </c>
      <c r="K36" s="22"/>
      <c r="L36" s="22"/>
      <c r="M36" s="22"/>
      <c r="N36" s="22"/>
      <c r="O36" s="22"/>
      <c r="P36" s="22"/>
    </row>
    <row r="37" spans="1:16" ht="39" customHeight="1">
      <c r="A37" s="22"/>
      <c r="B37" s="35"/>
      <c r="C37" s="1145" t="s">
        <v>520</v>
      </c>
      <c r="D37" s="1146"/>
      <c r="E37" s="1147"/>
      <c r="F37" s="36">
        <v>0.28000000000000003</v>
      </c>
      <c r="G37" s="37">
        <v>0.24</v>
      </c>
      <c r="H37" s="37">
        <v>0.34</v>
      </c>
      <c r="I37" s="37">
        <v>0.23</v>
      </c>
      <c r="J37" s="38">
        <v>0.15</v>
      </c>
      <c r="K37" s="22"/>
      <c r="L37" s="22"/>
      <c r="M37" s="22"/>
      <c r="N37" s="22"/>
      <c r="O37" s="22"/>
      <c r="P37" s="22"/>
    </row>
    <row r="38" spans="1:16" ht="39" customHeight="1">
      <c r="A38" s="22"/>
      <c r="B38" s="35"/>
      <c r="C38" s="1145" t="s">
        <v>521</v>
      </c>
      <c r="D38" s="1146"/>
      <c r="E38" s="1147"/>
      <c r="F38" s="36">
        <v>0</v>
      </c>
      <c r="G38" s="37">
        <v>0.03</v>
      </c>
      <c r="H38" s="37">
        <v>0.04</v>
      </c>
      <c r="I38" s="37">
        <v>0.04</v>
      </c>
      <c r="J38" s="38">
        <v>0.05</v>
      </c>
      <c r="K38" s="22"/>
      <c r="L38" s="22"/>
      <c r="M38" s="22"/>
      <c r="N38" s="22"/>
      <c r="O38" s="22"/>
      <c r="P38" s="22"/>
    </row>
    <row r="39" spans="1:16" ht="39" customHeight="1">
      <c r="A39" s="22"/>
      <c r="B39" s="35"/>
      <c r="C39" s="1145" t="s">
        <v>522</v>
      </c>
      <c r="D39" s="1146"/>
      <c r="E39" s="1147"/>
      <c r="F39" s="36">
        <v>0.01</v>
      </c>
      <c r="G39" s="37">
        <v>0.02</v>
      </c>
      <c r="H39" s="37">
        <v>0.04</v>
      </c>
      <c r="I39" s="37">
        <v>0.02</v>
      </c>
      <c r="J39" s="38">
        <v>0.04</v>
      </c>
      <c r="K39" s="22"/>
      <c r="L39" s="22"/>
      <c r="M39" s="22"/>
      <c r="N39" s="22"/>
      <c r="O39" s="22"/>
      <c r="P39" s="22"/>
    </row>
    <row r="40" spans="1:16" ht="39" customHeight="1">
      <c r="A40" s="22"/>
      <c r="B40" s="35"/>
      <c r="C40" s="1145" t="s">
        <v>523</v>
      </c>
      <c r="D40" s="1146"/>
      <c r="E40" s="1147"/>
      <c r="F40" s="36">
        <v>0</v>
      </c>
      <c r="G40" s="37">
        <v>0.02</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525</v>
      </c>
      <c r="D43" s="1149"/>
      <c r="E43" s="1150"/>
      <c r="F43" s="41">
        <v>0</v>
      </c>
      <c r="G43" s="42">
        <v>0</v>
      </c>
      <c r="H43" s="42">
        <v>0</v>
      </c>
      <c r="I43" s="42">
        <v>0.01</v>
      </c>
      <c r="J43" s="43" t="s">
        <v>469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F3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c r="A45" s="48"/>
      <c r="B45" s="1161" t="s">
        <v>11</v>
      </c>
      <c r="C45" s="1162"/>
      <c r="D45" s="58"/>
      <c r="E45" s="1167" t="s">
        <v>12</v>
      </c>
      <c r="F45" s="1167"/>
      <c r="G45" s="1167"/>
      <c r="H45" s="1167"/>
      <c r="I45" s="1167"/>
      <c r="J45" s="1168"/>
      <c r="K45" s="59">
        <v>510</v>
      </c>
      <c r="L45" s="60">
        <v>527</v>
      </c>
      <c r="M45" s="60">
        <v>647</v>
      </c>
      <c r="N45" s="60">
        <v>666</v>
      </c>
      <c r="O45" s="61">
        <v>653</v>
      </c>
      <c r="P45" s="48"/>
      <c r="Q45" s="48"/>
      <c r="R45" s="48"/>
      <c r="S45" s="48"/>
      <c r="T45" s="48"/>
      <c r="U45" s="48"/>
    </row>
    <row r="46" spans="1:21" ht="30.75" customHeight="1">
      <c r="A46" s="48"/>
      <c r="B46" s="1163"/>
      <c r="C46" s="1164"/>
      <c r="D46" s="62"/>
      <c r="E46" s="1155" t="s">
        <v>13</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14</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15</v>
      </c>
      <c r="F48" s="1155"/>
      <c r="G48" s="1155"/>
      <c r="H48" s="1155"/>
      <c r="I48" s="1155"/>
      <c r="J48" s="1156"/>
      <c r="K48" s="63">
        <v>18</v>
      </c>
      <c r="L48" s="64">
        <v>18</v>
      </c>
      <c r="M48" s="64">
        <v>18</v>
      </c>
      <c r="N48" s="64">
        <v>18</v>
      </c>
      <c r="O48" s="65">
        <v>18</v>
      </c>
      <c r="P48" s="48"/>
      <c r="Q48" s="48"/>
      <c r="R48" s="48"/>
      <c r="S48" s="48"/>
      <c r="T48" s="48"/>
      <c r="U48" s="48"/>
    </row>
    <row r="49" spans="1:21" ht="30.75" customHeight="1">
      <c r="A49" s="48"/>
      <c r="B49" s="1163"/>
      <c r="C49" s="1164"/>
      <c r="D49" s="62"/>
      <c r="E49" s="1155" t="s">
        <v>16</v>
      </c>
      <c r="F49" s="1155"/>
      <c r="G49" s="1155"/>
      <c r="H49" s="1155"/>
      <c r="I49" s="1155"/>
      <c r="J49" s="1156"/>
      <c r="K49" s="63">
        <v>65</v>
      </c>
      <c r="L49" s="64">
        <v>65</v>
      </c>
      <c r="M49" s="64">
        <v>58</v>
      </c>
      <c r="N49" s="64">
        <v>51</v>
      </c>
      <c r="O49" s="65">
        <v>41</v>
      </c>
      <c r="P49" s="48"/>
      <c r="Q49" s="48"/>
      <c r="R49" s="48"/>
      <c r="S49" s="48"/>
      <c r="T49" s="48"/>
      <c r="U49" s="48"/>
    </row>
    <row r="50" spans="1:21" ht="30.75" customHeight="1">
      <c r="A50" s="48"/>
      <c r="B50" s="1163"/>
      <c r="C50" s="1164"/>
      <c r="D50" s="62"/>
      <c r="E50" s="1155" t="s">
        <v>17</v>
      </c>
      <c r="F50" s="1155"/>
      <c r="G50" s="1155"/>
      <c r="H50" s="1155"/>
      <c r="I50" s="1155"/>
      <c r="J50" s="1156"/>
      <c r="K50" s="63">
        <v>73</v>
      </c>
      <c r="L50" s="64">
        <v>73</v>
      </c>
      <c r="M50" s="64">
        <v>76</v>
      </c>
      <c r="N50" s="64" t="s">
        <v>469</v>
      </c>
      <c r="O50" s="65" t="s">
        <v>469</v>
      </c>
      <c r="P50" s="48"/>
      <c r="Q50" s="48"/>
      <c r="R50" s="48"/>
      <c r="S50" s="48"/>
      <c r="T50" s="48"/>
      <c r="U50" s="48"/>
    </row>
    <row r="51" spans="1:21" ht="30.75" customHeight="1">
      <c r="A51" s="48"/>
      <c r="B51" s="1165"/>
      <c r="C51" s="1166"/>
      <c r="D51" s="66"/>
      <c r="E51" s="1155" t="s">
        <v>18</v>
      </c>
      <c r="F51" s="1155"/>
      <c r="G51" s="1155"/>
      <c r="H51" s="1155"/>
      <c r="I51" s="1155"/>
      <c r="J51" s="1156"/>
      <c r="K51" s="63" t="s">
        <v>469</v>
      </c>
      <c r="L51" s="64" t="s">
        <v>469</v>
      </c>
      <c r="M51" s="64" t="s">
        <v>469</v>
      </c>
      <c r="N51" s="64" t="s">
        <v>469</v>
      </c>
      <c r="O51" s="65" t="s">
        <v>469</v>
      </c>
      <c r="P51" s="48"/>
      <c r="Q51" s="48"/>
      <c r="R51" s="48"/>
      <c r="S51" s="48"/>
      <c r="T51" s="48"/>
      <c r="U51" s="48"/>
    </row>
    <row r="52" spans="1:21" ht="30.75" customHeight="1">
      <c r="A52" s="48"/>
      <c r="B52" s="1153" t="s">
        <v>19</v>
      </c>
      <c r="C52" s="1154"/>
      <c r="D52" s="66"/>
      <c r="E52" s="1155" t="s">
        <v>20</v>
      </c>
      <c r="F52" s="1155"/>
      <c r="G52" s="1155"/>
      <c r="H52" s="1155"/>
      <c r="I52" s="1155"/>
      <c r="J52" s="1156"/>
      <c r="K52" s="63">
        <v>449</v>
      </c>
      <c r="L52" s="64">
        <v>489</v>
      </c>
      <c r="M52" s="64">
        <v>563</v>
      </c>
      <c r="N52" s="64">
        <v>564</v>
      </c>
      <c r="O52" s="65">
        <v>565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217</v>
      </c>
      <c r="L53" s="69">
        <v>194</v>
      </c>
      <c r="M53" s="69">
        <v>236</v>
      </c>
      <c r="N53" s="69">
        <v>171</v>
      </c>
      <c r="O53" s="70">
        <v>147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508</v>
      </c>
      <c r="J40" s="79" t="s">
        <v>509</v>
      </c>
      <c r="K40" s="79" t="s">
        <v>510</v>
      </c>
      <c r="L40" s="79" t="s">
        <v>511</v>
      </c>
      <c r="M40" s="80" t="s">
        <v>512</v>
      </c>
    </row>
    <row r="41" spans="2:13" ht="27.75" customHeight="1">
      <c r="B41" s="1181" t="s">
        <v>24</v>
      </c>
      <c r="C41" s="1182"/>
      <c r="D41" s="81"/>
      <c r="E41" s="1183" t="s">
        <v>25</v>
      </c>
      <c r="F41" s="1183"/>
      <c r="G41" s="1183"/>
      <c r="H41" s="1184"/>
      <c r="I41" s="82">
        <v>5635</v>
      </c>
      <c r="J41" s="83">
        <v>6011</v>
      </c>
      <c r="K41" s="83">
        <v>6404</v>
      </c>
      <c r="L41" s="83">
        <v>6213</v>
      </c>
      <c r="M41" s="84">
        <v>6352</v>
      </c>
    </row>
    <row r="42" spans="2:13" ht="27.75" customHeight="1">
      <c r="B42" s="1171"/>
      <c r="C42" s="1172"/>
      <c r="D42" s="85"/>
      <c r="E42" s="1175" t="s">
        <v>26</v>
      </c>
      <c r="F42" s="1175"/>
      <c r="G42" s="1175"/>
      <c r="H42" s="1176"/>
      <c r="I42" s="86">
        <v>146</v>
      </c>
      <c r="J42" s="87">
        <v>73</v>
      </c>
      <c r="K42" s="87" t="s">
        <v>469</v>
      </c>
      <c r="L42" s="87" t="s">
        <v>469</v>
      </c>
      <c r="M42" s="88" t="s">
        <v>469</v>
      </c>
    </row>
    <row r="43" spans="2:13" ht="27.75" customHeight="1">
      <c r="B43" s="1171"/>
      <c r="C43" s="1172"/>
      <c r="D43" s="85"/>
      <c r="E43" s="1175" t="s">
        <v>27</v>
      </c>
      <c r="F43" s="1175"/>
      <c r="G43" s="1175"/>
      <c r="H43" s="1176"/>
      <c r="I43" s="86">
        <v>133</v>
      </c>
      <c r="J43" s="87">
        <v>128</v>
      </c>
      <c r="K43" s="87">
        <v>155</v>
      </c>
      <c r="L43" s="87">
        <v>145</v>
      </c>
      <c r="M43" s="88">
        <v>142</v>
      </c>
    </row>
    <row r="44" spans="2:13" ht="27.75" customHeight="1">
      <c r="B44" s="1171"/>
      <c r="C44" s="1172"/>
      <c r="D44" s="85"/>
      <c r="E44" s="1175" t="s">
        <v>28</v>
      </c>
      <c r="F44" s="1175"/>
      <c r="G44" s="1175"/>
      <c r="H44" s="1176"/>
      <c r="I44" s="86">
        <v>344</v>
      </c>
      <c r="J44" s="87">
        <v>312</v>
      </c>
      <c r="K44" s="87">
        <v>256</v>
      </c>
      <c r="L44" s="87">
        <v>229</v>
      </c>
      <c r="M44" s="88">
        <v>196</v>
      </c>
    </row>
    <row r="45" spans="2:13" ht="27.75" customHeight="1">
      <c r="B45" s="1171"/>
      <c r="C45" s="1172"/>
      <c r="D45" s="85"/>
      <c r="E45" s="1175" t="s">
        <v>29</v>
      </c>
      <c r="F45" s="1175"/>
      <c r="G45" s="1175"/>
      <c r="H45" s="1176"/>
      <c r="I45" s="86">
        <v>1510</v>
      </c>
      <c r="J45" s="87">
        <v>1407</v>
      </c>
      <c r="K45" s="87">
        <v>1140</v>
      </c>
      <c r="L45" s="87">
        <v>1065</v>
      </c>
      <c r="M45" s="88">
        <v>794</v>
      </c>
    </row>
    <row r="46" spans="2:13" ht="27.75" customHeight="1">
      <c r="B46" s="1171"/>
      <c r="C46" s="1172"/>
      <c r="D46" s="85"/>
      <c r="E46" s="1175" t="s">
        <v>30</v>
      </c>
      <c r="F46" s="1175"/>
      <c r="G46" s="1175"/>
      <c r="H46" s="1176"/>
      <c r="I46" s="86" t="s">
        <v>469</v>
      </c>
      <c r="J46" s="87" t="s">
        <v>469</v>
      </c>
      <c r="K46" s="87" t="s">
        <v>469</v>
      </c>
      <c r="L46" s="87" t="s">
        <v>469</v>
      </c>
      <c r="M46" s="88" t="s">
        <v>469</v>
      </c>
    </row>
    <row r="47" spans="2:13" ht="27.75" customHeight="1">
      <c r="B47" s="1171"/>
      <c r="C47" s="1172"/>
      <c r="D47" s="85"/>
      <c r="E47" s="1175" t="s">
        <v>31</v>
      </c>
      <c r="F47" s="1175"/>
      <c r="G47" s="1175"/>
      <c r="H47" s="1176"/>
      <c r="I47" s="86" t="s">
        <v>469</v>
      </c>
      <c r="J47" s="87" t="s">
        <v>469</v>
      </c>
      <c r="K47" s="87" t="s">
        <v>469</v>
      </c>
      <c r="L47" s="87" t="s">
        <v>469</v>
      </c>
      <c r="M47" s="88" t="s">
        <v>469</v>
      </c>
    </row>
    <row r="48" spans="2:13" ht="27.75" customHeight="1">
      <c r="B48" s="1173"/>
      <c r="C48" s="1174"/>
      <c r="D48" s="85"/>
      <c r="E48" s="1175" t="s">
        <v>32</v>
      </c>
      <c r="F48" s="1175"/>
      <c r="G48" s="1175"/>
      <c r="H48" s="1176"/>
      <c r="I48" s="86" t="s">
        <v>469</v>
      </c>
      <c r="J48" s="87" t="s">
        <v>469</v>
      </c>
      <c r="K48" s="87" t="s">
        <v>469</v>
      </c>
      <c r="L48" s="87" t="s">
        <v>469</v>
      </c>
      <c r="M48" s="88" t="s">
        <v>469</v>
      </c>
    </row>
    <row r="49" spans="2:13" ht="27.75" customHeight="1">
      <c r="B49" s="1169" t="s">
        <v>33</v>
      </c>
      <c r="C49" s="1170"/>
      <c r="D49" s="89"/>
      <c r="E49" s="1175" t="s">
        <v>34</v>
      </c>
      <c r="F49" s="1175"/>
      <c r="G49" s="1175"/>
      <c r="H49" s="1176"/>
      <c r="I49" s="86">
        <v>5772</v>
      </c>
      <c r="J49" s="87">
        <v>6330</v>
      </c>
      <c r="K49" s="87">
        <v>6591</v>
      </c>
      <c r="L49" s="87">
        <v>6971</v>
      </c>
      <c r="M49" s="88">
        <v>6987</v>
      </c>
    </row>
    <row r="50" spans="2:13" ht="27.75" customHeight="1">
      <c r="B50" s="1171"/>
      <c r="C50" s="1172"/>
      <c r="D50" s="85"/>
      <c r="E50" s="1175" t="s">
        <v>35</v>
      </c>
      <c r="F50" s="1175"/>
      <c r="G50" s="1175"/>
      <c r="H50" s="1176"/>
      <c r="I50" s="86">
        <v>248</v>
      </c>
      <c r="J50" s="87">
        <v>291</v>
      </c>
      <c r="K50" s="87">
        <v>294</v>
      </c>
      <c r="L50" s="87">
        <v>276</v>
      </c>
      <c r="M50" s="88">
        <v>241</v>
      </c>
    </row>
    <row r="51" spans="2:13" ht="27.75" customHeight="1">
      <c r="B51" s="1173"/>
      <c r="C51" s="1174"/>
      <c r="D51" s="85"/>
      <c r="E51" s="1175" t="s">
        <v>36</v>
      </c>
      <c r="F51" s="1175"/>
      <c r="G51" s="1175"/>
      <c r="H51" s="1176"/>
      <c r="I51" s="86">
        <v>4795</v>
      </c>
      <c r="J51" s="87">
        <v>4819</v>
      </c>
      <c r="K51" s="87">
        <v>5387</v>
      </c>
      <c r="L51" s="87">
        <v>5209</v>
      </c>
      <c r="M51" s="88">
        <v>5243</v>
      </c>
    </row>
    <row r="52" spans="2:13" ht="27.75" customHeight="1" thickBot="1">
      <c r="B52" s="1177" t="s">
        <v>37</v>
      </c>
      <c r="C52" s="1178"/>
      <c r="D52" s="90"/>
      <c r="E52" s="1179" t="s">
        <v>38</v>
      </c>
      <c r="F52" s="1179"/>
      <c r="G52" s="1179"/>
      <c r="H52" s="1180"/>
      <c r="I52" s="91">
        <v>-3047</v>
      </c>
      <c r="J52" s="92">
        <v>-3510</v>
      </c>
      <c r="K52" s="92">
        <v>-4318</v>
      </c>
      <c r="L52" s="92">
        <v>-4803</v>
      </c>
      <c r="M52" s="93">
        <v>-4987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507</v>
      </c>
      <c r="G2" s="111"/>
      <c r="H2" s="112"/>
    </row>
    <row r="3" spans="1:8">
      <c r="A3" s="108" t="s">
        <v>500</v>
      </c>
      <c r="B3" s="113"/>
      <c r="C3" s="114"/>
      <c r="D3" s="115">
        <v>80581</v>
      </c>
      <c r="E3" s="116"/>
      <c r="F3" s="117">
        <v>147869</v>
      </c>
      <c r="G3" s="118"/>
      <c r="H3" s="119"/>
    </row>
    <row r="4" spans="1:8">
      <c r="A4" s="120"/>
      <c r="B4" s="121"/>
      <c r="C4" s="122"/>
      <c r="D4" s="123">
        <v>71567</v>
      </c>
      <c r="E4" s="124"/>
      <c r="F4" s="125">
        <v>63271</v>
      </c>
      <c r="G4" s="126"/>
      <c r="H4" s="127"/>
    </row>
    <row r="5" spans="1:8">
      <c r="A5" s="108" t="s">
        <v>502</v>
      </c>
      <c r="B5" s="113"/>
      <c r="C5" s="114"/>
      <c r="D5" s="115">
        <v>134412</v>
      </c>
      <c r="E5" s="116"/>
      <c r="F5" s="117">
        <v>117242</v>
      </c>
      <c r="G5" s="118"/>
      <c r="H5" s="119"/>
    </row>
    <row r="6" spans="1:8">
      <c r="A6" s="120"/>
      <c r="B6" s="121"/>
      <c r="C6" s="122"/>
      <c r="D6" s="123">
        <v>78064</v>
      </c>
      <c r="E6" s="124"/>
      <c r="F6" s="125">
        <v>59388</v>
      </c>
      <c r="G6" s="126"/>
      <c r="H6" s="127"/>
    </row>
    <row r="7" spans="1:8">
      <c r="A7" s="108" t="s">
        <v>503</v>
      </c>
      <c r="B7" s="113"/>
      <c r="C7" s="114"/>
      <c r="D7" s="115">
        <v>181311</v>
      </c>
      <c r="E7" s="116"/>
      <c r="F7" s="117">
        <v>114097</v>
      </c>
      <c r="G7" s="118"/>
      <c r="H7" s="119"/>
    </row>
    <row r="8" spans="1:8">
      <c r="A8" s="120"/>
      <c r="B8" s="121"/>
      <c r="C8" s="122"/>
      <c r="D8" s="123">
        <v>109819</v>
      </c>
      <c r="E8" s="124"/>
      <c r="F8" s="125">
        <v>61630</v>
      </c>
      <c r="G8" s="126"/>
      <c r="H8" s="127"/>
    </row>
    <row r="9" spans="1:8">
      <c r="A9" s="108" t="s">
        <v>504</v>
      </c>
      <c r="B9" s="113"/>
      <c r="C9" s="114"/>
      <c r="D9" s="115">
        <v>101311</v>
      </c>
      <c r="E9" s="116"/>
      <c r="F9" s="117">
        <v>136577</v>
      </c>
      <c r="G9" s="118"/>
      <c r="H9" s="119"/>
    </row>
    <row r="10" spans="1:8">
      <c r="A10" s="120"/>
      <c r="B10" s="121"/>
      <c r="C10" s="122"/>
      <c r="D10" s="123">
        <v>50721</v>
      </c>
      <c r="E10" s="124"/>
      <c r="F10" s="125">
        <v>59645</v>
      </c>
      <c r="G10" s="126"/>
      <c r="H10" s="127"/>
    </row>
    <row r="11" spans="1:8">
      <c r="A11" s="108" t="s">
        <v>505</v>
      </c>
      <c r="B11" s="113"/>
      <c r="C11" s="114"/>
      <c r="D11" s="115">
        <v>148968</v>
      </c>
      <c r="E11" s="116"/>
      <c r="F11" s="117">
        <v>132212</v>
      </c>
      <c r="G11" s="118"/>
      <c r="H11" s="119"/>
    </row>
    <row r="12" spans="1:8">
      <c r="A12" s="120"/>
      <c r="B12" s="121"/>
      <c r="C12" s="128"/>
      <c r="D12" s="123">
        <v>101496</v>
      </c>
      <c r="E12" s="124"/>
      <c r="F12" s="125">
        <v>67114</v>
      </c>
      <c r="G12" s="126"/>
      <c r="H12" s="127"/>
    </row>
    <row r="13" spans="1:8">
      <c r="A13" s="108"/>
      <c r="B13" s="113"/>
      <c r="C13" s="129"/>
      <c r="D13" s="130">
        <v>129317</v>
      </c>
      <c r="E13" s="131"/>
      <c r="F13" s="132">
        <v>129599</v>
      </c>
      <c r="G13" s="133"/>
      <c r="H13" s="119"/>
    </row>
    <row r="14" spans="1:8">
      <c r="A14" s="120"/>
      <c r="B14" s="121"/>
      <c r="C14" s="122"/>
      <c r="D14" s="123">
        <v>82333</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9.6300000000000008</v>
      </c>
      <c r="C19" s="134">
        <f>ROUND(VALUE(SUBSTITUTE(実質収支比率等に係る経年分析!G$48,"▲","-")),2)</f>
        <v>9.6199999999999992</v>
      </c>
      <c r="D19" s="134">
        <f>ROUND(VALUE(SUBSTITUTE(実質収支比率等に係る経年分析!H$48,"▲","-")),2)</f>
        <v>9.84</v>
      </c>
      <c r="E19" s="134">
        <f>ROUND(VALUE(SUBSTITUTE(実質収支比率等に係る経年分析!I$48,"▲","-")),2)</f>
        <v>8.58</v>
      </c>
      <c r="F19" s="134">
        <f>ROUND(VALUE(SUBSTITUTE(実質収支比率等に係る経年分析!J$48,"▲","-")),2)</f>
        <v>8.58</v>
      </c>
    </row>
    <row r="20" spans="1:11">
      <c r="A20" s="134" t="s">
        <v>43</v>
      </c>
      <c r="B20" s="134">
        <f>ROUND(VALUE(SUBSTITUTE(実質収支比率等に係る経年分析!F$47,"▲","-")),2)</f>
        <v>26.15</v>
      </c>
      <c r="C20" s="134">
        <f>ROUND(VALUE(SUBSTITUTE(実質収支比率等に係る経年分析!G$47,"▲","-")),2)</f>
        <v>26.19</v>
      </c>
      <c r="D20" s="134">
        <f>ROUND(VALUE(SUBSTITUTE(実質収支比率等に係る経年分析!H$47,"▲","-")),2)</f>
        <v>25.79</v>
      </c>
      <c r="E20" s="134">
        <f>ROUND(VALUE(SUBSTITUTE(実質収支比率等に係る経年分析!I$47,"▲","-")),2)</f>
        <v>25.76</v>
      </c>
      <c r="F20" s="134">
        <f>ROUND(VALUE(SUBSTITUTE(実質収支比率等に係る経年分析!J$47,"▲","-")),2)</f>
        <v>30.08</v>
      </c>
    </row>
    <row r="21" spans="1:11">
      <c r="A21" s="134" t="s">
        <v>44</v>
      </c>
      <c r="B21" s="134">
        <f>IF(ISNUMBER(VALUE(SUBSTITUTE(実質収支比率等に係る経年分析!F$49,"▲","-"))),ROUND(VALUE(SUBSTITUTE(実質収支比率等に係る経年分析!F$49,"▲","-")),2),NA())</f>
        <v>5.97</v>
      </c>
      <c r="C21" s="134">
        <f>IF(ISNUMBER(VALUE(SUBSTITUTE(実質収支比率等に係る経年分析!G$49,"▲","-"))),ROUND(VALUE(SUBSTITUTE(実質収支比率等に係る経年分析!G$49,"▲","-")),2),NA())</f>
        <v>-4.93</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-5.77</v>
      </c>
      <c r="F21" s="134">
        <f>IF(ISNUMBER(VALUE(SUBSTITUTE(実質収支比率等に係る経年分析!J$49,"▲","-"))),ROUND(VALUE(SUBSTITUTE(実質収支比率等に係る経年分析!J$49,"▲","-")),2),NA())</f>
        <v>-1.23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飯田高原診療所特別会計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8.5399999999999991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449</v>
      </c>
      <c r="E42" s="136"/>
      <c r="F42" s="136"/>
      <c r="G42" s="136">
        <f>'実質公債費比率（分子）の構造'!L$52</f>
        <v>489</v>
      </c>
      <c r="H42" s="136"/>
      <c r="I42" s="136"/>
      <c r="J42" s="136">
        <f>'実質公債費比率（分子）の構造'!M$52</f>
        <v>563</v>
      </c>
      <c r="K42" s="136"/>
      <c r="L42" s="136"/>
      <c r="M42" s="136">
        <f>'実質公債費比率（分子）の構造'!N$52</f>
        <v>564</v>
      </c>
      <c r="N42" s="136"/>
      <c r="O42" s="136"/>
      <c r="P42" s="136">
        <f>'実質公債費比率（分子）の構造'!O$52</f>
        <v>565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73</v>
      </c>
      <c r="C44" s="136"/>
      <c r="D44" s="136"/>
      <c r="E44" s="136">
        <f>'実質公債費比率（分子）の構造'!L$50</f>
        <v>73</v>
      </c>
      <c r="F44" s="136"/>
      <c r="G44" s="136"/>
      <c r="H44" s="136">
        <f>'実質公債費比率（分子）の構造'!M$50</f>
        <v>76</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65</v>
      </c>
      <c r="C45" s="136"/>
      <c r="D45" s="136"/>
      <c r="E45" s="136">
        <f>'実質公債費比率（分子）の構造'!L$49</f>
        <v>65</v>
      </c>
      <c r="F45" s="136"/>
      <c r="G45" s="136"/>
      <c r="H45" s="136">
        <f>'実質公債費比率（分子）の構造'!M$49</f>
        <v>58</v>
      </c>
      <c r="I45" s="136"/>
      <c r="J45" s="136"/>
      <c r="K45" s="136">
        <f>'実質公債費比率（分子）の構造'!N$49</f>
        <v>51</v>
      </c>
      <c r="L45" s="136"/>
      <c r="M45" s="136"/>
      <c r="N45" s="136">
        <f>'実質公債費比率（分子）の構造'!O$49</f>
        <v>41</v>
      </c>
      <c r="O45" s="136"/>
      <c r="P45" s="136"/>
    </row>
    <row r="46" spans="1:16">
      <c r="A46" s="136" t="s">
        <v>55</v>
      </c>
      <c r="B46" s="136">
        <f>'実質公債費比率（分子）の構造'!K$48</f>
        <v>18</v>
      </c>
      <c r="C46" s="136"/>
      <c r="D46" s="136"/>
      <c r="E46" s="136">
        <f>'実質公債費比率（分子）の構造'!L$48</f>
        <v>18</v>
      </c>
      <c r="F46" s="136"/>
      <c r="G46" s="136"/>
      <c r="H46" s="136">
        <f>'実質公債費比率（分子）の構造'!M$48</f>
        <v>18</v>
      </c>
      <c r="I46" s="136"/>
      <c r="J46" s="136"/>
      <c r="K46" s="136">
        <f>'実質公債費比率（分子）の構造'!N$48</f>
        <v>18</v>
      </c>
      <c r="L46" s="136"/>
      <c r="M46" s="136"/>
      <c r="N46" s="136">
        <f>'実質公債費比率（分子）の構造'!O$48</f>
        <v>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510</v>
      </c>
      <c r="C49" s="136"/>
      <c r="D49" s="136"/>
      <c r="E49" s="136">
        <f>'実質公債費比率（分子）の構造'!L$45</f>
        <v>527</v>
      </c>
      <c r="F49" s="136"/>
      <c r="G49" s="136"/>
      <c r="H49" s="136">
        <f>'実質公債費比率（分子）の構造'!M$45</f>
        <v>647</v>
      </c>
      <c r="I49" s="136"/>
      <c r="J49" s="136"/>
      <c r="K49" s="136">
        <f>'実質公債費比率（分子）の構造'!N$45</f>
        <v>666</v>
      </c>
      <c r="L49" s="136"/>
      <c r="M49" s="136"/>
      <c r="N49" s="136">
        <f>'実質公債費比率（分子）の構造'!O$45</f>
        <v>653</v>
      </c>
      <c r="O49" s="136"/>
      <c r="P49" s="136"/>
    </row>
    <row r="50" spans="1:16">
      <c r="A50" s="136" t="s">
        <v>59</v>
      </c>
      <c r="B50" s="136" t="e">
        <f>NA()</f>
        <v>#N/A</v>
      </c>
      <c r="C50" s="136">
        <f>IF(ISNUMBER('実質公債費比率（分子）の構造'!K$53),'実質公債費比率（分子）の構造'!K$53,NA())</f>
        <v>217</v>
      </c>
      <c r="D50" s="136" t="e">
        <f>NA()</f>
        <v>#N/A</v>
      </c>
      <c r="E50" s="136" t="e">
        <f>NA()</f>
        <v>#N/A</v>
      </c>
      <c r="F50" s="136">
        <f>IF(ISNUMBER('実質公債費比率（分子）の構造'!L$53),'実質公債費比率（分子）の構造'!L$53,NA())</f>
        <v>194</v>
      </c>
      <c r="G50" s="136" t="e">
        <f>NA()</f>
        <v>#N/A</v>
      </c>
      <c r="H50" s="136" t="e">
        <f>NA()</f>
        <v>#N/A</v>
      </c>
      <c r="I50" s="136">
        <f>IF(ISNUMBER('実質公債費比率（分子）の構造'!M$53),'実質公債費比率（分子）の構造'!M$53,NA())</f>
        <v>236</v>
      </c>
      <c r="J50" s="136" t="e">
        <f>NA()</f>
        <v>#N/A</v>
      </c>
      <c r="K50" s="136" t="e">
        <f>NA()</f>
        <v>#N/A</v>
      </c>
      <c r="L50" s="136">
        <f>IF(ISNUMBER('実質公債費比率（分子）の構造'!N$53),'実質公債費比率（分子）の構造'!N$53,NA())</f>
        <v>171</v>
      </c>
      <c r="M50" s="136" t="e">
        <f>NA()</f>
        <v>#N/A</v>
      </c>
      <c r="N50" s="136" t="e">
        <f>NA()</f>
        <v>#N/A</v>
      </c>
      <c r="O50" s="136">
        <f>IF(ISNUMBER('実質公債費比率（分子）の構造'!O$53),'実質公債費比率（分子）の構造'!O$53,NA())</f>
        <v>147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4795</v>
      </c>
      <c r="E56" s="135"/>
      <c r="F56" s="135"/>
      <c r="G56" s="135">
        <f>'将来負担比率（分子）の構造'!J$51</f>
        <v>4819</v>
      </c>
      <c r="H56" s="135"/>
      <c r="I56" s="135"/>
      <c r="J56" s="135">
        <f>'将来負担比率（分子）の構造'!K$51</f>
        <v>5387</v>
      </c>
      <c r="K56" s="135"/>
      <c r="L56" s="135"/>
      <c r="M56" s="135">
        <f>'将来負担比率（分子）の構造'!L$51</f>
        <v>5209</v>
      </c>
      <c r="N56" s="135"/>
      <c r="O56" s="135"/>
      <c r="P56" s="135">
        <f>'将来負担比率（分子）の構造'!M$51</f>
        <v>5243</v>
      </c>
    </row>
    <row r="57" spans="1:16">
      <c r="A57" s="135" t="s">
        <v>35</v>
      </c>
      <c r="B57" s="135"/>
      <c r="C57" s="135"/>
      <c r="D57" s="135">
        <f>'将来負担比率（分子）の構造'!I$50</f>
        <v>248</v>
      </c>
      <c r="E57" s="135"/>
      <c r="F57" s="135"/>
      <c r="G57" s="135">
        <f>'将来負担比率（分子）の構造'!J$50</f>
        <v>291</v>
      </c>
      <c r="H57" s="135"/>
      <c r="I57" s="135"/>
      <c r="J57" s="135">
        <f>'将来負担比率（分子）の構造'!K$50</f>
        <v>294</v>
      </c>
      <c r="K57" s="135"/>
      <c r="L57" s="135"/>
      <c r="M57" s="135">
        <f>'将来負担比率（分子）の構造'!L$50</f>
        <v>276</v>
      </c>
      <c r="N57" s="135"/>
      <c r="O57" s="135"/>
      <c r="P57" s="135">
        <f>'将来負担比率（分子）の構造'!M$50</f>
        <v>241</v>
      </c>
    </row>
    <row r="58" spans="1:16">
      <c r="A58" s="135" t="s">
        <v>34</v>
      </c>
      <c r="B58" s="135"/>
      <c r="C58" s="135"/>
      <c r="D58" s="135">
        <f>'将来負担比率（分子）の構造'!I$49</f>
        <v>5772</v>
      </c>
      <c r="E58" s="135"/>
      <c r="F58" s="135"/>
      <c r="G58" s="135">
        <f>'将来負担比率（分子）の構造'!J$49</f>
        <v>6330</v>
      </c>
      <c r="H58" s="135"/>
      <c r="I58" s="135"/>
      <c r="J58" s="135">
        <f>'将来負担比率（分子）の構造'!K$49</f>
        <v>6591</v>
      </c>
      <c r="K58" s="135"/>
      <c r="L58" s="135"/>
      <c r="M58" s="135">
        <f>'将来負担比率（分子）の構造'!L$49</f>
        <v>6971</v>
      </c>
      <c r="N58" s="135"/>
      <c r="O58" s="135"/>
      <c r="P58" s="135">
        <f>'将来負担比率（分子）の構造'!M$49</f>
        <v>6987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1510</v>
      </c>
      <c r="C62" s="135"/>
      <c r="D62" s="135"/>
      <c r="E62" s="135">
        <f>'将来負担比率（分子）の構造'!J$45</f>
        <v>1407</v>
      </c>
      <c r="F62" s="135"/>
      <c r="G62" s="135"/>
      <c r="H62" s="135">
        <f>'将来負担比率（分子）の構造'!K$45</f>
        <v>1140</v>
      </c>
      <c r="I62" s="135"/>
      <c r="J62" s="135"/>
      <c r="K62" s="135">
        <f>'将来負担比率（分子）の構造'!L$45</f>
        <v>1065</v>
      </c>
      <c r="L62" s="135"/>
      <c r="M62" s="135"/>
      <c r="N62" s="135">
        <f>'将来負担比率（分子）の構造'!M$45</f>
        <v>794</v>
      </c>
      <c r="O62" s="135"/>
      <c r="P62" s="135"/>
    </row>
    <row r="63" spans="1:16">
      <c r="A63" s="135" t="s">
        <v>28</v>
      </c>
      <c r="B63" s="135">
        <f>'将来負担比率（分子）の構造'!I$44</f>
        <v>344</v>
      </c>
      <c r="C63" s="135"/>
      <c r="D63" s="135"/>
      <c r="E63" s="135">
        <f>'将来負担比率（分子）の構造'!J$44</f>
        <v>312</v>
      </c>
      <c r="F63" s="135"/>
      <c r="G63" s="135"/>
      <c r="H63" s="135">
        <f>'将来負担比率（分子）の構造'!K$44</f>
        <v>256</v>
      </c>
      <c r="I63" s="135"/>
      <c r="J63" s="135"/>
      <c r="K63" s="135">
        <f>'将来負担比率（分子）の構造'!L$44</f>
        <v>229</v>
      </c>
      <c r="L63" s="135"/>
      <c r="M63" s="135"/>
      <c r="N63" s="135">
        <f>'将来負担比率（分子）の構造'!M$44</f>
        <v>196</v>
      </c>
      <c r="O63" s="135"/>
      <c r="P63" s="135"/>
    </row>
    <row r="64" spans="1:16">
      <c r="A64" s="135" t="s">
        <v>27</v>
      </c>
      <c r="B64" s="135">
        <f>'将来負担比率（分子）の構造'!I$43</f>
        <v>133</v>
      </c>
      <c r="C64" s="135"/>
      <c r="D64" s="135"/>
      <c r="E64" s="135">
        <f>'将来負担比率（分子）の構造'!J$43</f>
        <v>128</v>
      </c>
      <c r="F64" s="135"/>
      <c r="G64" s="135"/>
      <c r="H64" s="135">
        <f>'将来負担比率（分子）の構造'!K$43</f>
        <v>155</v>
      </c>
      <c r="I64" s="135"/>
      <c r="J64" s="135"/>
      <c r="K64" s="135">
        <f>'将来負担比率（分子）の構造'!L$43</f>
        <v>145</v>
      </c>
      <c r="L64" s="135"/>
      <c r="M64" s="135"/>
      <c r="N64" s="135">
        <f>'将来負担比率（分子）の構造'!M$43</f>
        <v>142</v>
      </c>
      <c r="O64" s="135"/>
      <c r="P64" s="135"/>
    </row>
    <row r="65" spans="1:16">
      <c r="A65" s="135" t="s">
        <v>26</v>
      </c>
      <c r="B65" s="135">
        <f>'将来負担比率（分子）の構造'!I$42</f>
        <v>146</v>
      </c>
      <c r="C65" s="135"/>
      <c r="D65" s="135"/>
      <c r="E65" s="135">
        <f>'将来負担比率（分子）の構造'!J$42</f>
        <v>73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5635</v>
      </c>
      <c r="C66" s="135"/>
      <c r="D66" s="135"/>
      <c r="E66" s="135">
        <f>'将来負担比率（分子）の構造'!J$41</f>
        <v>6011</v>
      </c>
      <c r="F66" s="135"/>
      <c r="G66" s="135"/>
      <c r="H66" s="135">
        <f>'将来負担比率（分子）の構造'!K$41</f>
        <v>6404</v>
      </c>
      <c r="I66" s="135"/>
      <c r="J66" s="135"/>
      <c r="K66" s="135">
        <f>'将来負担比率（分子）の構造'!L$41</f>
        <v>6213</v>
      </c>
      <c r="L66" s="135"/>
      <c r="M66" s="135"/>
      <c r="N66" s="135">
        <f>'将来負担比率（分子）の構造'!M$41</f>
        <v>6352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2016-05-01T06:11:53Z</cp:lastPrinted>
  <dcterms:created xsi:type="dcterms:W3CDTF">2016-02-15T02:24:20Z</dcterms:created>
  <dcterms:modified xsi:type="dcterms:W3CDTF">2016-05-01T06:11:58Z</dcterms:modified>
</cp:coreProperties>
</file>