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O34" i="9"/>
  <c r="CO35" i="9" s="1"/>
  <c r="CO36" i="9" s="1"/>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<sst xmlns="http://schemas.openxmlformats.org/spreadsheetml/2006/main" count="1027" uniqueCount="558">
  <si>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</si>
  <si>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</si>
  <si>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</si>
  <si>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</si>
  <si>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</si>
  <si>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</si>
  <si>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</si>
  <si>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</si>
  <si>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</si>
  <si>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</si>
  <si>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</si>
  <si>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</si>
  <si>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</si>
  <si>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</si>
  <si>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</si>
  <si>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</si>
  <si>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</si>
  <si>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</si>
  <si>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</si>
  <si>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</si>
  <si>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</si>
  <si>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</si>
  <si>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</si>
  <si>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</si>
  <si>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</si>
  <si>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</si>
  <si>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</si>
  <si>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</si>
  <si>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</si>
  <si>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</si>
  <si>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</si>
  <si>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</si>
  <si>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</si>
  <si>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</si>
  <si>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</si>
  <si>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</si>
  <si>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</si>
  <si>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</si>
  <si>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</si>
  <si>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</si>
  <si>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</si>
  <si>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</si>
  <si>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</si>
  <si>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</si>
  <si>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</si>
  <si>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</si>
  <si>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</si>
  <si>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</si>
  <si>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</si>
  <si>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</si>
  <si>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</si>
  <si>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</si>
  <si>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</si>
  <si>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</si>
  <si>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</si>
  <si>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</si>
  <si>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</si>
  <si>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</si>
  <si>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</si>
  <si>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</si>
  <si>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</si>
  <si>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</si>
  <si>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</si>
  <si>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</si>
  <si>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</si>
  <si>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</si>
  <si>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</si>
  <si>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</si>
  <si>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</si>
  <si>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</si>
  <si>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</si>
  <si>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</si>
  <si>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</si>
  <si>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</si>
  <si>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</si>
  <si>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</si>
  <si>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</si>
  <si>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</si>
  <si>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</si>
  <si>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</si>
  <si>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</si>
  <si>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</si>
  <si>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</si>
  <si>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</si>
  <si>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</si>
  <si>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</si>
  <si>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</si>
  <si>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</si>
  <si>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</si>
  <si>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</si>
  <si>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</si>
  <si>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</si>
  <si>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</si>
  <si>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</si>
  <si>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</si>
  <si>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</si>
  <si>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</si>
  <si>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</si>
  <si>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</si>
  <si>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</si>
  <si>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</si>
  <si>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</si>
  <si>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</si>
  <si>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</si>
  <si>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</si>
  <si>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</si>
  <si>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</si>
  <si>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</si>
  <si>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</si>
  <si>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</si>
  <si>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</si>
  <si>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</si>
  <si>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</si>
  <si>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</si>
  <si>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</si>
  <si>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</si>
  <si>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</si>
  <si>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</si>
  <si>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</si>
  <si>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</si>
  <si>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</si>
  <si>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</si>
  <si>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</si>
  <si>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</si>
  <si>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</si>
  <si>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</si>
  <si>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</si>
  <si>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</si>
  <si>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</si>
  <si>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</si>
  <si>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</si>
  <si>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</si>
  <si>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</si>
  <si>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</si>
  <si>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</si>
  <si>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</si>
  <si>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</si>
  <si>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</si>
  <si>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</si>
  <si>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</si>
  <si>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</si>
  <si>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</si>
  <si>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</si>
  <si>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</si>
  <si>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</si>
  <si>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</si>
  <si>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</si>
  <si>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</si>
  <si>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</si>
  <si>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</si>
  <si>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</si>
  <si>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</si>
  <si>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</si>
  <si>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</si>
  <si>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</si>
  <si>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</si>
  <si>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</si>
  <si>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</si>
  <si>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</si>
  <si>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</si>
  <si>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</si>
  <si>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</si>
  <si>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</si>
  <si>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</si>
  <si>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</si>
  <si>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</si>
  <si>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</si>
  <si>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</si>
  <si>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</si>
  <si>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</si>
  <si>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</si>
  <si>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</si>
  <si>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</si>
  <si>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</si>
  <si>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</si>
  <si>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</si>
  <si>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</si>
  <si>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</si>
  <si>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</si>
  <si>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</si>
  <si>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</si>
  <si>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</si>
  <si>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</si>
  <si>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</si>
  <si>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</si>
  <si>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</si>
  <si>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</si>
  <si>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</si>
  <si>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</si>
  <si>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</si>
  <si>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</si>
  <si>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</si>
  <si>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</si>
  <si>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</si>
  <si>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</si>
  <si>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大分県玖珠町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</si>
  <si>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</si>
  <si>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</si>
  <si>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</si>
  <si>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</si>
  <si>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</si>
  <si>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</si>
  <si>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</si>
  <si>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</si>
  <si>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</si>
  <si>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</si>
  <si>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</si>
  <si>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</si>
  <si>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</si>
  <si>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</si>
  <si>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</si>
  <si>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</si>
  <si>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</si>
  <si>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</si>
  <si>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</si>
  <si>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</si>
  <si>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</si>
  <si>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</si>
  <si>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</si>
  <si>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</si>
  <si>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</si>
  <si>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</si>
  <si>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</si>
  <si>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</si>
  <si>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</si>
  <si>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</si>
  <si>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</si>
  <si>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</si>
  <si>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</si>
  <si>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</si>
  <si>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</si>
  <si>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</si>
  <si>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</si>
  <si>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</si>
  <si>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</si>
  <si>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</si>
  <si>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</si>
  <si>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</si>
  <si>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</si>
  <si>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</si>
  <si>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</si>
  <si>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</si>
  <si>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</si>
  <si>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</si>
  <si>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</si>
  <si>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</si>
  <si>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</si>
  <si>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</si>
  <si>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</si>
  <si>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</si>
  <si>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</si>
  <si>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</si>
  <si>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</si>
  <si>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</si>
  <si>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</si>
  <si>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</si>
  <si>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</si>
  <si>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</si>
  <si>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</si>
  <si>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</si>
  <si>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</si>
  <si>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</si>
  <si>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</si>
  <si>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</si>
  <si>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</si>
  <si>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</si>
  <si>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</si>
  <si>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</si>
  <si>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</si>
  <si>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</si>
  <si>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</si>
  <si>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</si>
  <si>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</si>
  <si>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</si>
  <si>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</si>
  <si>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</si>
  <si>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</si>
  <si>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</si>
  <si>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</si>
  <si>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</si>
  <si>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</si>
  <si>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</si>
  <si>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</si>
  <si>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</si>
  <si>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</si>
  <si>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</si>
  <si>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</si>
  <si>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</si>
  <si>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</si>
  <si>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</si>
  <si>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</si>
  <si>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</si>
  <si>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</si>
  <si>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</si>
  <si>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</si>
  <si>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</si>
  <si>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</si>
  <si>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</si>
  <si>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</si>
  <si>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</si>
  <si>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</si>
  <si>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</si>
  <si>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</si>
  <si>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</si>
  <si>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</si>
  <si>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</si>
  <si>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</si>
  <si>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</si>
  <si>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</si>
  <si>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</si>
  <si>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</si>
  <si>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</si>
  <si>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</si>
  <si>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</si>
  <si>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</si>
  <si>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</si>
  <si>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</si>
  <si>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</si>
  <si>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</si>
  <si>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</si>
  <si>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</si>
  <si>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</si>
  <si>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</si>
  <si>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</si>
  <si>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</si>
  <si>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</si>
  <si>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</si>
  <si>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</si>
  <si>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</si>
  <si>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</si>
  <si>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</si>
  <si>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</si>
  <si>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</si>
  <si>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</si>
  <si>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</si>
  <si>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</si>
  <si>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</si>
  <si>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</si>
  <si>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</si>
  <si>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</si>
  <si>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</si>
  <si>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</si>
  <si>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</si>
  <si>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</si>
  <si>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</si>
  <si>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</si>
  <si>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大分県玖珠町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</si>
  <si>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</si>
  <si>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</si>
  <si>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</si>
  <si>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</si>
  <si>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</si>
  <si>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</si>
  <si>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</si>
  <si>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</si>
  <si>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</si>
  <si>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</si>
  <si>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</si>
  <si>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</si>
  <si>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</si>
  <si>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</si>
  <si>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</si>
  <si>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</si>
  <si>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</si>
  <si>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</si>
  <si>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</si>
  <si>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</si>
  <si>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</si>
  <si>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</si>
  <si>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</si>
  <si>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</si>
  <si>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</si>
  <si>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</si>
  <si>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</si>
  <si>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</si>
  <si>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</si>
  <si>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</si>
  <si>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</si>
  <si>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</si>
  <si>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</si>
  <si>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</si>
  <si>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</si>
  <si>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</si>
  <si>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</si>
  <si>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</si>
  <si>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</si>
  <si>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</si>
  <si>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</si>
  <si>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</si>
  <si>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</si>
  <si>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</si>
  <si>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</si>
  <si>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</si>
  <si>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</si>
  <si>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</si>
  <si>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</si>
  <si>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</si>
  <si>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</si>
  <si>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</si>
  <si>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</si>
  <si>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</si>
  <si>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</si>
  <si>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</si>
  <si>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</si>
  <si>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</si>
  <si>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</si>
  <si>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</si>
  <si>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</si>
  <si>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</si>
  <si>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</si>
  <si>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</si>
  <si>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</si>
  <si>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</si>
  <si>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</si>
  <si>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</si>
  <si>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</si>
  <si>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</si>
  <si>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</si>
  <si>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</si>
  <si>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</si>
  <si>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</si>
  <si>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</si>
  <si>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</si>
  <si>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</si>
  <si>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</si>
  <si>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</si>
  <si>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</si>
  <si>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</si>
  <si>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</si>
  <si>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</si>
  <si>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</si>
  <si>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</si>
  <si>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</si>
  <si>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</si>
  <si>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</si>
  <si>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</si>
  <si>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</si>
  <si>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</si>
  <si>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</si>
  <si>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</si>
  <si>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</si>
  <si>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</si>
  <si>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</si>
  <si>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</si>
  <si>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</si>
  <si>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</si>
  <si>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</si>
  <si>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</si>
  <si>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</si>
  <si>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</si>
  <si>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</si>
  <si>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</si>
  <si>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</si>
  <si>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</si>
  <si>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</si>
  <si>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</si>
  <si>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</si>
  <si>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</si>
  <si>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</si>
  <si>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</si>
  <si>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</si>
  <si>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</si>
  <si>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</si>
  <si>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</si>
  <si>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</si>
  <si>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</si>
  <si>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</si>
  <si>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</si>
  <si>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</si>
  <si>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</si>
  <si>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</si>
  <si>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</si>
  <si>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</si>
  <si>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</si>
  <si>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</si>
  <si>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</si>
  <si>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</si>
  <si>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</si>
  <si>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</si>
  <si>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</si>
  <si>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</si>
  <si>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</si>
  <si>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</si>
  <si>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</si>
  <si>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</si>
  <si>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</si>
  <si>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</si>
  <si>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</si>
  <si>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</si>
  <si>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</si>
  <si>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</si>
  <si>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</si>
  <si>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</si>
  <si>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</si>
  <si>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</si>
  <si>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</si>
  <si>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</si>
  <si>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</si>
  <si>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</si>
  <si>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</si>
  <si>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</si>
  <si>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</si>
  <si>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</si>
  <si>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</si>
  <si>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</si>
  <si>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</si>
  <si>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</si>
  <si>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</si>
  <si>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</si>
  <si>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</si>
  <si>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</si>
  <si>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</si>
  <si>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</si>
  <si>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1.71</t>
  </si>
  <si>
    <t>▲ 3.97</t>
  </si>
  <si>
    <t>▲ 2.87</t>
  </si>
  <si>
    <t>▲ 5.21</t>
  </si>
  <si>
    <t>一般会計</t>
  </si>
  <si>
    <t>水道事業会計</t>
  </si>
  <si>
    <t>介護保険事業特別会計</t>
  </si>
  <si>
    <t>国民健康保険事業特別会計</t>
  </si>
  <si>
    <t>簡易水道特別会計</t>
  </si>
  <si>
    <t>後期高齢者医療事業特別会計</t>
  </si>
  <si>
    <t>住宅新築資金等貸付事業特別会計</t>
  </si>
  <si>
    <t>その他会計（赤字）</t>
  </si>
  <si>
    <t>その他会計（黒字）</t>
  </si>
  <si>
    <t>一般会計</t>
    <phoneticPr fontId="5"/>
  </si>
  <si>
    <t>基金から1,093百万円繰入</t>
    <rPh sb="0" eb="2">
      <t>キキン</t>
    </rPh>
    <rPh sb="9" eb="11">
      <t>ヒャクマン</t>
    </rPh>
    <rPh sb="11" eb="12">
      <t>エン</t>
    </rPh>
    <rPh sb="12" eb="14">
      <t>クリイレ</t>
    </rPh>
    <phoneticPr fontId="2"/>
  </si>
  <si>
    <t>住宅新築資金等貸付事業特別会計</t>
    <phoneticPr fontId="5"/>
  </si>
  <si>
    <t>-</t>
    <phoneticPr fontId="2"/>
  </si>
  <si>
    <t>国民健康保険事業特別会計</t>
    <phoneticPr fontId="5"/>
  </si>
  <si>
    <t>基金から12百万円繰入</t>
    <rPh sb="0" eb="2">
      <t>キキン</t>
    </rPh>
    <rPh sb="6" eb="8">
      <t>ヒャクマン</t>
    </rPh>
    <rPh sb="8" eb="9">
      <t>エン</t>
    </rPh>
    <rPh sb="9" eb="11">
      <t>クリイレ</t>
    </rPh>
    <phoneticPr fontId="2"/>
  </si>
  <si>
    <t>介護保険事業特別会計</t>
    <phoneticPr fontId="5"/>
  </si>
  <si>
    <t>基金から3百万円繰入</t>
    <rPh sb="0" eb="2">
      <t>キキン</t>
    </rPh>
    <rPh sb="5" eb="7">
      <t>ヒャクマン</t>
    </rPh>
    <rPh sb="7" eb="8">
      <t>エン</t>
    </rPh>
    <rPh sb="8" eb="10">
      <t>クリイレ</t>
    </rPh>
    <phoneticPr fontId="2"/>
  </si>
  <si>
    <t>後期高齢者医療事業特別会計</t>
    <phoneticPr fontId="5"/>
  </si>
  <si>
    <t>水道事業会計</t>
    <phoneticPr fontId="5"/>
  </si>
  <si>
    <t>法適用企業</t>
    <phoneticPr fontId="5"/>
  </si>
  <si>
    <t>簡易水道特別会計</t>
    <phoneticPr fontId="5"/>
  </si>
  <si>
    <t>法非適用企業</t>
    <phoneticPr fontId="5"/>
  </si>
  <si>
    <t>大分県退職手当組合</t>
    <rPh sb="0" eb="2">
      <t>オオイタ</t>
    </rPh>
    <rPh sb="2" eb="3">
      <t>ケン</t>
    </rPh>
    <rPh sb="3" eb="5">
      <t>タイショク</t>
    </rPh>
    <rPh sb="5" eb="7">
      <t>テアテ</t>
    </rPh>
    <rPh sb="7" eb="9">
      <t>クミアイ</t>
    </rPh>
    <phoneticPr fontId="5"/>
  </si>
  <si>
    <t>大分県消防補償等組合</t>
    <rPh sb="0" eb="2">
      <t>オオイタ</t>
    </rPh>
    <rPh sb="2" eb="3">
      <t>ケン</t>
    </rPh>
    <rPh sb="3" eb="5">
      <t>ショウボウ</t>
    </rPh>
    <rPh sb="5" eb="7">
      <t>ホショウ</t>
    </rPh>
    <rPh sb="7" eb="8">
      <t>トウ</t>
    </rPh>
    <rPh sb="8" eb="10">
      <t>クミアイ</t>
    </rPh>
    <phoneticPr fontId="5"/>
  </si>
  <si>
    <t>基金から7百万円繰入</t>
    <rPh sb="0" eb="2">
      <t>キキン</t>
    </rPh>
    <rPh sb="5" eb="8">
      <t>ヒャクマンエン</t>
    </rPh>
    <rPh sb="8" eb="9">
      <t>ク</t>
    </rPh>
    <rPh sb="9" eb="10">
      <t>イ</t>
    </rPh>
    <phoneticPr fontId="2"/>
  </si>
  <si>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</si>
  <si>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</si>
  <si>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</si>
  <si>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</si>
  <si>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</si>
  <si>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</si>
  <si>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</si>
  <si>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日田玖珠広域消防組合</t>
    <rPh sb="0" eb="2">
      <t>ヒタ</t>
    </rPh>
    <rPh sb="2" eb="4">
      <t>クス</t>
    </rPh>
    <rPh sb="4" eb="6">
      <t>コウイキ</t>
    </rPh>
    <rPh sb="6" eb="8">
      <t>ショウボウ</t>
    </rPh>
    <rPh sb="8" eb="10">
      <t>クミアイ</t>
    </rPh>
    <phoneticPr fontId="5"/>
  </si>
  <si>
    <t>基金から276百万円繰入</t>
    <rPh sb="0" eb="2">
      <t>キキン</t>
    </rPh>
    <rPh sb="7" eb="10">
      <t>ヒャクマンエン</t>
    </rPh>
    <rPh sb="10" eb="11">
      <t>ク</t>
    </rPh>
    <rPh sb="11" eb="12">
      <t>イ</t>
    </rPh>
    <phoneticPr fontId="2"/>
  </si>
  <si>
    <t>玖珠九重行政事務組合</t>
    <rPh sb="0" eb="2">
      <t>クス</t>
    </rPh>
    <rPh sb="2" eb="4">
      <t>ココノエ</t>
    </rPh>
    <rPh sb="4" eb="6">
      <t>ギョウセイ</t>
    </rPh>
    <rPh sb="6" eb="8">
      <t>ジム</t>
    </rPh>
    <rPh sb="8" eb="10">
      <t>クミアイ</t>
    </rPh>
    <phoneticPr fontId="5"/>
  </si>
  <si>
    <t>基金から5百万円繰入</t>
    <rPh sb="0" eb="2">
      <t>キキン</t>
    </rPh>
    <rPh sb="5" eb="8">
      <t>ヒャクマンエン</t>
    </rPh>
    <rPh sb="8" eb="9">
      <t>ク</t>
    </rPh>
    <rPh sb="9" eb="10">
      <t>イ</t>
    </rPh>
    <phoneticPr fontId="2"/>
  </si>
  <si>
    <t>（社）玖珠町畜産公社</t>
    <rPh sb="1" eb="2">
      <t>シャ</t>
    </rPh>
    <rPh sb="3" eb="6">
      <t>クスマチ</t>
    </rPh>
    <rPh sb="6" eb="8">
      <t>チクサン</t>
    </rPh>
    <rPh sb="8" eb="10">
      <t>コウシャ</t>
    </rPh>
    <phoneticPr fontId="5"/>
  </si>
  <si>
    <t>-</t>
    <phoneticPr fontId="5"/>
  </si>
  <si>
    <t>くすみち</t>
    <phoneticPr fontId="2"/>
  </si>
  <si>
    <t>（社）大分県農業農村振興公社</t>
    <rPh sb="1" eb="2">
      <t>シャ</t>
    </rPh>
    <rPh sb="3" eb="5">
      <t>オオイタ</t>
    </rPh>
    <rPh sb="5" eb="6">
      <t>ケン</t>
    </rPh>
    <rPh sb="6" eb="8">
      <t>ノウギョウ</t>
    </rPh>
    <rPh sb="8" eb="10">
      <t>ノウソン</t>
    </rPh>
    <rPh sb="10" eb="12">
      <t>シンコウ</t>
    </rPh>
    <rPh sb="12" eb="14">
      <t>コウシャ</t>
    </rPh>
    <phoneticPr fontId="2"/>
  </si>
  <si>
    <t>県所管第三セクター</t>
    <rPh sb="0" eb="1">
      <t>ケン</t>
    </rPh>
    <rPh sb="1" eb="3">
      <t>ショカン</t>
    </rPh>
    <rPh sb="3" eb="4">
      <t>ダイ</t>
    </rPh>
    <rPh sb="4" eb="5">
      <t>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</si>
</sst>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123562</c:v>
                </c:pt>
                <c:pt idx="1">
                  <c:v>111080</c:v>
                </c:pt>
                <c:pt idx="2">
                  <c:v>83052</c:v>
                </c:pt>
                <c:pt idx="3">
                  <c:v>137327</c:v>
                </c:pt>
                <c:pt idx="4">
                  <c:v>100567</c:v>
                </c:pt>
              </c:numCache>
            </c:numRef>
          </c:val>
          <c:smooth val="0"/>
        </c:ser>
        <c:dLbls>
          <c:showLegendKey val="0"/>
          <c:showVal val="0"/>
          <c:showCatName val="0"/>
          <c:showSerName val="0"/>
          <c:showPercent val="0"/>
          <c:showBubbleSize val="0"/>
        </c:dLbls>
        <c:marker val="1"/>
        <c:smooth val="0"/>
        <c:axId val="119863552"/>
        <c:axId val="120263040"/>
      </c:lineChart>
      <c:catAx>
        <c:axId val="119863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63040"/>
        <c:crosses val="autoZero"/>
        <c:auto val="1"/>
        <c:lblAlgn val="ctr"/>
        <c:lblOffset val="100"/>
        <c:tickLblSkip val="1"/>
        <c:tickMarkSkip val="1"/>
        <c:noMultiLvlLbl val="0"/>
      </c:catAx>
      <c:valAx>
        <c:axId val="1202630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6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8.42</c:v>
                </c:pt>
                <c:pt idx="1">
                  <c:v>6.95</c:v>
                </c:pt>
                <c:pt idx="2">
                  <c:v>6.57</c:v>
                </c:pt>
                <c:pt idx="3">
                  <c:v>5.61</c:v>
                </c:pt>
                <c:pt idx="4">
                  <c:v>7.52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28.98</c:v>
                </c:pt>
                <c:pt idx="1">
                  <c:v>34.19</c:v>
                </c:pt>
                <c:pt idx="2">
                  <c:v>34.58</c:v>
                </c:pt>
                <c:pt idx="3">
                  <c:v>35.869999999999997</c:v>
                </c:pt>
                <c:pt idx="4">
                  <c:v>32.19</c:v>
                </c:pt>
              </c:numCache>
            </c:numRef>
          </c:val>
        </c:ser>
        <c:dLbls>
          <c:showLegendKey val="0"/>
          <c:showVal val="0"/>
          <c:showCatName val="0"/>
          <c:showSerName val="0"/>
          <c:showPercent val="0"/>
          <c:showBubbleSize val="0"/>
        </c:dLbls>
        <c:gapWidth val="250"/>
        <c:overlap val="100"/>
        <c:axId val="120853632"/>
        <c:axId val="12085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1.21</c:v>
                </c:pt>
                <c:pt idx="1">
                  <c:v>-1.71</c:v>
                </c:pt>
                <c:pt idx="2">
                  <c:v>-3.97</c:v>
                </c:pt>
                <c:pt idx="3">
                  <c:v>-2.87</c:v>
                </c:pt>
                <c:pt idx="4">
                  <c:v>-5.21</c:v>
                </c:pt>
              </c:numCache>
            </c:numRef>
          </c:val>
          <c:smooth val="0"/>
        </c:ser>
        <c:dLbls>
          <c:showLegendKey val="0"/>
          <c:showVal val="0"/>
          <c:showCatName val="0"/>
          <c:showSerName val="0"/>
          <c:showPercent val="0"/>
          <c:showBubbleSize val="0"/>
        </c:dLbls>
        <c:marker val="1"/>
        <c:smooth val="0"/>
        <c:axId val="120853632"/>
        <c:axId val="120855552"/>
      </c:lineChart>
      <c:catAx>
        <c:axId val="1208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55552"/>
        <c:crosses val="autoZero"/>
        <c:auto val="1"/>
        <c:lblAlgn val="ctr"/>
        <c:lblOffset val="100"/>
        <c:tickLblSkip val="1"/>
        <c:tickMarkSkip val="1"/>
        <c:noMultiLvlLbl val="0"/>
      </c:catAx>
      <c:valAx>
        <c:axId val="12085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0.03</c:v>
                </c:pt>
                <c:pt idx="8">
                  <c:v>#N/A</c:v>
                </c:pt>
                <c:pt idx="9">
                  <c:v>0.03</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0.03</c:v>
                </c:pt>
                <c:pt idx="8">
                  <c:v>#N/A</c:v>
                </c:pt>
                <c:pt idx="9">
                  <c:v>0.08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0.05</c:v>
                </c:pt>
                <c:pt idx="4">
                  <c:v>#N/A</c:v>
                </c:pt>
                <c:pt idx="5">
                  <c:v>0.13</c:v>
                </c:pt>
                <c:pt idx="6">
                  <c:v>#N/A</c:v>
                </c:pt>
                <c:pt idx="7">
                  <c:v>0.09</c:v>
                </c:pt>
                <c:pt idx="8">
                  <c:v>#N/A</c:v>
                </c:pt>
                <c:pt idx="9">
                  <c:v>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1.59</c:v>
                </c:pt>
                <c:pt idx="4">
                  <c:v>#N/A</c:v>
                </c:pt>
                <c:pt idx="5">
                  <c:v>1.32</c:v>
                </c:pt>
                <c:pt idx="6">
                  <c:v>#N/A</c:v>
                </c:pt>
                <c:pt idx="7">
                  <c:v>0.54</c:v>
                </c:pt>
                <c:pt idx="8">
                  <c:v>#N/A</c:v>
                </c:pt>
                <c:pt idx="9">
                  <c:v>0.55000000000000004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5.13</c:v>
                </c:pt>
                <c:pt idx="2">
                  <c:v>#N/A</c:v>
                </c:pt>
                <c:pt idx="3">
                  <c:v>4.8499999999999996</c:v>
                </c:pt>
                <c:pt idx="4">
                  <c:v>#N/A</c:v>
                </c:pt>
                <c:pt idx="5">
                  <c:v>5.01</c:v>
                </c:pt>
                <c:pt idx="6">
                  <c:v>#N/A</c:v>
                </c:pt>
                <c:pt idx="7">
                  <c:v>5.13</c:v>
                </c:pt>
                <c:pt idx="8">
                  <c:v>#N/A</c:v>
                </c:pt>
                <c:pt idx="9">
                  <c:v>5.14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8.42</c:v>
                </c:pt>
                <c:pt idx="2">
                  <c:v>#N/A</c:v>
                </c:pt>
                <c:pt idx="3">
                  <c:v>6.95</c:v>
                </c:pt>
                <c:pt idx="4">
                  <c:v>#N/A</c:v>
                </c:pt>
                <c:pt idx="5">
                  <c:v>6.57</c:v>
                </c:pt>
                <c:pt idx="6">
                  <c:v>#N/A</c:v>
                </c:pt>
                <c:pt idx="7">
                  <c:v>5.6</c:v>
                </c:pt>
                <c:pt idx="8">
                  <c:v>#N/A</c:v>
                </c:pt>
                <c:pt idx="9">
                  <c:v>7.52</c:v>
                </c:pt>
              </c:numCache>
            </c:numRef>
          </c:val>
        </c:ser>
        <c:dLbls>
          <c:showLegendKey val="0"/>
          <c:showVal val="0"/>
          <c:showCatName val="0"/>
          <c:showSerName val="0"/>
          <c:showPercent val="0"/>
          <c:showBubbleSize val="0"/>
        </c:dLbls>
        <c:gapWidth val="150"/>
        <c:overlap val="100"/>
        <c:axId val="121027584"/>
        <c:axId val="121033472"/>
      </c:barChart>
      <c:catAx>
        <c:axId val="1210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33472"/>
        <c:crosses val="autoZero"/>
        <c:auto val="1"/>
        <c:lblAlgn val="ctr"/>
        <c:lblOffset val="100"/>
        <c:tickLblSkip val="1"/>
        <c:tickMarkSkip val="1"/>
        <c:noMultiLvlLbl val="0"/>
      </c:catAx>
      <c:valAx>
        <c:axId val="12103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2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719</c:v>
                </c:pt>
                <c:pt idx="5">
                  <c:v>746</c:v>
                </c:pt>
                <c:pt idx="8">
                  <c:v>747</c:v>
                </c:pt>
                <c:pt idx="11">
                  <c:v>762</c:v>
                </c:pt>
                <c:pt idx="14">
                  <c:v>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9</c:v>
                </c:pt>
                <c:pt idx="6">
                  <c:v>8</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253</c:v>
                </c:pt>
                <c:pt idx="3">
                  <c:v>253</c:v>
                </c:pt>
                <c:pt idx="6">
                  <c:v>238</c:v>
                </c:pt>
                <c:pt idx="9">
                  <c:v>199</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c:v>
                </c:pt>
                <c:pt idx="3">
                  <c:v>17</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748</c:v>
                </c:pt>
                <c:pt idx="3">
                  <c:v>764</c:v>
                </c:pt>
                <c:pt idx="6">
                  <c:v>751</c:v>
                </c:pt>
                <c:pt idx="9">
                  <c:v>775</c:v>
                </c:pt>
                <c:pt idx="12">
                  <c:v>787</c:v>
                </c:pt>
              </c:numCache>
            </c:numRef>
          </c:val>
        </c:ser>
        <c:dLbls>
          <c:showLegendKey val="0"/>
          <c:showVal val="0"/>
          <c:showCatName val="0"/>
          <c:showSerName val="0"/>
          <c:showPercent val="0"/>
          <c:showBubbleSize val="0"/>
        </c:dLbls>
        <c:gapWidth val="100"/>
        <c:overlap val="100"/>
        <c:axId val="121092736"/>
        <c:axId val="12109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307</c:v>
                </c:pt>
                <c:pt idx="2">
                  <c:v>#N/A</c:v>
                </c:pt>
                <c:pt idx="3">
                  <c:v>#N/A</c:v>
                </c:pt>
                <c:pt idx="4">
                  <c:v>297</c:v>
                </c:pt>
                <c:pt idx="5">
                  <c:v>#N/A</c:v>
                </c:pt>
                <c:pt idx="6">
                  <c:v>#N/A</c:v>
                </c:pt>
                <c:pt idx="7">
                  <c:v>250</c:v>
                </c:pt>
                <c:pt idx="8">
                  <c:v>#N/A</c:v>
                </c:pt>
                <c:pt idx="9">
                  <c:v>#N/A</c:v>
                </c:pt>
                <c:pt idx="10">
                  <c:v>219</c:v>
                </c:pt>
                <c:pt idx="11">
                  <c:v>#N/A</c:v>
                </c:pt>
                <c:pt idx="12">
                  <c:v>#N/A</c:v>
                </c:pt>
                <c:pt idx="13">
                  <c:v>179</c:v>
                </c:pt>
                <c:pt idx="14">
                  <c:v>#N/A</c:v>
                </c:pt>
              </c:numCache>
            </c:numRef>
          </c:val>
          <c:smooth val="0"/>
        </c:ser>
        <c:dLbls>
          <c:showLegendKey val="0"/>
          <c:showVal val="0"/>
          <c:showCatName val="0"/>
          <c:showSerName val="0"/>
          <c:showPercent val="0"/>
          <c:showBubbleSize val="0"/>
        </c:dLbls>
        <c:marker val="1"/>
        <c:smooth val="0"/>
        <c:axId val="121092736"/>
        <c:axId val="121091968"/>
      </c:lineChart>
      <c:catAx>
        <c:axId val="1210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91968"/>
        <c:crosses val="autoZero"/>
        <c:auto val="1"/>
        <c:lblAlgn val="ctr"/>
        <c:lblOffset val="100"/>
        <c:tickLblSkip val="1"/>
        <c:tickMarkSkip val="1"/>
        <c:noMultiLvlLbl val="0"/>
      </c:catAx>
      <c:valAx>
        <c:axId val="12109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6248</c:v>
                </c:pt>
                <c:pt idx="5">
                  <c:v>6059</c:v>
                </c:pt>
                <c:pt idx="8">
                  <c:v>6020</c:v>
                </c:pt>
                <c:pt idx="11">
                  <c:v>6013</c:v>
                </c:pt>
                <c:pt idx="14">
                  <c:v>5846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544</c:v>
                </c:pt>
                <c:pt idx="5">
                  <c:v>507</c:v>
                </c:pt>
                <c:pt idx="8">
                  <c:v>527</c:v>
                </c:pt>
                <c:pt idx="11">
                  <c:v>484</c:v>
                </c:pt>
                <c:pt idx="14">
                  <c:v>437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5234</c:v>
                </c:pt>
                <c:pt idx="5">
                  <c:v>5600</c:v>
                </c:pt>
                <c:pt idx="8">
                  <c:v>5269</c:v>
                </c:pt>
                <c:pt idx="11">
                  <c:v>5328</c:v>
                </c:pt>
                <c:pt idx="14">
                  <c:v>4795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c:v>
                </c:pt>
                <c:pt idx="3">
                  <c:v>4</c:v>
                </c:pt>
                <c:pt idx="6">
                  <c:v>2</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1974</c:v>
                </c:pt>
                <c:pt idx="3">
                  <c:v>1911</c:v>
                </c:pt>
                <c:pt idx="6">
                  <c:v>1838</c:v>
                </c:pt>
                <c:pt idx="9">
                  <c:v>1804</c:v>
                </c:pt>
                <c:pt idx="12">
                  <c:v>1658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1138</c:v>
                </c:pt>
                <c:pt idx="3">
                  <c:v>942</c:v>
                </c:pt>
                <c:pt idx="6">
                  <c:v>719</c:v>
                </c:pt>
                <c:pt idx="9">
                  <c:v>569</c:v>
                </c:pt>
                <c:pt idx="12">
                  <c:v>445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c:v>
                </c:pt>
                <c:pt idx="3">
                  <c:v>26</c:v>
                </c:pt>
                <c:pt idx="6">
                  <c:v>19</c:v>
                </c:pt>
                <c:pt idx="9">
                  <c:v>7</c:v>
                </c:pt>
                <c:pt idx="12">
                  <c:v>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c:v>
                </c:pt>
                <c:pt idx="3">
                  <c:v>23</c:v>
                </c:pt>
                <c:pt idx="6">
                  <c:v>17</c:v>
                </c:pt>
                <c:pt idx="9">
                  <c:v>11</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7115</c:v>
                </c:pt>
                <c:pt idx="3">
                  <c:v>6903</c:v>
                </c:pt>
                <c:pt idx="6">
                  <c:v>6859</c:v>
                </c:pt>
                <c:pt idx="9">
                  <c:v>7022</c:v>
                </c:pt>
                <c:pt idx="12">
                  <c:v>6834</c:v>
                </c:pt>
              </c:numCache>
            </c:numRef>
          </c:val>
        </c:ser>
        <c:dLbls>
          <c:showLegendKey val="0"/>
          <c:showVal val="0"/>
          <c:showCatName val="0"/>
          <c:showSerName val="0"/>
          <c:showPercent val="0"/>
          <c:showBubbleSize val="0"/>
        </c:dLbls>
        <c:gapWidth val="100"/>
        <c:overlap val="100"/>
        <c:axId val="116730112"/>
        <c:axId val="116732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730112"/>
        <c:axId val="116732288"/>
      </c:lineChart>
      <c:catAx>
        <c:axId val="1167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32288"/>
        <c:crosses val="autoZero"/>
        <c:auto val="1"/>
        <c:lblAlgn val="ctr"/>
        <c:lblOffset val="100"/>
        <c:tickLblSkip val="1"/>
        <c:tickMarkSkip val="1"/>
        <c:noMultiLvlLbl val="0"/>
      </c:catAx>
      <c:valAx>
        <c:axId val="11673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16,666
16,563
286.51
9,790,579
9,182,605
373,277
4,962,024
6,834,114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個人住民税均等割は増収となっているものの、所得水準の低下や納税義務者数の減、法人住民税の減収などが要因となり、全国平均値より下回っている。</a:t>
          </a:r>
          <a:endParaRPr kumimoji="1" lang="en-US" altLang="ja-JP" sz="1200">
            <a:latin typeface="ＭＳ Ｐゴシック"/>
          </a:endParaRPr>
        </a:p>
        <a:p>
          <a:r>
            <a:rPr kumimoji="1" lang="ja-JP" altLang="en-US" sz="1200">
              <a:latin typeface="ＭＳ Ｐゴシック"/>
            </a:rPr>
            <a:t>　そのため、基幹産業である農林業の振興に寄与する企業参入に対する支援や、現在進入路工事を行っている玖珠工業団地に対する企業誘致の取り組みを行い、雇用の確保・町民の所得向上・企業業績の回復につなげる。</a:t>
          </a:r>
          <a:endParaRPr kumimoji="1" lang="en-US" altLang="ja-JP" sz="1200">
            <a:latin typeface="ＭＳ Ｐゴシック"/>
          </a:endParaRPr>
        </a:p>
        <a:p>
          <a:r>
            <a:rPr kumimoji="1" lang="ja-JP" altLang="en-US" sz="1200">
              <a:latin typeface="ＭＳ Ｐゴシック"/>
            </a:rPr>
            <a:t>　また、町税徴収率についても関係機関と連携して実施している対策を継続し、歳入確保に努める。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95250</xdr:rowOff>
    </xdr:to>
    <xdr:cxnSp macro="">
      <xdr:nvCxnSpPr>
        <xdr:cNvPr id="74" name="直線コネクタ 73"/>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7" name="直線コネクタ 76"/>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3" name="円/楕円 92"/>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4" name="テキスト ボックス 93"/>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5" name="円/楕円 94"/>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6" name="テキスト ボックス 95"/>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歳入経常一般財源は、普通交付税や臨時財政対策債、自動車取得税交付金などが減額となり、対前年比で</a:t>
          </a:r>
          <a:r>
            <a:rPr kumimoji="1" lang="en-US" altLang="ja-JP" sz="1300">
              <a:latin typeface="ＭＳ Ｐゴシック"/>
            </a:rPr>
            <a:t>83,609</a:t>
          </a:r>
          <a:r>
            <a:rPr kumimoji="1" lang="ja-JP" altLang="en-US" sz="1300">
              <a:latin typeface="ＭＳ Ｐゴシック"/>
            </a:rPr>
            <a:t>千円の減となっている。</a:t>
          </a:r>
          <a:endParaRPr kumimoji="1" lang="en-US" altLang="ja-JP" sz="1300">
            <a:latin typeface="ＭＳ Ｐゴシック"/>
          </a:endParaRPr>
        </a:p>
        <a:p>
          <a:r>
            <a:rPr kumimoji="1" lang="ja-JP" altLang="en-US" sz="1300">
              <a:latin typeface="ＭＳ Ｐゴシック"/>
            </a:rPr>
            <a:t>　一方、歳出経常経費充当一般財源は、全ての性質で増加となり、前年対比で</a:t>
          </a:r>
          <a:r>
            <a:rPr kumimoji="1" lang="en-US" altLang="ja-JP" sz="1300">
              <a:latin typeface="ＭＳ Ｐゴシック"/>
            </a:rPr>
            <a:t>200,739</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　その結果、経常収支比率は前年度より大幅に悪化し、類似団体よりも高い水準となっている。</a:t>
          </a:r>
          <a:endParaRPr kumimoji="1" lang="en-US" altLang="ja-JP" sz="1300">
            <a:latin typeface="ＭＳ Ｐゴシック"/>
          </a:endParaRPr>
        </a:p>
        <a:p>
          <a:r>
            <a:rPr kumimoji="1" lang="ja-JP" altLang="en-US" sz="1300">
              <a:latin typeface="ＭＳ Ｐゴシック"/>
            </a:rPr>
            <a:t>　事務事業の改善が急務であり、平成２７年度で終了する玖珠町行財政改革実施プランの検証を行い、新たな行財政改革プランに反映させる。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119253</xdr:rowOff>
    </xdr:from>
    <xdr:to>
      <xdr:col>7</xdr:col>
      <xdr:colOff>152400</xdr:colOff>
      <xdr:row>63</xdr:row>
      <xdr:rowOff>80518</xdr:rowOff>
    </xdr:to>
    <xdr:cxnSp macro="">
      <xdr:nvCxnSpPr>
        <xdr:cNvPr id="129" name="直線コネクタ 128"/>
        <xdr:cNvCxnSpPr/>
      </xdr:nvCxnSpPr>
      <xdr:spPr>
        <a:xfrm>
          <a:off x="4114800" y="10749153"/>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119253</xdr:rowOff>
    </xdr:from>
    <xdr:to>
      <xdr:col>6</xdr:col>
      <xdr:colOff>0</xdr:colOff>
      <xdr:row>62</xdr:row>
      <xdr:rowOff>148209</xdr:rowOff>
    </xdr:to>
    <xdr:cxnSp macro="">
      <xdr:nvCxnSpPr>
        <xdr:cNvPr id="132" name="直線コネクタ 131"/>
        <xdr:cNvCxnSpPr/>
      </xdr:nvCxnSpPr>
      <xdr:spPr>
        <a:xfrm flipV="1">
          <a:off x="3225800" y="1074915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66167</xdr:rowOff>
    </xdr:from>
    <xdr:to>
      <xdr:col>4</xdr:col>
      <xdr:colOff>482600</xdr:colOff>
      <xdr:row>62</xdr:row>
      <xdr:rowOff>148209</xdr:rowOff>
    </xdr:to>
    <xdr:cxnSp macro="">
      <xdr:nvCxnSpPr>
        <xdr:cNvPr id="135" name="直線コネクタ 134"/>
        <xdr:cNvCxnSpPr/>
      </xdr:nvCxnSpPr>
      <xdr:spPr>
        <a:xfrm>
          <a:off x="2336800" y="1069606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145923</xdr:rowOff>
    </xdr:from>
    <xdr:to>
      <xdr:col>3</xdr:col>
      <xdr:colOff>279400</xdr:colOff>
      <xdr:row>62</xdr:row>
      <xdr:rowOff>66167</xdr:rowOff>
    </xdr:to>
    <xdr:cxnSp macro="">
      <xdr:nvCxnSpPr>
        <xdr:cNvPr id="138" name="直線コネクタ 137"/>
        <xdr:cNvCxnSpPr/>
      </xdr:nvCxnSpPr>
      <xdr:spPr>
        <a:xfrm>
          <a:off x="1447800" y="10604373"/>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68453</xdr:rowOff>
    </xdr:from>
    <xdr:to>
      <xdr:col>6</xdr:col>
      <xdr:colOff>50800</xdr:colOff>
      <xdr:row>62</xdr:row>
      <xdr:rowOff>170053</xdr:rowOff>
    </xdr:to>
    <xdr:sp macro="" textlink="">
      <xdr:nvSpPr>
        <xdr:cNvPr id="150" name="円/楕円 149"/>
        <xdr:cNvSpPr/>
      </xdr:nvSpPr>
      <xdr:spPr>
        <a:xfrm>
          <a:off x="4064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154830</xdr:rowOff>
    </xdr:from>
    <xdr:ext cx="736600" cy="259045"/>
    <xdr:sp macro="" textlink="">
      <xdr:nvSpPr>
        <xdr:cNvPr id="151" name="テキスト ボックス 150"/>
        <xdr:cNvSpPr txBox="1"/>
      </xdr:nvSpPr>
      <xdr:spPr>
        <a:xfrm>
          <a:off x="3733800" y="1078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97409</xdr:rowOff>
    </xdr:from>
    <xdr:to>
      <xdr:col>4</xdr:col>
      <xdr:colOff>533400</xdr:colOff>
      <xdr:row>63</xdr:row>
      <xdr:rowOff>27559</xdr:rowOff>
    </xdr:to>
    <xdr:sp macro="" textlink="">
      <xdr:nvSpPr>
        <xdr:cNvPr id="152" name="円/楕円 151"/>
        <xdr:cNvSpPr/>
      </xdr:nvSpPr>
      <xdr:spPr>
        <a:xfrm>
          <a:off x="3175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12336</xdr:rowOff>
    </xdr:from>
    <xdr:ext cx="762000" cy="259045"/>
    <xdr:sp macro="" textlink="">
      <xdr:nvSpPr>
        <xdr:cNvPr id="153" name="テキスト ボックス 152"/>
        <xdr:cNvSpPr txBox="1"/>
      </xdr:nvSpPr>
      <xdr:spPr>
        <a:xfrm>
          <a:off x="2844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15367</xdr:rowOff>
    </xdr:from>
    <xdr:to>
      <xdr:col>3</xdr:col>
      <xdr:colOff>330200</xdr:colOff>
      <xdr:row>62</xdr:row>
      <xdr:rowOff>116967</xdr:rowOff>
    </xdr:to>
    <xdr:sp macro="" textlink="">
      <xdr:nvSpPr>
        <xdr:cNvPr id="154" name="円/楕円 153"/>
        <xdr:cNvSpPr/>
      </xdr:nvSpPr>
      <xdr:spPr>
        <a:xfrm>
          <a:off x="2286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127144</xdr:rowOff>
    </xdr:from>
    <xdr:ext cx="762000" cy="259045"/>
    <xdr:sp macro="" textlink="">
      <xdr:nvSpPr>
        <xdr:cNvPr id="155" name="テキスト ボックス 154"/>
        <xdr:cNvSpPr txBox="1"/>
      </xdr:nvSpPr>
      <xdr:spPr>
        <a:xfrm>
          <a:off x="1955800" y="104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95123</xdr:rowOff>
    </xdr:from>
    <xdr:to>
      <xdr:col>2</xdr:col>
      <xdr:colOff>127000</xdr:colOff>
      <xdr:row>62</xdr:row>
      <xdr:rowOff>25273</xdr:rowOff>
    </xdr:to>
    <xdr:sp macro="" textlink="">
      <xdr:nvSpPr>
        <xdr:cNvPr id="156" name="円/楕円 155"/>
        <xdr:cNvSpPr/>
      </xdr:nvSpPr>
      <xdr:spPr>
        <a:xfrm>
          <a:off x="1397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35450</xdr:rowOff>
    </xdr:from>
    <xdr:ext cx="762000" cy="259045"/>
    <xdr:sp macro="" textlink="">
      <xdr:nvSpPr>
        <xdr:cNvPr id="157" name="テキスト ボックス 156"/>
        <xdr:cNvSpPr txBox="1"/>
      </xdr:nvSpPr>
      <xdr:spPr>
        <a:xfrm>
          <a:off x="1066800" y="103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物件費と維持補修費は類似団体よりも下回っているものの、人件費については類似団体平均よりも多くなっている。</a:t>
          </a:r>
          <a:endParaRPr kumimoji="1" lang="en-US" altLang="ja-JP" sz="1300">
            <a:latin typeface="ＭＳ Ｐゴシック"/>
          </a:endParaRPr>
        </a:p>
        <a:p>
          <a:r>
            <a:rPr kumimoji="1" lang="ja-JP" altLang="en-US" sz="1300">
              <a:latin typeface="ＭＳ Ｐゴシック"/>
            </a:rPr>
            <a:t>　その要因は、人口</a:t>
          </a:r>
          <a:r>
            <a:rPr kumimoji="1" lang="en-US" altLang="ja-JP" sz="1300">
              <a:latin typeface="ＭＳ Ｐゴシック"/>
            </a:rPr>
            <a:t>1,000</a:t>
          </a:r>
          <a:r>
            <a:rPr kumimoji="1" lang="ja-JP" altLang="en-US" sz="1300">
              <a:latin typeface="ＭＳ Ｐゴシック"/>
            </a:rPr>
            <a:t>人当たり職員数が類似団体と比較して多いことなどが挙げられる。そのため、</a:t>
          </a:r>
          <a:r>
            <a:rPr lang="ja-JP" altLang="en-US" sz="1300" b="0" i="0" u="none" strike="noStrike" baseline="0" smtClean="0">
              <a:solidFill>
                <a:schemeClr val="dk1"/>
              </a:solidFill>
              <a:latin typeface="+mn-lt"/>
              <a:ea typeface="+mn-ea"/>
              <a:cs typeface="+mn-cs"/>
            </a:rPr>
            <a:t>適切な定員管理を行い、人件費の抑制に努める。</a:t>
          </a:r>
          <a:endParaRPr lang="en-US" altLang="ja-JP" sz="1300" b="0" i="0" u="none" strike="noStrike" baseline="0" smtClean="0">
            <a:solidFill>
              <a:schemeClr val="dk1"/>
            </a:solidFill>
            <a:latin typeface="+mn-lt"/>
            <a:ea typeface="+mn-ea"/>
            <a:cs typeface="+mn-cs"/>
          </a:endParaRPr>
        </a:p>
        <a:p>
          <a:r>
            <a:rPr kumimoji="1" lang="ja-JP" altLang="en-US" sz="1300" b="0" i="0" u="none" strike="noStrike" baseline="0" smtClean="0">
              <a:solidFill>
                <a:schemeClr val="dk1"/>
              </a:solidFill>
              <a:latin typeface="+mn-lt"/>
              <a:ea typeface="+mn-ea"/>
              <a:cs typeface="+mn-cs"/>
            </a:rPr>
            <a:t>　物件費、維持補修費については類似団体よりも下回っているものの、人口１人当たりの決算額は前年度よりも増加しているので、公共施設の管理に係る費用などの抑制にも努める。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9675</xdr:rowOff>
    </xdr:from>
    <xdr:to>
      <xdr:col>7</xdr:col>
      <xdr:colOff>152400</xdr:colOff>
      <xdr:row>82</xdr:row>
      <xdr:rowOff>78856</xdr:rowOff>
    </xdr:to>
    <xdr:cxnSp macro="">
      <xdr:nvCxnSpPr>
        <xdr:cNvPr id="190" name="直線コネクタ 189"/>
        <xdr:cNvCxnSpPr/>
      </xdr:nvCxnSpPr>
      <xdr:spPr>
        <a:xfrm>
          <a:off x="4114800" y="14068575"/>
          <a:ext cx="838200" cy="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9675</xdr:rowOff>
    </xdr:from>
    <xdr:to>
      <xdr:col>6</xdr:col>
      <xdr:colOff>0</xdr:colOff>
      <xdr:row>82</xdr:row>
      <xdr:rowOff>26663</xdr:rowOff>
    </xdr:to>
    <xdr:cxnSp macro="">
      <xdr:nvCxnSpPr>
        <xdr:cNvPr id="193" name="直線コネクタ 192"/>
        <xdr:cNvCxnSpPr/>
      </xdr:nvCxnSpPr>
      <xdr:spPr>
        <a:xfrm flipV="1">
          <a:off x="3225800" y="14068575"/>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26663</xdr:rowOff>
    </xdr:from>
    <xdr:to>
      <xdr:col>4</xdr:col>
      <xdr:colOff>482600</xdr:colOff>
      <xdr:row>82</xdr:row>
      <xdr:rowOff>52453</xdr:rowOff>
    </xdr:to>
    <xdr:cxnSp macro="">
      <xdr:nvCxnSpPr>
        <xdr:cNvPr id="196" name="直線コネクタ 195"/>
        <xdr:cNvCxnSpPr/>
      </xdr:nvCxnSpPr>
      <xdr:spPr>
        <a:xfrm flipV="1">
          <a:off x="2336800" y="14085563"/>
          <a:ext cx="889000" cy="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32334</xdr:rowOff>
    </xdr:from>
    <xdr:to>
      <xdr:col>3</xdr:col>
      <xdr:colOff>279400</xdr:colOff>
      <xdr:row>82</xdr:row>
      <xdr:rowOff>52453</xdr:rowOff>
    </xdr:to>
    <xdr:cxnSp macro="">
      <xdr:nvCxnSpPr>
        <xdr:cNvPr id="199" name="直線コネクタ 198"/>
        <xdr:cNvCxnSpPr/>
      </xdr:nvCxnSpPr>
      <xdr:spPr>
        <a:xfrm>
          <a:off x="1447800" y="14091234"/>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28056</xdr:rowOff>
    </xdr:from>
    <xdr:to>
      <xdr:col>7</xdr:col>
      <xdr:colOff>203200</xdr:colOff>
      <xdr:row>82</xdr:row>
      <xdr:rowOff>129656</xdr:rowOff>
    </xdr:to>
    <xdr:sp macro="" textlink="">
      <xdr:nvSpPr>
        <xdr:cNvPr id="209" name="円/楕円 208"/>
        <xdr:cNvSpPr/>
      </xdr:nvSpPr>
      <xdr:spPr>
        <a:xfrm>
          <a:off x="4902200" y="140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133</xdr:rowOff>
    </xdr:from>
    <xdr:ext cx="762000" cy="259045"/>
    <xdr:sp macro="" textlink="">
      <xdr:nvSpPr>
        <xdr:cNvPr id="210" name="人件費・物件費等の状況該当値テキスト"/>
        <xdr:cNvSpPr txBox="1"/>
      </xdr:nvSpPr>
      <xdr:spPr>
        <a:xfrm>
          <a:off x="5041900" y="1405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130325</xdr:rowOff>
    </xdr:from>
    <xdr:to>
      <xdr:col>6</xdr:col>
      <xdr:colOff>50800</xdr:colOff>
      <xdr:row>82</xdr:row>
      <xdr:rowOff>60475</xdr:rowOff>
    </xdr:to>
    <xdr:sp macro="" textlink="">
      <xdr:nvSpPr>
        <xdr:cNvPr id="211" name="円/楕円 210"/>
        <xdr:cNvSpPr/>
      </xdr:nvSpPr>
      <xdr:spPr>
        <a:xfrm>
          <a:off x="4064000" y="14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45252</xdr:rowOff>
    </xdr:from>
    <xdr:ext cx="736600" cy="259045"/>
    <xdr:sp macro="" textlink="">
      <xdr:nvSpPr>
        <xdr:cNvPr id="212" name="テキスト ボックス 211"/>
        <xdr:cNvSpPr txBox="1"/>
      </xdr:nvSpPr>
      <xdr:spPr>
        <a:xfrm>
          <a:off x="3733800" y="141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147313</xdr:rowOff>
    </xdr:from>
    <xdr:to>
      <xdr:col>4</xdr:col>
      <xdr:colOff>533400</xdr:colOff>
      <xdr:row>82</xdr:row>
      <xdr:rowOff>77463</xdr:rowOff>
    </xdr:to>
    <xdr:sp macro="" textlink="">
      <xdr:nvSpPr>
        <xdr:cNvPr id="213" name="円/楕円 212"/>
        <xdr:cNvSpPr/>
      </xdr:nvSpPr>
      <xdr:spPr>
        <a:xfrm>
          <a:off x="3175000" y="140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62240</xdr:rowOff>
    </xdr:from>
    <xdr:ext cx="762000" cy="259045"/>
    <xdr:sp macro="" textlink="">
      <xdr:nvSpPr>
        <xdr:cNvPr id="214" name="テキスト ボックス 213"/>
        <xdr:cNvSpPr txBox="1"/>
      </xdr:nvSpPr>
      <xdr:spPr>
        <a:xfrm>
          <a:off x="2844800" y="141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1653</xdr:rowOff>
    </xdr:from>
    <xdr:to>
      <xdr:col>3</xdr:col>
      <xdr:colOff>330200</xdr:colOff>
      <xdr:row>82</xdr:row>
      <xdr:rowOff>103253</xdr:rowOff>
    </xdr:to>
    <xdr:sp macro="" textlink="">
      <xdr:nvSpPr>
        <xdr:cNvPr id="215" name="円/楕円 214"/>
        <xdr:cNvSpPr/>
      </xdr:nvSpPr>
      <xdr:spPr>
        <a:xfrm>
          <a:off x="2286000" y="14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88030</xdr:rowOff>
    </xdr:from>
    <xdr:ext cx="762000" cy="259045"/>
    <xdr:sp macro="" textlink="">
      <xdr:nvSpPr>
        <xdr:cNvPr id="216" name="テキスト ボックス 215"/>
        <xdr:cNvSpPr txBox="1"/>
      </xdr:nvSpPr>
      <xdr:spPr>
        <a:xfrm>
          <a:off x="1955800" y="141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152984</xdr:rowOff>
    </xdr:from>
    <xdr:to>
      <xdr:col>2</xdr:col>
      <xdr:colOff>127000</xdr:colOff>
      <xdr:row>82</xdr:row>
      <xdr:rowOff>83134</xdr:rowOff>
    </xdr:to>
    <xdr:sp macro="" textlink="">
      <xdr:nvSpPr>
        <xdr:cNvPr id="217" name="円/楕円 216"/>
        <xdr:cNvSpPr/>
      </xdr:nvSpPr>
      <xdr:spPr>
        <a:xfrm>
          <a:off x="1397000" y="140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67911</xdr:rowOff>
    </xdr:from>
    <xdr:ext cx="762000" cy="259045"/>
    <xdr:sp macro="" textlink="">
      <xdr:nvSpPr>
        <xdr:cNvPr id="218" name="テキスト ボックス 217"/>
        <xdr:cNvSpPr txBox="1"/>
      </xdr:nvSpPr>
      <xdr:spPr>
        <a:xfrm>
          <a:off x="1066800" y="141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給与カットの終了等により、前年と比較して上昇しており類似団体内順位も下から数えて２番目となっている。</a:t>
          </a:r>
          <a:endParaRPr kumimoji="1" lang="en-US" altLang="ja-JP" sz="1300">
            <a:latin typeface="ＭＳ Ｐゴシック"/>
          </a:endParaRPr>
        </a:p>
        <a:p>
          <a:r>
            <a:rPr kumimoji="1" lang="ja-JP" altLang="en-US" sz="1300">
              <a:latin typeface="ＭＳ Ｐゴシック"/>
            </a:rPr>
            <a:t>　国の給与水準に倣った形で制度設計を行う必要がある。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64452</xdr:rowOff>
    </xdr:from>
    <xdr:to>
      <xdr:col>24</xdr:col>
      <xdr:colOff>558800</xdr:colOff>
      <xdr:row>85</xdr:row>
      <xdr:rowOff>152400</xdr:rowOff>
    </xdr:to>
    <xdr:cxnSp macro="">
      <xdr:nvCxnSpPr>
        <xdr:cNvPr id="248" name="直線コネクタ 247"/>
        <xdr:cNvCxnSpPr/>
      </xdr:nvCxnSpPr>
      <xdr:spPr>
        <a:xfrm>
          <a:off x="16179800" y="14466252"/>
          <a:ext cx="8382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49"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64452</xdr:rowOff>
    </xdr:from>
    <xdr:to>
      <xdr:col>23</xdr:col>
      <xdr:colOff>406400</xdr:colOff>
      <xdr:row>88</xdr:row>
      <xdr:rowOff>54293</xdr:rowOff>
    </xdr:to>
    <xdr:cxnSp macro="">
      <xdr:nvCxnSpPr>
        <xdr:cNvPr id="251" name="直線コネクタ 250"/>
        <xdr:cNvCxnSpPr/>
      </xdr:nvCxnSpPr>
      <xdr:spPr>
        <a:xfrm flipV="1">
          <a:off x="15290800" y="14466252"/>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3" name="テキスト ボックス 252"/>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54293</xdr:rowOff>
    </xdr:to>
    <xdr:cxnSp macro="">
      <xdr:nvCxnSpPr>
        <xdr:cNvPr id="254" name="直線コネクタ 253"/>
        <xdr:cNvCxnSpPr/>
      </xdr:nvCxnSpPr>
      <xdr:spPr>
        <a:xfrm>
          <a:off x="14401800" y="151358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168609</xdr:rowOff>
    </xdr:from>
    <xdr:ext cx="762000" cy="259045"/>
    <xdr:sp macro="" textlink="">
      <xdr:nvSpPr>
        <xdr:cNvPr id="256" name="テキスト ボックス 255"/>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88</xdr:row>
      <xdr:rowOff>48261</xdr:rowOff>
    </xdr:to>
    <xdr:cxnSp macro="">
      <xdr:nvCxnSpPr>
        <xdr:cNvPr id="257" name="直線コネクタ 256"/>
        <xdr:cNvCxnSpPr/>
      </xdr:nvCxnSpPr>
      <xdr:spPr>
        <a:xfrm>
          <a:off x="13512800" y="1459293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88582</xdr:rowOff>
    </xdr:from>
    <xdr:to>
      <xdr:col>19</xdr:col>
      <xdr:colOff>533400</xdr:colOff>
      <xdr:row>84</xdr:row>
      <xdr:rowOff>18732</xdr:rowOff>
    </xdr:to>
    <xdr:sp macro="" textlink="">
      <xdr:nvSpPr>
        <xdr:cNvPr id="260" name="フローチャート : 判断 259"/>
        <xdr:cNvSpPr/>
      </xdr:nvSpPr>
      <xdr:spPr>
        <a:xfrm>
          <a:off x="134620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28909</xdr:rowOff>
    </xdr:from>
    <xdr:ext cx="762000" cy="259045"/>
    <xdr:sp macro="" textlink="">
      <xdr:nvSpPr>
        <xdr:cNvPr id="261" name="テキスト ボックス 260"/>
        <xdr:cNvSpPr txBox="1"/>
      </xdr:nvSpPr>
      <xdr:spPr>
        <a:xfrm>
          <a:off x="13131800" y="140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7" name="円/楕円 26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68"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13652</xdr:rowOff>
    </xdr:from>
    <xdr:to>
      <xdr:col>23</xdr:col>
      <xdr:colOff>457200</xdr:colOff>
      <xdr:row>84</xdr:row>
      <xdr:rowOff>115252</xdr:rowOff>
    </xdr:to>
    <xdr:sp macro="" textlink="">
      <xdr:nvSpPr>
        <xdr:cNvPr id="269" name="円/楕円 268"/>
        <xdr:cNvSpPr/>
      </xdr:nvSpPr>
      <xdr:spPr>
        <a:xfrm>
          <a:off x="161290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100029</xdr:rowOff>
    </xdr:from>
    <xdr:ext cx="736600" cy="259045"/>
    <xdr:sp macro="" textlink="">
      <xdr:nvSpPr>
        <xdr:cNvPr id="270" name="テキスト ボックス 269"/>
        <xdr:cNvSpPr txBox="1"/>
      </xdr:nvSpPr>
      <xdr:spPr>
        <a:xfrm>
          <a:off x="15798800" y="145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3493</xdr:rowOff>
    </xdr:from>
    <xdr:to>
      <xdr:col>22</xdr:col>
      <xdr:colOff>254000</xdr:colOff>
      <xdr:row>88</xdr:row>
      <xdr:rowOff>105093</xdr:rowOff>
    </xdr:to>
    <xdr:sp macro="" textlink="">
      <xdr:nvSpPr>
        <xdr:cNvPr id="271" name="円/楕円 270"/>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89870</xdr:rowOff>
    </xdr:from>
    <xdr:ext cx="762000" cy="259045"/>
    <xdr:sp macro="" textlink="">
      <xdr:nvSpPr>
        <xdr:cNvPr id="272" name="テキスト ボックス 271"/>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3" name="円/楕円 272"/>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4" name="テキスト ボックス 273"/>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140336</xdr:rowOff>
    </xdr:from>
    <xdr:to>
      <xdr:col>19</xdr:col>
      <xdr:colOff>533400</xdr:colOff>
      <xdr:row>85</xdr:row>
      <xdr:rowOff>70486</xdr:rowOff>
    </xdr:to>
    <xdr:sp macro="" textlink="">
      <xdr:nvSpPr>
        <xdr:cNvPr id="275" name="円/楕円 274"/>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55263</xdr:rowOff>
    </xdr:from>
    <xdr:ext cx="762000" cy="259045"/>
    <xdr:sp macro="" textlink="">
      <xdr:nvSpPr>
        <xdr:cNvPr id="276" name="テキスト ボックス 275"/>
        <xdr:cNvSpPr txBox="1"/>
      </xdr:nvSpPr>
      <xdr:spPr>
        <a:xfrm>
          <a:off x="13131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類似団体と比較して、高い水準となっておりその差も大きくなっている。</a:t>
          </a:r>
          <a:endParaRPr kumimoji="1" lang="en-US" altLang="ja-JP" sz="1300">
            <a:latin typeface="ＭＳ Ｐゴシック"/>
          </a:endParaRPr>
        </a:p>
        <a:p>
          <a:r>
            <a:rPr kumimoji="1" lang="ja-JP" altLang="en-US" sz="1300">
              <a:latin typeface="ＭＳ Ｐゴシック"/>
            </a:rPr>
            <a:t>職員年齢の構成上今後２～３年間は定年退職予定者が少なく、また毎年職員採用を行っているためその差がさらに大きくなっていく見込みである。</a:t>
          </a:r>
          <a:endParaRPr kumimoji="1" lang="en-US" altLang="ja-JP" sz="1300">
            <a:latin typeface="ＭＳ Ｐゴシック"/>
          </a:endParaRPr>
        </a:p>
        <a:p>
          <a:r>
            <a:rPr kumimoji="1" lang="ja-JP" altLang="en-US" sz="1300">
              <a:latin typeface="ＭＳ Ｐゴシック"/>
            </a:rPr>
            <a:t>　そのため事務事業の見直しなどを行い、将来の人口推計を見据えた職員数について検討する。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98213</xdr:rowOff>
    </xdr:from>
    <xdr:to>
      <xdr:col>24</xdr:col>
      <xdr:colOff>558800</xdr:colOff>
      <xdr:row>63</xdr:row>
      <xdr:rowOff>122344</xdr:rowOff>
    </xdr:to>
    <xdr:cxnSp macro="">
      <xdr:nvCxnSpPr>
        <xdr:cNvPr id="311" name="直線コネクタ 310"/>
        <xdr:cNvCxnSpPr/>
      </xdr:nvCxnSpPr>
      <xdr:spPr>
        <a:xfrm>
          <a:off x="16179800" y="108995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2"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92851</xdr:rowOff>
    </xdr:from>
    <xdr:to>
      <xdr:col>23</xdr:col>
      <xdr:colOff>406400</xdr:colOff>
      <xdr:row>63</xdr:row>
      <xdr:rowOff>98213</xdr:rowOff>
    </xdr:to>
    <xdr:cxnSp macro="">
      <xdr:nvCxnSpPr>
        <xdr:cNvPr id="314" name="直線コネクタ 313"/>
        <xdr:cNvCxnSpPr/>
      </xdr:nvCxnSpPr>
      <xdr:spPr>
        <a:xfrm>
          <a:off x="15290800" y="1089420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16" name="テキスト ボックス 315"/>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86148</xdr:rowOff>
    </xdr:from>
    <xdr:to>
      <xdr:col>22</xdr:col>
      <xdr:colOff>203200</xdr:colOff>
      <xdr:row>63</xdr:row>
      <xdr:rowOff>92851</xdr:rowOff>
    </xdr:to>
    <xdr:cxnSp macro="">
      <xdr:nvCxnSpPr>
        <xdr:cNvPr id="317" name="直線コネクタ 316"/>
        <xdr:cNvCxnSpPr/>
      </xdr:nvCxnSpPr>
      <xdr:spPr>
        <a:xfrm>
          <a:off x="14401800" y="10887498"/>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19" name="テキスト ボックス 318"/>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82127</xdr:rowOff>
    </xdr:from>
    <xdr:to>
      <xdr:col>21</xdr:col>
      <xdr:colOff>0</xdr:colOff>
      <xdr:row>63</xdr:row>
      <xdr:rowOff>86148</xdr:rowOff>
    </xdr:to>
    <xdr:cxnSp macro="">
      <xdr:nvCxnSpPr>
        <xdr:cNvPr id="320" name="直線コネクタ 319"/>
        <xdr:cNvCxnSpPr/>
      </xdr:nvCxnSpPr>
      <xdr:spPr>
        <a:xfrm>
          <a:off x="13512800" y="108834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2" name="テキスト ボックス 321"/>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3" name="フローチャート : 判断 322"/>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4" name="テキスト ボックス 323"/>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71544</xdr:rowOff>
    </xdr:from>
    <xdr:to>
      <xdr:col>24</xdr:col>
      <xdr:colOff>609600</xdr:colOff>
      <xdr:row>64</xdr:row>
      <xdr:rowOff>1694</xdr:rowOff>
    </xdr:to>
    <xdr:sp macro="" textlink="">
      <xdr:nvSpPr>
        <xdr:cNvPr id="330" name="円/楕円 329"/>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43621</xdr:rowOff>
    </xdr:from>
    <xdr:ext cx="762000" cy="259045"/>
    <xdr:sp macro="" textlink="">
      <xdr:nvSpPr>
        <xdr:cNvPr id="331"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47413</xdr:rowOff>
    </xdr:from>
    <xdr:to>
      <xdr:col>23</xdr:col>
      <xdr:colOff>457200</xdr:colOff>
      <xdr:row>63</xdr:row>
      <xdr:rowOff>149013</xdr:rowOff>
    </xdr:to>
    <xdr:sp macro="" textlink="">
      <xdr:nvSpPr>
        <xdr:cNvPr id="332" name="円/楕円 331"/>
        <xdr:cNvSpPr/>
      </xdr:nvSpPr>
      <xdr:spPr>
        <a:xfrm>
          <a:off x="16129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133790</xdr:rowOff>
    </xdr:from>
    <xdr:ext cx="736600" cy="259045"/>
    <xdr:sp macro="" textlink="">
      <xdr:nvSpPr>
        <xdr:cNvPr id="333" name="テキスト ボックス 332"/>
        <xdr:cNvSpPr txBox="1"/>
      </xdr:nvSpPr>
      <xdr:spPr>
        <a:xfrm>
          <a:off x="15798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42051</xdr:rowOff>
    </xdr:from>
    <xdr:to>
      <xdr:col>22</xdr:col>
      <xdr:colOff>254000</xdr:colOff>
      <xdr:row>63</xdr:row>
      <xdr:rowOff>143651</xdr:rowOff>
    </xdr:to>
    <xdr:sp macro="" textlink="">
      <xdr:nvSpPr>
        <xdr:cNvPr id="334" name="円/楕円 333"/>
        <xdr:cNvSpPr/>
      </xdr:nvSpPr>
      <xdr:spPr>
        <a:xfrm>
          <a:off x="15240000" y="10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128428</xdr:rowOff>
    </xdr:from>
    <xdr:ext cx="762000" cy="259045"/>
    <xdr:sp macro="" textlink="">
      <xdr:nvSpPr>
        <xdr:cNvPr id="335" name="テキスト ボックス 334"/>
        <xdr:cNvSpPr txBox="1"/>
      </xdr:nvSpPr>
      <xdr:spPr>
        <a:xfrm>
          <a:off x="14909800" y="109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35348</xdr:rowOff>
    </xdr:from>
    <xdr:to>
      <xdr:col>21</xdr:col>
      <xdr:colOff>50800</xdr:colOff>
      <xdr:row>63</xdr:row>
      <xdr:rowOff>136948</xdr:rowOff>
    </xdr:to>
    <xdr:sp macro="" textlink="">
      <xdr:nvSpPr>
        <xdr:cNvPr id="336" name="円/楕円 335"/>
        <xdr:cNvSpPr/>
      </xdr:nvSpPr>
      <xdr:spPr>
        <a:xfrm>
          <a:off x="14351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121725</xdr:rowOff>
    </xdr:from>
    <xdr:ext cx="762000" cy="259045"/>
    <xdr:sp macro="" textlink="">
      <xdr:nvSpPr>
        <xdr:cNvPr id="337" name="テキスト ボックス 336"/>
        <xdr:cNvSpPr txBox="1"/>
      </xdr:nvSpPr>
      <xdr:spPr>
        <a:xfrm>
          <a:off x="14020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38" name="円/楕円 337"/>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117704</xdr:rowOff>
    </xdr:from>
    <xdr:ext cx="762000" cy="259045"/>
    <xdr:sp macro="" textlink="">
      <xdr:nvSpPr>
        <xdr:cNvPr id="339" name="テキスト ボックス 338"/>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地方債元利償還額や、公営企業に要する経費の財源とする地方債の償還財源に充てたと認められる繰入金などが類似団体と比較して少ないため低い水準となっている。</a:t>
          </a:r>
          <a:endParaRPr kumimoji="1" lang="en-US" altLang="ja-JP" sz="1300">
            <a:latin typeface="ＭＳ Ｐゴシック"/>
          </a:endParaRPr>
        </a:p>
        <a:p>
          <a:r>
            <a:rPr kumimoji="1" lang="ja-JP" altLang="en-US" sz="1300">
              <a:latin typeface="ＭＳ Ｐゴシック"/>
            </a:rPr>
            <a:t>　今後の見込みとしては、地方債元利償還額は増加するものの、その多くが普通交付税の額の算定に用いる基準財政需要額に算入されるため引き続き改善される見込みである。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132080</xdr:rowOff>
    </xdr:to>
    <xdr:cxnSp macro="">
      <xdr:nvCxnSpPr>
        <xdr:cNvPr id="373" name="直線コネクタ 372"/>
        <xdr:cNvCxnSpPr/>
      </xdr:nvCxnSpPr>
      <xdr:spPr>
        <a:xfrm flipV="1">
          <a:off x="16179800" y="65828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8890</xdr:rowOff>
    </xdr:to>
    <xdr:cxnSp macro="">
      <xdr:nvCxnSpPr>
        <xdr:cNvPr id="376" name="直線コネクタ 375"/>
        <xdr:cNvCxnSpPr/>
      </xdr:nvCxnSpPr>
      <xdr:spPr>
        <a:xfrm flipV="1">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78" name="テキスト ボックス 37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33020</xdr:rowOff>
    </xdr:to>
    <xdr:cxnSp macro="">
      <xdr:nvCxnSpPr>
        <xdr:cNvPr id="379" name="直線コネクタ 378"/>
        <xdr:cNvCxnSpPr/>
      </xdr:nvCxnSpPr>
      <xdr:spPr>
        <a:xfrm flipV="1">
          <a:off x="14401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1" name="テキスト ボックス 380"/>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39</xdr:row>
      <xdr:rowOff>73237</xdr:rowOff>
    </xdr:to>
    <xdr:cxnSp macro="">
      <xdr:nvCxnSpPr>
        <xdr:cNvPr id="382" name="直線コネクタ 381"/>
        <xdr:cNvCxnSpPr/>
      </xdr:nvCxnSpPr>
      <xdr:spPr>
        <a:xfrm flipV="1">
          <a:off x="13512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4" name="テキスト ボックス 38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5" name="フローチャート : 判断 38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86" name="テキスト ボックス 38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392" name="円/楕円 39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39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4" name="円/楕円 393"/>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5" name="テキスト ボックス 394"/>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396" name="円/楕円 395"/>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97" name="テキスト ボックス 39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153670</xdr:rowOff>
    </xdr:from>
    <xdr:to>
      <xdr:col>21</xdr:col>
      <xdr:colOff>50800</xdr:colOff>
      <xdr:row>39</xdr:row>
      <xdr:rowOff>83820</xdr:rowOff>
    </xdr:to>
    <xdr:sp macro="" textlink="">
      <xdr:nvSpPr>
        <xdr:cNvPr id="398" name="円/楕円 39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99" name="テキスト ボックス 39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00" name="円/楕円 399"/>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地方債残高などに対して、充当可能基金や基準財政需要額に算入される額が多いことにより、将来負担額はマイナスとなり、将来負担比率は、表示なしとなっている。 </a:t>
          </a:r>
        </a:p>
        <a:p>
          <a:r>
            <a:rPr lang="ja-JP" altLang="en-US" sz="1300" b="0" i="0" u="none" strike="noStrike" baseline="0" smtClean="0">
              <a:solidFill>
                <a:schemeClr val="dk1"/>
              </a:solidFill>
              <a:latin typeface="+mn-lt"/>
              <a:ea typeface="+mn-ea"/>
              <a:cs typeface="+mn-cs"/>
            </a:rPr>
            <a:t>　今後は新中学校建設事業などの大型事業を実施しているため地方債発行額が増加する見込みであるため、適正な管理と財源確保のための基金積立を行い、財政の健全化を図る。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3"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4" name="フローチャート : 判断 433"/>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5" name="フローチャート : 判断 434"/>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6" name="テキスト ボックス 435"/>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37" name="フローチャート : 判断 436"/>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38" name="テキスト ボックス 437"/>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39" name="フローチャート : 判断 438"/>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0" name="テキスト ボックス 439"/>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1" name="フローチャート : 判断 440"/>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42" name="テキスト ボックス 441"/>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16,666
16,563
286.51
9,790,579
9,182,605
373,277
4,962,024
6,834,114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給与カットの終了等により、経常収支比率に占める人件費の割合は増加し、類似団体平均値よりも高い水準となっている。</a:t>
          </a:r>
          <a:endParaRPr kumimoji="1" lang="en-US" altLang="ja-JP" sz="1300">
            <a:latin typeface="ＭＳ Ｐゴシック"/>
          </a:endParaRPr>
        </a:p>
        <a:p>
          <a:r>
            <a:rPr kumimoji="1" lang="ja-JP" altLang="en-US" sz="1300">
              <a:latin typeface="ＭＳ Ｐゴシック"/>
            </a:rPr>
            <a:t>　要因としては、職員数が類似団体と比較して多いことなどが挙げられる。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そのため事務事業の見直しなどを行い、将来の人口推計を見据えた職員数について検討する。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44704</xdr:rowOff>
    </xdr:to>
    <xdr:cxnSp macro="">
      <xdr:nvCxnSpPr>
        <xdr:cNvPr id="62" name="直線コネクタ 61"/>
        <xdr:cNvCxnSpPr/>
      </xdr:nvCxnSpPr>
      <xdr:spPr>
        <a:xfrm>
          <a:off x="3987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21844</xdr:rowOff>
    </xdr:to>
    <xdr:cxnSp macro="">
      <xdr:nvCxnSpPr>
        <xdr:cNvPr id="65" name="直線コネクタ 64"/>
        <xdr:cNvCxnSpPr/>
      </xdr:nvCxnSpPr>
      <xdr:spPr>
        <a:xfrm flipV="1">
          <a:off x="3098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21844</xdr:rowOff>
    </xdr:to>
    <xdr:cxnSp macro="">
      <xdr:nvCxnSpPr>
        <xdr:cNvPr id="68" name="直線コネクタ 67"/>
        <xdr:cNvCxnSpPr/>
      </xdr:nvCxnSpPr>
      <xdr:spPr>
        <a:xfrm>
          <a:off x="2209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156718</xdr:rowOff>
    </xdr:to>
    <xdr:cxnSp macro="">
      <xdr:nvCxnSpPr>
        <xdr:cNvPr id="71" name="直線コネクタ 70"/>
        <xdr:cNvCxnSpPr/>
      </xdr:nvCxnSpPr>
      <xdr:spPr>
        <a:xfrm>
          <a:off x="1320800" y="6445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1" name="円/楕円 80"/>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2"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3" name="円/楕円 82"/>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4" name="テキスト ボックス 83"/>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5" name="円/楕円 84"/>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6" name="テキスト ボックス 85"/>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7" name="円/楕円 86"/>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8" name="テキスト ボックス 87"/>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89" name="円/楕円 88"/>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0" name="テキスト ボックス 89"/>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委託料や賃借料の増加等により、</a:t>
          </a:r>
          <a:r>
            <a:rPr kumimoji="1" lang="ja-JP" altLang="ja-JP" sz="1200">
              <a:solidFill>
                <a:schemeClr val="dk1"/>
              </a:solidFill>
              <a:effectLst/>
              <a:latin typeface="+mn-lt"/>
              <a:ea typeface="+mn-ea"/>
              <a:cs typeface="+mn-cs"/>
            </a:rPr>
            <a:t>経常収支比率に占める</a:t>
          </a:r>
          <a:r>
            <a:rPr kumimoji="1" lang="ja-JP" altLang="en-US" sz="1200">
              <a:solidFill>
                <a:schemeClr val="dk1"/>
              </a:solidFill>
              <a:effectLst/>
              <a:latin typeface="+mn-lt"/>
              <a:ea typeface="+mn-ea"/>
              <a:cs typeface="+mn-cs"/>
            </a:rPr>
            <a:t>物件</a:t>
          </a:r>
          <a:r>
            <a:rPr kumimoji="1" lang="ja-JP" altLang="ja-JP" sz="1200">
              <a:solidFill>
                <a:schemeClr val="dk1"/>
              </a:solidFill>
              <a:effectLst/>
              <a:latin typeface="+mn-lt"/>
              <a:ea typeface="+mn-ea"/>
              <a:cs typeface="+mn-cs"/>
            </a:rPr>
            <a:t>費の割合は</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、類似団体平均値より</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高い水準となっている。</a:t>
          </a:r>
          <a:endParaRPr lang="ja-JP" altLang="ja-JP" sz="1200">
            <a:effectLst/>
          </a:endParaRPr>
        </a:p>
        <a:p>
          <a:r>
            <a:rPr kumimoji="1" lang="ja-JP" altLang="ja-JP" sz="1200">
              <a:solidFill>
                <a:schemeClr val="dk1"/>
              </a:solidFill>
              <a:effectLst/>
              <a:latin typeface="+mn-lt"/>
              <a:ea typeface="+mn-ea"/>
              <a:cs typeface="+mn-cs"/>
            </a:rPr>
            <a:t>　要因としては、</a:t>
          </a:r>
          <a:r>
            <a:rPr kumimoji="1" lang="ja-JP" altLang="en-US" sz="1200">
              <a:solidFill>
                <a:schemeClr val="dk1"/>
              </a:solidFill>
              <a:effectLst/>
              <a:latin typeface="+mn-lt"/>
              <a:ea typeface="+mn-ea"/>
              <a:cs typeface="+mn-cs"/>
            </a:rPr>
            <a:t>委託料や賃借料の増加の他に、教育現場における特別支援員の増員配置や、予防接種費用の増加などによるものである。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行政経費の抑制はもちろんのこと、活用できる財源について検討する。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16</xdr:row>
      <xdr:rowOff>19231</xdr:rowOff>
    </xdr:to>
    <xdr:cxnSp macro="">
      <xdr:nvCxnSpPr>
        <xdr:cNvPr id="125" name="直線コネクタ 124"/>
        <xdr:cNvCxnSpPr/>
      </xdr:nvCxnSpPr>
      <xdr:spPr>
        <a:xfrm>
          <a:off x="15671800" y="267752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73116</xdr:rowOff>
    </xdr:from>
    <xdr:to>
      <xdr:col>22</xdr:col>
      <xdr:colOff>565150</xdr:colOff>
      <xdr:row>15</xdr:row>
      <xdr:rowOff>105773</xdr:rowOff>
    </xdr:to>
    <xdr:cxnSp macro="">
      <xdr:nvCxnSpPr>
        <xdr:cNvPr id="128" name="直線コネクタ 127"/>
        <xdr:cNvCxnSpPr/>
      </xdr:nvCxnSpPr>
      <xdr:spPr>
        <a:xfrm>
          <a:off x="14782800" y="2644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73116</xdr:rowOff>
    </xdr:to>
    <xdr:cxnSp macro="">
      <xdr:nvCxnSpPr>
        <xdr:cNvPr id="131" name="直線コネクタ 130"/>
        <xdr:cNvCxnSpPr/>
      </xdr:nvCxnSpPr>
      <xdr:spPr>
        <a:xfrm>
          <a:off x="13893800" y="25664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113937</xdr:rowOff>
    </xdr:from>
    <xdr:to>
      <xdr:col>20</xdr:col>
      <xdr:colOff>158750</xdr:colOff>
      <xdr:row>14</xdr:row>
      <xdr:rowOff>166188</xdr:rowOff>
    </xdr:to>
    <xdr:cxnSp macro="">
      <xdr:nvCxnSpPr>
        <xdr:cNvPr id="134" name="直線コネクタ 133"/>
        <xdr:cNvCxnSpPr/>
      </xdr:nvCxnSpPr>
      <xdr:spPr>
        <a:xfrm>
          <a:off x="13004800" y="2514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139881</xdr:rowOff>
    </xdr:from>
    <xdr:to>
      <xdr:col>24</xdr:col>
      <xdr:colOff>82550</xdr:colOff>
      <xdr:row>16</xdr:row>
      <xdr:rowOff>70031</xdr:rowOff>
    </xdr:to>
    <xdr:sp macro="" textlink="">
      <xdr:nvSpPr>
        <xdr:cNvPr id="144" name="円/楕円 143"/>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111958</xdr:rowOff>
    </xdr:from>
    <xdr:ext cx="762000" cy="259045"/>
    <xdr:sp macro="" textlink="">
      <xdr:nvSpPr>
        <xdr:cNvPr id="145" name="物件費該当値テキスト"/>
        <xdr:cNvSpPr txBox="1"/>
      </xdr:nvSpPr>
      <xdr:spPr>
        <a:xfrm>
          <a:off x="16598900" y="26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54973</xdr:rowOff>
    </xdr:from>
    <xdr:to>
      <xdr:col>22</xdr:col>
      <xdr:colOff>615950</xdr:colOff>
      <xdr:row>15</xdr:row>
      <xdr:rowOff>156573</xdr:rowOff>
    </xdr:to>
    <xdr:sp macro="" textlink="">
      <xdr:nvSpPr>
        <xdr:cNvPr id="146" name="円/楕円 145"/>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47" name="テキスト ボックス 146"/>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22316</xdr:rowOff>
    </xdr:from>
    <xdr:to>
      <xdr:col>21</xdr:col>
      <xdr:colOff>412750</xdr:colOff>
      <xdr:row>15</xdr:row>
      <xdr:rowOff>123916</xdr:rowOff>
    </xdr:to>
    <xdr:sp macro="" textlink="">
      <xdr:nvSpPr>
        <xdr:cNvPr id="148" name="円/楕円 147"/>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134093</xdr:rowOff>
    </xdr:from>
    <xdr:ext cx="762000" cy="259045"/>
    <xdr:sp macro="" textlink="">
      <xdr:nvSpPr>
        <xdr:cNvPr id="149" name="テキスト ボックス 148"/>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0" name="円/楕円 149"/>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1" name="テキスト ボックス 150"/>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63137</xdr:rowOff>
    </xdr:from>
    <xdr:to>
      <xdr:col>19</xdr:col>
      <xdr:colOff>6350</xdr:colOff>
      <xdr:row>14</xdr:row>
      <xdr:rowOff>164737</xdr:rowOff>
    </xdr:to>
    <xdr:sp macro="" textlink="">
      <xdr:nvSpPr>
        <xdr:cNvPr id="152" name="円/楕円 151"/>
        <xdr:cNvSpPr/>
      </xdr:nvSpPr>
      <xdr:spPr>
        <a:xfrm>
          <a:off x="12954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3464</xdr:rowOff>
    </xdr:from>
    <xdr:ext cx="762000" cy="259045"/>
    <xdr:sp macro="" textlink="">
      <xdr:nvSpPr>
        <xdr:cNvPr id="153" name="テキスト ボックス 152"/>
        <xdr:cNvSpPr txBox="1"/>
      </xdr:nvSpPr>
      <xdr:spPr>
        <a:xfrm>
          <a:off x="12623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社会福祉費や児童福祉費の増により、経常収支比率に占める扶助費の割合は増加し、類似団体平均値よりも高い水準となっている。</a:t>
          </a:r>
          <a:endParaRPr kumimoji="1" lang="en-US" altLang="ja-JP" sz="1300">
            <a:latin typeface="ＭＳ Ｐゴシック"/>
          </a:endParaRPr>
        </a:p>
        <a:p>
          <a:r>
            <a:rPr kumimoji="1" lang="ja-JP" altLang="en-US" sz="1300">
              <a:latin typeface="ＭＳ Ｐゴシック"/>
            </a:rPr>
            <a:t>　要因としては、障害福祉サービス受給者数の増や、単独事業による児童措置費の増加などが挙げられる。</a:t>
          </a:r>
          <a:endParaRPr kumimoji="1" lang="en-US" altLang="ja-JP" sz="1300">
            <a:latin typeface="ＭＳ Ｐゴシック"/>
          </a:endParaRPr>
        </a:p>
        <a:p>
          <a:r>
            <a:rPr kumimoji="1" lang="ja-JP" altLang="en-US" sz="1300">
              <a:latin typeface="ＭＳ Ｐゴシック"/>
            </a:rPr>
            <a:t>　福祉サービスの充実は必要であるものの、給付の適正化を図り特定財源の確保について検討する。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57</xdr:row>
      <xdr:rowOff>4535</xdr:rowOff>
    </xdr:to>
    <xdr:cxnSp macro="">
      <xdr:nvCxnSpPr>
        <xdr:cNvPr id="188" name="直線コネクタ 187"/>
        <xdr:cNvCxnSpPr/>
      </xdr:nvCxnSpPr>
      <xdr:spPr>
        <a:xfrm>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143328</xdr:rowOff>
    </xdr:to>
    <xdr:cxnSp macro="">
      <xdr:nvCxnSpPr>
        <xdr:cNvPr id="191" name="直線コネクタ 190"/>
        <xdr:cNvCxnSpPr/>
      </xdr:nvCxnSpPr>
      <xdr:spPr>
        <a:xfrm flipV="1">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143328</xdr:rowOff>
    </xdr:to>
    <xdr:cxnSp macro="">
      <xdr:nvCxnSpPr>
        <xdr:cNvPr id="194" name="直線コネクタ 193"/>
        <xdr:cNvCxnSpPr/>
      </xdr:nvCxnSpPr>
      <xdr:spPr>
        <a:xfrm>
          <a:off x="2209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45357</xdr:rowOff>
    </xdr:to>
    <xdr:cxnSp macro="">
      <xdr:nvCxnSpPr>
        <xdr:cNvPr id="197" name="直線コネクタ 196"/>
        <xdr:cNvCxnSpPr/>
      </xdr:nvCxnSpPr>
      <xdr:spPr>
        <a:xfrm>
          <a:off x="1320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7" name="円/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9" name="円/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3" name="円/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4" name="テキスト ボックス 213"/>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5" name="円/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特別会計への繰出金の増加等により、経常収支比率に占める割合は増加し、類似団体平均値との差が縮まってきている。</a:t>
          </a:r>
          <a:endParaRPr kumimoji="1" lang="en-US" altLang="ja-JP" sz="1300">
            <a:latin typeface="ＭＳ Ｐゴシック"/>
          </a:endParaRPr>
        </a:p>
        <a:p>
          <a:r>
            <a:rPr kumimoji="1" lang="ja-JP" altLang="en-US" sz="1300">
              <a:latin typeface="ＭＳ Ｐゴシック"/>
            </a:rPr>
            <a:t>　そのため、特定健診の受診を促し、重度化の防止や介護予防事業に力を入れ、疾病予防、介護給付費の抑制に努める。</a:t>
          </a:r>
          <a:endParaRPr kumimoji="1" lang="en-US" altLang="ja-JP" sz="1300">
            <a:latin typeface="ＭＳ Ｐゴシック"/>
          </a:endParaRPr>
        </a:p>
        <a:p>
          <a:r>
            <a:rPr kumimoji="1" lang="ja-JP" altLang="en-US" sz="1300">
              <a:latin typeface="ＭＳ Ｐゴシック"/>
            </a:rPr>
            <a:t>　また、健康ウォーク事業の取り組みも一層推進し、健康志向に目を向けるように啓発にも努める。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42418</xdr:rowOff>
    </xdr:to>
    <xdr:cxnSp macro="">
      <xdr:nvCxnSpPr>
        <xdr:cNvPr id="246" name="直線コネクタ 245"/>
        <xdr:cNvCxnSpPr/>
      </xdr:nvCxnSpPr>
      <xdr:spPr>
        <a:xfrm>
          <a:off x="15671800" y="97464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56</xdr:row>
      <xdr:rowOff>145288</xdr:rowOff>
    </xdr:to>
    <xdr:cxnSp macro="">
      <xdr:nvCxnSpPr>
        <xdr:cNvPr id="249" name="直線コネクタ 248"/>
        <xdr:cNvCxnSpPr/>
      </xdr:nvCxnSpPr>
      <xdr:spPr>
        <a:xfrm>
          <a:off x="14782800" y="9732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131572</xdr:rowOff>
    </xdr:to>
    <xdr:cxnSp macro="">
      <xdr:nvCxnSpPr>
        <xdr:cNvPr id="252" name="直線コネクタ 251"/>
        <xdr:cNvCxnSpPr/>
      </xdr:nvCxnSpPr>
      <xdr:spPr>
        <a:xfrm>
          <a:off x="13893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104140</xdr:rowOff>
    </xdr:to>
    <xdr:cxnSp macro="">
      <xdr:nvCxnSpPr>
        <xdr:cNvPr id="255" name="直線コネクタ 254"/>
        <xdr:cNvCxnSpPr/>
      </xdr:nvCxnSpPr>
      <xdr:spPr>
        <a:xfrm>
          <a:off x="13004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5" name="円/楕円 264"/>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8145</xdr:rowOff>
    </xdr:from>
    <xdr:ext cx="762000" cy="259045"/>
    <xdr:sp macro="" textlink="">
      <xdr:nvSpPr>
        <xdr:cNvPr id="266" name="その他該当値テキスト"/>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7" name="円/楕円 266"/>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8" name="テキスト ボックス 267"/>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9" name="円/楕円 268"/>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70" name="テキスト ボックス 269"/>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1" name="円/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3" name="円/楕円 272"/>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74" name="テキスト ボックス 273"/>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一部事務組合に対する経常的な負担金の増加等により、経常収支比率に占める割合は増加し、</a:t>
          </a:r>
          <a:r>
            <a:rPr kumimoji="1" lang="ja-JP" altLang="ja-JP" sz="1300">
              <a:solidFill>
                <a:schemeClr val="dk1"/>
              </a:solidFill>
              <a:effectLst/>
              <a:latin typeface="+mn-lt"/>
              <a:ea typeface="+mn-ea"/>
              <a:cs typeface="+mn-cs"/>
            </a:rPr>
            <a:t>類似団体平均値よりも高い水準となっている。</a:t>
          </a:r>
          <a:endParaRPr lang="ja-JP" altLang="ja-JP" sz="1300">
            <a:effectLst/>
          </a:endParaRPr>
        </a:p>
        <a:p>
          <a:r>
            <a:rPr kumimoji="1" lang="ja-JP" altLang="en-US" sz="1300">
              <a:latin typeface="ＭＳ Ｐゴシック"/>
            </a:rPr>
            <a:t>　そのため、恒常的な補助金交付については、今後事業効果を検証したうえで見直し・縮小・廃止等の措置を講じる。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101854</xdr:rowOff>
    </xdr:to>
    <xdr:cxnSp macro="">
      <xdr:nvCxnSpPr>
        <xdr:cNvPr id="304" name="直線コネクタ 303"/>
        <xdr:cNvCxnSpPr/>
      </xdr:nvCxnSpPr>
      <xdr:spPr>
        <a:xfrm>
          <a:off x="15671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138430</xdr:rowOff>
    </xdr:to>
    <xdr:cxnSp macro="">
      <xdr:nvCxnSpPr>
        <xdr:cNvPr id="307" name="直線コネクタ 306"/>
        <xdr:cNvCxnSpPr/>
      </xdr:nvCxnSpPr>
      <xdr:spPr>
        <a:xfrm flipV="1">
          <a:off x="14782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138430</xdr:rowOff>
    </xdr:to>
    <xdr:cxnSp macro="">
      <xdr:nvCxnSpPr>
        <xdr:cNvPr id="310" name="直線コネクタ 309"/>
        <xdr:cNvCxnSpPr/>
      </xdr:nvCxnSpPr>
      <xdr:spPr>
        <a:xfrm>
          <a:off x="13893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124714</xdr:rowOff>
    </xdr:to>
    <xdr:cxnSp macro="">
      <xdr:nvCxnSpPr>
        <xdr:cNvPr id="313" name="直線コネクタ 312"/>
        <xdr:cNvCxnSpPr/>
      </xdr:nvCxnSpPr>
      <xdr:spPr>
        <a:xfrm>
          <a:off x="13004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3" name="円/楕円 322"/>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4"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5" name="円/楕円 324"/>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6" name="テキスト ボックス 32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7" name="円/楕円 326"/>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8" name="テキスト ボックス 327"/>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9" name="円/楕円 328"/>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0" name="テキスト ボックス 329"/>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1" name="円/楕円 330"/>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2" name="テキスト ボックス 331"/>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臨時財政対策債の元利償還金の増加等により、経常収支比率に占める割合は増加しているものの、類似団体平均値よりも低い水準となっている。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しかしながら、</a:t>
          </a:r>
          <a:r>
            <a:rPr lang="ja-JP" altLang="ja-JP" sz="1300" b="0" i="0" baseline="0">
              <a:solidFill>
                <a:schemeClr val="dk1"/>
              </a:solidFill>
              <a:effectLst/>
              <a:latin typeface="+mn-lt"/>
              <a:ea typeface="+mn-ea"/>
              <a:cs typeface="+mn-cs"/>
            </a:rPr>
            <a:t>今後は新</a:t>
          </a:r>
          <a:r>
            <a:rPr lang="ja-JP" altLang="en-US" sz="1300" b="0" i="0" baseline="0">
              <a:solidFill>
                <a:schemeClr val="dk1"/>
              </a:solidFill>
              <a:effectLst/>
              <a:latin typeface="+mn-lt"/>
              <a:ea typeface="+mn-ea"/>
              <a:cs typeface="+mn-cs"/>
            </a:rPr>
            <a:t>設</a:t>
          </a:r>
          <a:r>
            <a:rPr lang="ja-JP" altLang="ja-JP" sz="1300" b="0" i="0" baseline="0">
              <a:solidFill>
                <a:schemeClr val="dk1"/>
              </a:solidFill>
              <a:effectLst/>
              <a:latin typeface="+mn-lt"/>
              <a:ea typeface="+mn-ea"/>
              <a:cs typeface="+mn-cs"/>
            </a:rPr>
            <a:t>中学校建設事業などの大型事業を実施しているため地方債発行額が増加する見込みである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適正な管理</a:t>
          </a:r>
          <a:r>
            <a:rPr lang="ja-JP" altLang="en-US" sz="1300" b="0" i="0" baseline="0">
              <a:solidFill>
                <a:schemeClr val="dk1"/>
              </a:solidFill>
              <a:effectLst/>
              <a:latin typeface="+mn-lt"/>
              <a:ea typeface="+mn-ea"/>
              <a:cs typeface="+mn-cs"/>
            </a:rPr>
            <a:t>を行い過度な地方債発行に依存しないように財政運営に努める。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51563</xdr:rowOff>
    </xdr:to>
    <xdr:cxnSp macro="">
      <xdr:nvCxnSpPr>
        <xdr:cNvPr id="362" name="直線コネクタ 361"/>
        <xdr:cNvCxnSpPr/>
      </xdr:nvCxnSpPr>
      <xdr:spPr>
        <a:xfrm>
          <a:off x="3987800" y="132349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33274</xdr:rowOff>
    </xdr:to>
    <xdr:cxnSp macro="">
      <xdr:nvCxnSpPr>
        <xdr:cNvPr id="365" name="直線コネクタ 364"/>
        <xdr:cNvCxnSpPr/>
      </xdr:nvCxnSpPr>
      <xdr:spPr>
        <a:xfrm>
          <a:off x="3098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19558</xdr:rowOff>
    </xdr:to>
    <xdr:cxnSp macro="">
      <xdr:nvCxnSpPr>
        <xdr:cNvPr id="368" name="直線コネクタ 367"/>
        <xdr:cNvCxnSpPr/>
      </xdr:nvCxnSpPr>
      <xdr:spPr>
        <a:xfrm flipV="1">
          <a:off x="2209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19558</xdr:rowOff>
    </xdr:to>
    <xdr:cxnSp macro="">
      <xdr:nvCxnSpPr>
        <xdr:cNvPr id="371" name="直線コネクタ 370"/>
        <xdr:cNvCxnSpPr/>
      </xdr:nvCxnSpPr>
      <xdr:spPr>
        <a:xfrm>
          <a:off x="1320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1" name="円/楕円 380"/>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2"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3" name="円/楕円 382"/>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4" name="テキスト ボックス 383"/>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5" name="円/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7" name="円/楕円 386"/>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88" name="テキスト ボックス 387"/>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89" name="円/楕円 388"/>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0" name="テキスト ボックス 389"/>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全項目の経常経費充当一般財源が増加したことにより、経常収支比率に占める割合が増加し、類似団体平均値との差が広がっている。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事務事業の改善が急務であり、平成２７年度で終了する玖珠町行財政改革実施プランの検証を行い、新たな行財政改革プランに反映させる。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79</xdr:row>
      <xdr:rowOff>69850</xdr:rowOff>
    </xdr:to>
    <xdr:cxnSp macro="">
      <xdr:nvCxnSpPr>
        <xdr:cNvPr id="423" name="直線コネクタ 422"/>
        <xdr:cNvCxnSpPr/>
      </xdr:nvCxnSpPr>
      <xdr:spPr>
        <a:xfrm>
          <a:off x="15671800" y="1342008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107950</xdr:rowOff>
    </xdr:to>
    <xdr:cxnSp macro="">
      <xdr:nvCxnSpPr>
        <xdr:cNvPr id="426" name="直線コネクタ 425"/>
        <xdr:cNvCxnSpPr/>
      </xdr:nvCxnSpPr>
      <xdr:spPr>
        <a:xfrm flipV="1">
          <a:off x="14782800" y="13420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107950</xdr:rowOff>
    </xdr:to>
    <xdr:cxnSp macro="">
      <xdr:nvCxnSpPr>
        <xdr:cNvPr id="429" name="直線コネクタ 428"/>
        <xdr:cNvCxnSpPr/>
      </xdr:nvCxnSpPr>
      <xdr:spPr>
        <a:xfrm>
          <a:off x="13893800" y="1334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146050</xdr:rowOff>
    </xdr:to>
    <xdr:cxnSp macro="">
      <xdr:nvCxnSpPr>
        <xdr:cNvPr id="432" name="直線コネクタ 431"/>
        <xdr:cNvCxnSpPr/>
      </xdr:nvCxnSpPr>
      <xdr:spPr>
        <a:xfrm>
          <a:off x="13004800" y="132219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2" name="円/楕円 441"/>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43"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4" name="円/楕円 443"/>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5" name="テキスト ボックス 444"/>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6" name="円/楕円 445"/>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7" name="テキスト ボックス 446"/>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8" name="円/楕円 447"/>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9" name="テキスト ボックス 448"/>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140970</xdr:rowOff>
    </xdr:from>
    <xdr:to>
      <xdr:col>19</xdr:col>
      <xdr:colOff>6350</xdr:colOff>
      <xdr:row>77</xdr:row>
      <xdr:rowOff>71120</xdr:rowOff>
    </xdr:to>
    <xdr:sp macro="" textlink="">
      <xdr:nvSpPr>
        <xdr:cNvPr id="450" name="円/楕円 449"/>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55897</xdr:rowOff>
    </xdr:from>
    <xdr:ext cx="762000" cy="259045"/>
    <xdr:sp macro="" textlink="">
      <xdr:nvSpPr>
        <xdr:cNvPr id="451" name="テキスト ボックス 450"/>
        <xdr:cNvSpPr txBox="1"/>
      </xdr:nvSpPr>
      <xdr:spPr>
        <a:xfrm>
          <a:off x="12623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大分県玖珠町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144361</xdr:rowOff>
    </xdr:from>
    <xdr:to>
      <xdr:col>4</xdr:col>
      <xdr:colOff>1117600</xdr:colOff>
      <xdr:row>17</xdr:row>
      <xdr:rowOff>72022</xdr:rowOff>
    </xdr:to>
    <xdr:cxnSp macro="">
      <xdr:nvCxnSpPr>
        <xdr:cNvPr id="50" name="直線コネクタ 49"/>
        <xdr:cNvCxnSpPr/>
      </xdr:nvCxnSpPr>
      <xdr:spPr bwMode="auto">
        <a:xfrm flipV="1">
          <a:off x="5003800" y="2935186"/>
          <a:ext cx="647700" cy="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36271</xdr:rowOff>
    </xdr:from>
    <xdr:to>
      <xdr:col>4</xdr:col>
      <xdr:colOff>469900</xdr:colOff>
      <xdr:row>17</xdr:row>
      <xdr:rowOff>72022</xdr:rowOff>
    </xdr:to>
    <xdr:cxnSp macro="">
      <xdr:nvCxnSpPr>
        <xdr:cNvPr id="53" name="直線コネクタ 52"/>
        <xdr:cNvCxnSpPr/>
      </xdr:nvCxnSpPr>
      <xdr:spPr bwMode="auto">
        <a:xfrm>
          <a:off x="4305300" y="2998546"/>
          <a:ext cx="698500" cy="3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36271</xdr:rowOff>
    </xdr:from>
    <xdr:to>
      <xdr:col>3</xdr:col>
      <xdr:colOff>904875</xdr:colOff>
      <xdr:row>17</xdr:row>
      <xdr:rowOff>49898</xdr:rowOff>
    </xdr:to>
    <xdr:cxnSp macro="">
      <xdr:nvCxnSpPr>
        <xdr:cNvPr id="56" name="直線コネクタ 55"/>
        <xdr:cNvCxnSpPr/>
      </xdr:nvCxnSpPr>
      <xdr:spPr bwMode="auto">
        <a:xfrm flipV="1">
          <a:off x="3606800" y="2998546"/>
          <a:ext cx="698500" cy="1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49898</xdr:rowOff>
    </xdr:from>
    <xdr:to>
      <xdr:col>3</xdr:col>
      <xdr:colOff>206375</xdr:colOff>
      <xdr:row>17</xdr:row>
      <xdr:rowOff>67462</xdr:rowOff>
    </xdr:to>
    <xdr:cxnSp macro="">
      <xdr:nvCxnSpPr>
        <xdr:cNvPr id="59" name="直線コネクタ 58"/>
        <xdr:cNvCxnSpPr/>
      </xdr:nvCxnSpPr>
      <xdr:spPr bwMode="auto">
        <a:xfrm flipV="1">
          <a:off x="2908300" y="3012173"/>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93561</xdr:rowOff>
    </xdr:from>
    <xdr:to>
      <xdr:col>5</xdr:col>
      <xdr:colOff>34925</xdr:colOff>
      <xdr:row>17</xdr:row>
      <xdr:rowOff>23711</xdr:rowOff>
    </xdr:to>
    <xdr:sp macro="" textlink="">
      <xdr:nvSpPr>
        <xdr:cNvPr id="69" name="円/楕円 68"/>
        <xdr:cNvSpPr/>
      </xdr:nvSpPr>
      <xdr:spPr bwMode="auto">
        <a:xfrm>
          <a:off x="5600700" y="288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110088</xdr:rowOff>
    </xdr:from>
    <xdr:ext cx="762000" cy="259045"/>
    <xdr:sp macro="" textlink="">
      <xdr:nvSpPr>
        <xdr:cNvPr id="70" name="人口1人当たり決算額の推移該当値テキスト130"/>
        <xdr:cNvSpPr txBox="1"/>
      </xdr:nvSpPr>
      <xdr:spPr>
        <a:xfrm>
          <a:off x="5740400" y="2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21222</xdr:rowOff>
    </xdr:from>
    <xdr:to>
      <xdr:col>4</xdr:col>
      <xdr:colOff>520700</xdr:colOff>
      <xdr:row>17</xdr:row>
      <xdr:rowOff>122822</xdr:rowOff>
    </xdr:to>
    <xdr:sp macro="" textlink="">
      <xdr:nvSpPr>
        <xdr:cNvPr id="71" name="円/楕円 70"/>
        <xdr:cNvSpPr/>
      </xdr:nvSpPr>
      <xdr:spPr bwMode="auto">
        <a:xfrm>
          <a:off x="4953000" y="298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132999</xdr:rowOff>
    </xdr:from>
    <xdr:ext cx="736600" cy="259045"/>
    <xdr:sp macro="" textlink="">
      <xdr:nvSpPr>
        <xdr:cNvPr id="72" name="テキスト ボックス 71"/>
        <xdr:cNvSpPr txBox="1"/>
      </xdr:nvSpPr>
      <xdr:spPr>
        <a:xfrm>
          <a:off x="4622800" y="2752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156921</xdr:rowOff>
    </xdr:from>
    <xdr:to>
      <xdr:col>3</xdr:col>
      <xdr:colOff>955675</xdr:colOff>
      <xdr:row>17</xdr:row>
      <xdr:rowOff>87071</xdr:rowOff>
    </xdr:to>
    <xdr:sp macro="" textlink="">
      <xdr:nvSpPr>
        <xdr:cNvPr id="73" name="円/楕円 72"/>
        <xdr:cNvSpPr/>
      </xdr:nvSpPr>
      <xdr:spPr bwMode="auto">
        <a:xfrm>
          <a:off x="4254500" y="294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97248</xdr:rowOff>
    </xdr:from>
    <xdr:ext cx="762000" cy="259045"/>
    <xdr:sp macro="" textlink="">
      <xdr:nvSpPr>
        <xdr:cNvPr id="74" name="テキスト ボックス 73"/>
        <xdr:cNvSpPr txBox="1"/>
      </xdr:nvSpPr>
      <xdr:spPr>
        <a:xfrm>
          <a:off x="3924300" y="27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170548</xdr:rowOff>
    </xdr:from>
    <xdr:to>
      <xdr:col>3</xdr:col>
      <xdr:colOff>257175</xdr:colOff>
      <xdr:row>17</xdr:row>
      <xdr:rowOff>100698</xdr:rowOff>
    </xdr:to>
    <xdr:sp macro="" textlink="">
      <xdr:nvSpPr>
        <xdr:cNvPr id="75" name="円/楕円 74"/>
        <xdr:cNvSpPr/>
      </xdr:nvSpPr>
      <xdr:spPr bwMode="auto">
        <a:xfrm>
          <a:off x="3556000" y="296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110875</xdr:rowOff>
    </xdr:from>
    <xdr:ext cx="762000" cy="259045"/>
    <xdr:sp macro="" textlink="">
      <xdr:nvSpPr>
        <xdr:cNvPr id="76" name="テキスト ボックス 75"/>
        <xdr:cNvSpPr txBox="1"/>
      </xdr:nvSpPr>
      <xdr:spPr>
        <a:xfrm>
          <a:off x="3225800" y="273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16662</xdr:rowOff>
    </xdr:from>
    <xdr:to>
      <xdr:col>2</xdr:col>
      <xdr:colOff>692150</xdr:colOff>
      <xdr:row>17</xdr:row>
      <xdr:rowOff>118262</xdr:rowOff>
    </xdr:to>
    <xdr:sp macro="" textlink="">
      <xdr:nvSpPr>
        <xdr:cNvPr id="77" name="円/楕円 76"/>
        <xdr:cNvSpPr/>
      </xdr:nvSpPr>
      <xdr:spPr bwMode="auto">
        <a:xfrm>
          <a:off x="2857500" y="297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128439</xdr:rowOff>
    </xdr:from>
    <xdr:ext cx="762000" cy="259045"/>
    <xdr:sp macro="" textlink="">
      <xdr:nvSpPr>
        <xdr:cNvPr id="78" name="テキスト ボックス 77"/>
        <xdr:cNvSpPr txBox="1"/>
      </xdr:nvSpPr>
      <xdr:spPr>
        <a:xfrm>
          <a:off x="2527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62192</xdr:rowOff>
    </xdr:from>
    <xdr:to>
      <xdr:col>4</xdr:col>
      <xdr:colOff>1117600</xdr:colOff>
      <xdr:row>37</xdr:row>
      <xdr:rowOff>107638</xdr:rowOff>
    </xdr:to>
    <xdr:cxnSp macro="">
      <xdr:nvCxnSpPr>
        <xdr:cNvPr id="110" name="直線コネクタ 109"/>
        <xdr:cNvCxnSpPr/>
      </xdr:nvCxnSpPr>
      <xdr:spPr bwMode="auto">
        <a:xfrm>
          <a:off x="5003800" y="7186892"/>
          <a:ext cx="647700" cy="4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21089</xdr:rowOff>
    </xdr:from>
    <xdr:to>
      <xdr:col>4</xdr:col>
      <xdr:colOff>469900</xdr:colOff>
      <xdr:row>37</xdr:row>
      <xdr:rowOff>62192</xdr:rowOff>
    </xdr:to>
    <xdr:cxnSp macro="">
      <xdr:nvCxnSpPr>
        <xdr:cNvPr id="113" name="直線コネクタ 112"/>
        <xdr:cNvCxnSpPr/>
      </xdr:nvCxnSpPr>
      <xdr:spPr bwMode="auto">
        <a:xfrm>
          <a:off x="4305300" y="7145789"/>
          <a:ext cx="698500" cy="4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132600</xdr:rowOff>
    </xdr:from>
    <xdr:to>
      <xdr:col>3</xdr:col>
      <xdr:colOff>904875</xdr:colOff>
      <xdr:row>37</xdr:row>
      <xdr:rowOff>21089</xdr:rowOff>
    </xdr:to>
    <xdr:cxnSp macro="">
      <xdr:nvCxnSpPr>
        <xdr:cNvPr id="116" name="直線コネクタ 115"/>
        <xdr:cNvCxnSpPr/>
      </xdr:nvCxnSpPr>
      <xdr:spPr bwMode="auto">
        <a:xfrm>
          <a:off x="3606800" y="7085850"/>
          <a:ext cx="698500" cy="5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124760</xdr:rowOff>
    </xdr:from>
    <xdr:to>
      <xdr:col>3</xdr:col>
      <xdr:colOff>206375</xdr:colOff>
      <xdr:row>36</xdr:row>
      <xdr:rowOff>132600</xdr:rowOff>
    </xdr:to>
    <xdr:cxnSp macro="">
      <xdr:nvCxnSpPr>
        <xdr:cNvPr id="119" name="直線コネクタ 118"/>
        <xdr:cNvCxnSpPr/>
      </xdr:nvCxnSpPr>
      <xdr:spPr bwMode="auto">
        <a:xfrm>
          <a:off x="2908300" y="7078010"/>
          <a:ext cx="698500" cy="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56838</xdr:rowOff>
    </xdr:from>
    <xdr:to>
      <xdr:col>5</xdr:col>
      <xdr:colOff>34925</xdr:colOff>
      <xdr:row>37</xdr:row>
      <xdr:rowOff>158438</xdr:rowOff>
    </xdr:to>
    <xdr:sp macro="" textlink="">
      <xdr:nvSpPr>
        <xdr:cNvPr id="129" name="円/楕円 128"/>
        <xdr:cNvSpPr/>
      </xdr:nvSpPr>
      <xdr:spPr bwMode="auto">
        <a:xfrm>
          <a:off x="5600700" y="718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28915</xdr:rowOff>
    </xdr:from>
    <xdr:ext cx="762000" cy="259045"/>
    <xdr:sp macro="" textlink="">
      <xdr:nvSpPr>
        <xdr:cNvPr id="130" name="人口1人当たり決算額の推移該当値テキスト445"/>
        <xdr:cNvSpPr txBox="1"/>
      </xdr:nvSpPr>
      <xdr:spPr>
        <a:xfrm>
          <a:off x="5740400" y="7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11392</xdr:rowOff>
    </xdr:from>
    <xdr:to>
      <xdr:col>4</xdr:col>
      <xdr:colOff>520700</xdr:colOff>
      <xdr:row>37</xdr:row>
      <xdr:rowOff>112992</xdr:rowOff>
    </xdr:to>
    <xdr:sp macro="" textlink="">
      <xdr:nvSpPr>
        <xdr:cNvPr id="131" name="円/楕円 130"/>
        <xdr:cNvSpPr/>
      </xdr:nvSpPr>
      <xdr:spPr bwMode="auto">
        <a:xfrm>
          <a:off x="4953000" y="713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97769</xdr:rowOff>
    </xdr:from>
    <xdr:ext cx="736600" cy="259045"/>
    <xdr:sp macro="" textlink="">
      <xdr:nvSpPr>
        <xdr:cNvPr id="132" name="テキスト ボックス 131"/>
        <xdr:cNvSpPr txBox="1"/>
      </xdr:nvSpPr>
      <xdr:spPr>
        <a:xfrm>
          <a:off x="4622800" y="7222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141739</xdr:rowOff>
    </xdr:from>
    <xdr:to>
      <xdr:col>3</xdr:col>
      <xdr:colOff>955675</xdr:colOff>
      <xdr:row>37</xdr:row>
      <xdr:rowOff>71889</xdr:rowOff>
    </xdr:to>
    <xdr:sp macro="" textlink="">
      <xdr:nvSpPr>
        <xdr:cNvPr id="133" name="円/楕円 132"/>
        <xdr:cNvSpPr/>
      </xdr:nvSpPr>
      <xdr:spPr bwMode="auto">
        <a:xfrm>
          <a:off x="4254500" y="70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56666</xdr:rowOff>
    </xdr:from>
    <xdr:ext cx="762000" cy="259045"/>
    <xdr:sp macro="" textlink="">
      <xdr:nvSpPr>
        <xdr:cNvPr id="134" name="テキスト ボックス 133"/>
        <xdr:cNvSpPr txBox="1"/>
      </xdr:nvSpPr>
      <xdr:spPr>
        <a:xfrm>
          <a:off x="3924300" y="718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81800</xdr:rowOff>
    </xdr:from>
    <xdr:to>
      <xdr:col>3</xdr:col>
      <xdr:colOff>257175</xdr:colOff>
      <xdr:row>37</xdr:row>
      <xdr:rowOff>11950</xdr:rowOff>
    </xdr:to>
    <xdr:sp macro="" textlink="">
      <xdr:nvSpPr>
        <xdr:cNvPr id="135" name="円/楕円 134"/>
        <xdr:cNvSpPr/>
      </xdr:nvSpPr>
      <xdr:spPr bwMode="auto">
        <a:xfrm>
          <a:off x="3556000" y="703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168177</xdr:rowOff>
    </xdr:from>
    <xdr:ext cx="762000" cy="259045"/>
    <xdr:sp macro="" textlink="">
      <xdr:nvSpPr>
        <xdr:cNvPr id="136" name="テキスト ボックス 135"/>
        <xdr:cNvSpPr txBox="1"/>
      </xdr:nvSpPr>
      <xdr:spPr>
        <a:xfrm>
          <a:off x="3225800" y="71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73960</xdr:rowOff>
    </xdr:from>
    <xdr:to>
      <xdr:col>2</xdr:col>
      <xdr:colOff>692150</xdr:colOff>
      <xdr:row>37</xdr:row>
      <xdr:rowOff>4110</xdr:rowOff>
    </xdr:to>
    <xdr:sp macro="" textlink="">
      <xdr:nvSpPr>
        <xdr:cNvPr id="137" name="円/楕円 136"/>
        <xdr:cNvSpPr/>
      </xdr:nvSpPr>
      <xdr:spPr bwMode="auto">
        <a:xfrm>
          <a:off x="2857500" y="702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160337</xdr:rowOff>
    </xdr:from>
    <xdr:ext cx="762000" cy="259045"/>
    <xdr:sp macro="" textlink="">
      <xdr:nvSpPr>
        <xdr:cNvPr id="138" name="テキスト ボックス 137"/>
        <xdr:cNvSpPr txBox="1"/>
      </xdr:nvSpPr>
      <xdr:spPr>
        <a:xfrm>
          <a:off x="2527300" y="711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平成２６年度決算において実質単年度収支がマイナスとなっているのは、財政調整基金を大幅に繰入れ、積極的な財政出動や決算収支の調整等を行ったことによるものである。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財政調整基金の繰り入れについては、必要最小限に留め標準財政規模に応じた予算編成を基本とした財政運営に努める。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連結実質赤字比率については、すべての会計において黒字となっているため赤字は発生していない。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しかしながら、特別会計のうち国民健康保険事業特別会計は基金残高が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千円となり、一般会計からの繰出を実施して運営している。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そのため、国民健康保険事業は今後の給付見込等を分析し必要な措置を講じる必要がある。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平成２６年度決算の実質公債費比率の分子については、元利償還金が増加しているものの、組合等が起こした地方債の元利償還金に対する負担金等が減額となったため減額となっている。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今後の見込みとしては、組合等が起こした地方債の元利償還金に対する負担金等は引き続き減額となるが、元利償還金は増加となるため留意する必要がある。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平成２６年度決算の将来負担比率の分子は、一般会計等に係る地方債の残高が減額となっているものの、それ以上に充当可能基金が減少したため増額となっている。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地方債の発行額や残高に留意し、基金残高との比率を見極めながら的確な管理に努める。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9790579</v>
      </c>
      <c r="BO4" s="379"/>
      <c r="BP4" s="379"/>
      <c r="BQ4" s="379"/>
      <c r="BR4" s="379"/>
      <c r="BS4" s="379"/>
      <c r="BT4" s="379"/>
      <c r="BU4" s="380"/>
      <c r="BV4" s="378">
        <v>10161634</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9182605</v>
      </c>
      <c r="BO5" s="384"/>
      <c r="BP5" s="384"/>
      <c r="BQ5" s="384"/>
      <c r="BR5" s="384"/>
      <c r="BS5" s="384"/>
      <c r="BT5" s="384"/>
      <c r="BU5" s="385"/>
      <c r="BV5" s="383">
        <v>9675265</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88.1</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607974</v>
      </c>
      <c r="BO6" s="384"/>
      <c r="BP6" s="384"/>
      <c r="BQ6" s="384"/>
      <c r="BR6" s="384"/>
      <c r="BS6" s="384"/>
      <c r="BT6" s="384"/>
      <c r="BU6" s="385"/>
      <c r="BV6" s="383">
        <v>486369</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99.4</v>
      </c>
      <c r="CU6" s="530"/>
      <c r="CV6" s="530"/>
      <c r="CW6" s="530"/>
      <c r="CX6" s="530"/>
      <c r="CY6" s="530"/>
      <c r="CZ6" s="530"/>
      <c r="DA6" s="531"/>
      <c r="DB6" s="529">
        <v>93.9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234697</v>
      </c>
      <c r="BO7" s="384"/>
      <c r="BP7" s="384"/>
      <c r="BQ7" s="384"/>
      <c r="BR7" s="384"/>
      <c r="BS7" s="384"/>
      <c r="BT7" s="384"/>
      <c r="BU7" s="385"/>
      <c r="BV7" s="383">
        <v>204102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4962024</v>
      </c>
      <c r="CU7" s="384"/>
      <c r="CV7" s="384"/>
      <c r="CW7" s="384"/>
      <c r="CX7" s="384"/>
      <c r="CY7" s="384"/>
      <c r="CZ7" s="384"/>
      <c r="DA7" s="385"/>
      <c r="DB7" s="383">
        <v>5033595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373277</v>
      </c>
      <c r="BO8" s="384"/>
      <c r="BP8" s="384"/>
      <c r="BQ8" s="384"/>
      <c r="BR8" s="384"/>
      <c r="BS8" s="384"/>
      <c r="BT8" s="384"/>
      <c r="BU8" s="385"/>
      <c r="BV8" s="383">
        <v>282267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17054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91010</v>
      </c>
      <c r="BO9" s="384"/>
      <c r="BP9" s="384"/>
      <c r="BQ9" s="384"/>
      <c r="BR9" s="384"/>
      <c r="BS9" s="384"/>
      <c r="BT9" s="384"/>
      <c r="BU9" s="385"/>
      <c r="BV9" s="383">
        <v>-47856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18276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392</v>
      </c>
      <c r="BO10" s="384"/>
      <c r="BP10" s="384"/>
      <c r="BQ10" s="384"/>
      <c r="BR10" s="384"/>
      <c r="BS10" s="384"/>
      <c r="BT10" s="384"/>
      <c r="BU10" s="385"/>
      <c r="BV10" s="383">
        <v>464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16666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349898</v>
      </c>
      <c r="BO12" s="384"/>
      <c r="BP12" s="384"/>
      <c r="BQ12" s="384"/>
      <c r="BR12" s="384"/>
      <c r="BS12" s="384"/>
      <c r="BT12" s="384"/>
      <c r="BU12" s="385"/>
      <c r="BV12" s="383">
        <v>97161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16563</v>
      </c>
      <c r="S13" s="485"/>
      <c r="T13" s="485"/>
      <c r="U13" s="485"/>
      <c r="V13" s="486"/>
      <c r="W13" s="472" t="s">
        <v>123</v>
      </c>
      <c r="X13" s="396"/>
      <c r="Y13" s="396"/>
      <c r="Z13" s="396"/>
      <c r="AA13" s="396"/>
      <c r="AB13" s="397"/>
      <c r="AC13" s="359">
        <v>1408</v>
      </c>
      <c r="AD13" s="360"/>
      <c r="AE13" s="360"/>
      <c r="AF13" s="360"/>
      <c r="AG13" s="361"/>
      <c r="AH13" s="359">
        <v>1806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-258496</v>
      </c>
      <c r="BO13" s="384"/>
      <c r="BP13" s="384"/>
      <c r="BQ13" s="384"/>
      <c r="BR13" s="384"/>
      <c r="BS13" s="384"/>
      <c r="BT13" s="384"/>
      <c r="BU13" s="385"/>
      <c r="BV13" s="383">
        <v>-144553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16978</v>
      </c>
      <c r="S14" s="485"/>
      <c r="T14" s="485"/>
      <c r="U14" s="485"/>
      <c r="V14" s="486"/>
      <c r="W14" s="487"/>
      <c r="X14" s="399"/>
      <c r="Y14" s="399"/>
      <c r="Z14" s="399"/>
      <c r="AA14" s="399"/>
      <c r="AB14" s="400"/>
      <c r="AC14" s="477">
        <v>16.899999999999999</v>
      </c>
      <c r="AD14" s="478"/>
      <c r="AE14" s="478"/>
      <c r="AF14" s="478"/>
      <c r="AG14" s="479"/>
      <c r="AH14" s="477">
        <v>19.100000000000001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16885</v>
      </c>
      <c r="S15" s="485"/>
      <c r="T15" s="485"/>
      <c r="U15" s="485"/>
      <c r="V15" s="486"/>
      <c r="W15" s="472" t="s">
        <v>130</v>
      </c>
      <c r="X15" s="396"/>
      <c r="Y15" s="396"/>
      <c r="Z15" s="396"/>
      <c r="AA15" s="396"/>
      <c r="AB15" s="397"/>
      <c r="AC15" s="359">
        <v>1550</v>
      </c>
      <c r="AD15" s="360"/>
      <c r="AE15" s="360"/>
      <c r="AF15" s="360"/>
      <c r="AG15" s="361"/>
      <c r="AH15" s="359">
        <v>1821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1466076</v>
      </c>
      <c r="BO15" s="379"/>
      <c r="BP15" s="379"/>
      <c r="BQ15" s="379"/>
      <c r="BR15" s="379"/>
      <c r="BS15" s="379"/>
      <c r="BT15" s="379"/>
      <c r="BU15" s="380"/>
      <c r="BV15" s="378">
        <v>1435105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18.600000000000001</v>
      </c>
      <c r="AD16" s="478"/>
      <c r="AE16" s="478"/>
      <c r="AF16" s="478"/>
      <c r="AG16" s="479"/>
      <c r="AH16" s="477">
        <v>19.2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4269157</v>
      </c>
      <c r="BO16" s="384"/>
      <c r="BP16" s="384"/>
      <c r="BQ16" s="384"/>
      <c r="BR16" s="384"/>
      <c r="BS16" s="384"/>
      <c r="BT16" s="384"/>
      <c r="BU16" s="385"/>
      <c r="BV16" s="383">
        <v>4305325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5387</v>
      </c>
      <c r="AD17" s="360"/>
      <c r="AE17" s="360"/>
      <c r="AF17" s="360"/>
      <c r="AG17" s="361"/>
      <c r="AH17" s="359">
        <v>5828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1862932</v>
      </c>
      <c r="BO17" s="384"/>
      <c r="BP17" s="384"/>
      <c r="BQ17" s="384"/>
      <c r="BR17" s="384"/>
      <c r="BS17" s="384"/>
      <c r="BT17" s="384"/>
      <c r="BU17" s="385"/>
      <c r="BV17" s="383">
        <v>1835557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286.51</v>
      </c>
      <c r="M18" s="448"/>
      <c r="N18" s="448"/>
      <c r="O18" s="448"/>
      <c r="P18" s="448"/>
      <c r="Q18" s="448"/>
      <c r="R18" s="449"/>
      <c r="S18" s="449"/>
      <c r="T18" s="449"/>
      <c r="U18" s="449"/>
      <c r="V18" s="450"/>
      <c r="W18" s="464"/>
      <c r="X18" s="465"/>
      <c r="Y18" s="465"/>
      <c r="Z18" s="465"/>
      <c r="AA18" s="465"/>
      <c r="AB18" s="473"/>
      <c r="AC18" s="347">
        <v>64.599999999999994</v>
      </c>
      <c r="AD18" s="348"/>
      <c r="AE18" s="348"/>
      <c r="AF18" s="348"/>
      <c r="AG18" s="451"/>
      <c r="AH18" s="347">
        <v>61.6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4709644</v>
      </c>
      <c r="BO18" s="384"/>
      <c r="BP18" s="384"/>
      <c r="BQ18" s="384"/>
      <c r="BR18" s="384"/>
      <c r="BS18" s="384"/>
      <c r="BT18" s="384"/>
      <c r="BU18" s="385"/>
      <c r="BV18" s="383">
        <v>4508905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6348414</v>
      </c>
      <c r="BO19" s="384"/>
      <c r="BP19" s="384"/>
      <c r="BQ19" s="384"/>
      <c r="BR19" s="384"/>
      <c r="BS19" s="384"/>
      <c r="BT19" s="384"/>
      <c r="BU19" s="385"/>
      <c r="BV19" s="383">
        <v>6444241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6149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6834114</v>
      </c>
      <c r="BO23" s="384"/>
      <c r="BP23" s="384"/>
      <c r="BQ23" s="384"/>
      <c r="BR23" s="384"/>
      <c r="BS23" s="384"/>
      <c r="BT23" s="384"/>
      <c r="BU23" s="385"/>
      <c r="BV23" s="383">
        <v>7021668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6777</v>
      </c>
      <c r="R24" s="360"/>
      <c r="S24" s="360"/>
      <c r="T24" s="360"/>
      <c r="U24" s="360"/>
      <c r="V24" s="361"/>
      <c r="W24" s="425"/>
      <c r="X24" s="416"/>
      <c r="Y24" s="417"/>
      <c r="Z24" s="356" t="s">
        <v>154</v>
      </c>
      <c r="AA24" s="357"/>
      <c r="AB24" s="357"/>
      <c r="AC24" s="357"/>
      <c r="AD24" s="357"/>
      <c r="AE24" s="357"/>
      <c r="AF24" s="357"/>
      <c r="AG24" s="358"/>
      <c r="AH24" s="359">
        <v>154</v>
      </c>
      <c r="AI24" s="360"/>
      <c r="AJ24" s="360"/>
      <c r="AK24" s="360"/>
      <c r="AL24" s="361"/>
      <c r="AM24" s="359">
        <v>505736</v>
      </c>
      <c r="AN24" s="360"/>
      <c r="AO24" s="360"/>
      <c r="AP24" s="360"/>
      <c r="AQ24" s="360"/>
      <c r="AR24" s="361"/>
      <c r="AS24" s="359">
        <v>3284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6438076</v>
      </c>
      <c r="BO24" s="384"/>
      <c r="BP24" s="384"/>
      <c r="BQ24" s="384"/>
      <c r="BR24" s="384"/>
      <c r="BS24" s="384"/>
      <c r="BT24" s="384"/>
      <c r="BU24" s="385"/>
      <c r="BV24" s="383">
        <v>6571178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5985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1604100</v>
      </c>
      <c r="BO25" s="379"/>
      <c r="BP25" s="379"/>
      <c r="BQ25" s="379"/>
      <c r="BR25" s="379"/>
      <c r="BS25" s="379"/>
      <c r="BT25" s="379"/>
      <c r="BU25" s="380"/>
      <c r="BV25" s="378">
        <v>2253393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5462</v>
      </c>
      <c r="R26" s="360"/>
      <c r="S26" s="360"/>
      <c r="T26" s="360"/>
      <c r="U26" s="360"/>
      <c r="V26" s="361"/>
      <c r="W26" s="425"/>
      <c r="X26" s="416"/>
      <c r="Y26" s="417"/>
      <c r="Z26" s="356" t="s">
        <v>160</v>
      </c>
      <c r="AA26" s="438"/>
      <c r="AB26" s="438"/>
      <c r="AC26" s="438"/>
      <c r="AD26" s="438"/>
      <c r="AE26" s="438"/>
      <c r="AF26" s="438"/>
      <c r="AG26" s="439"/>
      <c r="AH26" s="359">
        <v>5</v>
      </c>
      <c r="AI26" s="360"/>
      <c r="AJ26" s="360"/>
      <c r="AK26" s="360"/>
      <c r="AL26" s="361"/>
      <c r="AM26" s="359">
        <v>18670</v>
      </c>
      <c r="AN26" s="360"/>
      <c r="AO26" s="360"/>
      <c r="AP26" s="360"/>
      <c r="AQ26" s="360"/>
      <c r="AR26" s="361"/>
      <c r="AS26" s="359">
        <v>3734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3150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44934</v>
      </c>
      <c r="AN27" s="360"/>
      <c r="AO27" s="360"/>
      <c r="AP27" s="360"/>
      <c r="AQ27" s="360"/>
      <c r="AR27" s="361"/>
      <c r="AS27" s="359">
        <v>3745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238463</v>
      </c>
      <c r="BO27" s="387"/>
      <c r="BP27" s="387"/>
      <c r="BQ27" s="387"/>
      <c r="BR27" s="387"/>
      <c r="BS27" s="387"/>
      <c r="BT27" s="387"/>
      <c r="BU27" s="388"/>
      <c r="BV27" s="386">
        <v>221641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2730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1597283</v>
      </c>
      <c r="BO28" s="379"/>
      <c r="BP28" s="379"/>
      <c r="BQ28" s="379"/>
      <c r="BR28" s="379"/>
      <c r="BS28" s="379"/>
      <c r="BT28" s="379"/>
      <c r="BU28" s="380"/>
      <c r="BV28" s="378">
        <v>1805589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2620</v>
      </c>
      <c r="R29" s="360"/>
      <c r="S29" s="360"/>
      <c r="T29" s="360"/>
      <c r="U29" s="360"/>
      <c r="V29" s="361"/>
      <c r="W29" s="426"/>
      <c r="X29" s="427"/>
      <c r="Y29" s="428"/>
      <c r="Z29" s="356" t="s">
        <v>170</v>
      </c>
      <c r="AA29" s="357"/>
      <c r="AB29" s="357"/>
      <c r="AC29" s="357"/>
      <c r="AD29" s="357"/>
      <c r="AE29" s="357"/>
      <c r="AF29" s="357"/>
      <c r="AG29" s="358"/>
      <c r="AH29" s="359">
        <v>166</v>
      </c>
      <c r="AI29" s="360"/>
      <c r="AJ29" s="360"/>
      <c r="AK29" s="360"/>
      <c r="AL29" s="361"/>
      <c r="AM29" s="359">
        <v>550670</v>
      </c>
      <c r="AN29" s="360"/>
      <c r="AO29" s="360"/>
      <c r="AP29" s="360"/>
      <c r="AQ29" s="360"/>
      <c r="AR29" s="361"/>
      <c r="AS29" s="359">
        <v>3317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713750</v>
      </c>
      <c r="BO29" s="384"/>
      <c r="BP29" s="384"/>
      <c r="BQ29" s="384"/>
      <c r="BR29" s="384"/>
      <c r="BS29" s="384"/>
      <c r="BT29" s="384"/>
      <c r="BU29" s="385"/>
      <c r="BV29" s="383">
        <v>713559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2384109</v>
      </c>
      <c r="BO30" s="387"/>
      <c r="BP30" s="387"/>
      <c r="BQ30" s="387"/>
      <c r="BR30" s="387"/>
      <c r="BS30" s="387"/>
      <c r="BT30" s="387"/>
      <c r="BU30" s="388"/>
      <c r="BV30" s="386">
        <v>2787875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大分県退職手当組合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（社）玖珠町畜産公社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くすみち</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大分県交通災害共済組合（交通災害共済事業会計）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（社）大分県農業農村振興公社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大分県市町村会館管理組合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大分県後期高齢者医療広域連合（普通会計）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大分県後期高齢者医療広域連合（後期高齢者医療事業会計）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日田玖珠広域消防組合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玖珠九重行政事務組合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508</v>
      </c>
      <c r="J40" s="79" t="s">
        <v>509</v>
      </c>
      <c r="K40" s="79" t="s">
        <v>510</v>
      </c>
      <c r="L40" s="79" t="s">
        <v>511</v>
      </c>
      <c r="M40" s="80" t="s">
        <v>512</v>
      </c>
    </row>
    <row r="41" spans="2:13" ht="27.75" customHeight="1">
      <c r="B41" s="1181" t="s">
        <v>23</v>
      </c>
      <c r="C41" s="1182"/>
      <c r="D41" s="81"/>
      <c r="E41" s="1183" t="s">
        <v>24</v>
      </c>
      <c r="F41" s="1183"/>
      <c r="G41" s="1183"/>
      <c r="H41" s="1184"/>
      <c r="I41" s="82">
        <v>7115</v>
      </c>
      <c r="J41" s="83">
        <v>6903</v>
      </c>
      <c r="K41" s="83">
        <v>6859</v>
      </c>
      <c r="L41" s="83">
        <v>7022</v>
      </c>
      <c r="M41" s="84">
        <v>6834</v>
      </c>
    </row>
    <row r="42" spans="2:13" ht="27.75" customHeight="1">
      <c r="B42" s="1171"/>
      <c r="C42" s="1172"/>
      <c r="D42" s="85"/>
      <c r="E42" s="1175" t="s">
        <v>25</v>
      </c>
      <c r="F42" s="1175"/>
      <c r="G42" s="1175"/>
      <c r="H42" s="1176"/>
      <c r="I42" s="86">
        <v>31</v>
      </c>
      <c r="J42" s="87">
        <v>23</v>
      </c>
      <c r="K42" s="87">
        <v>17</v>
      </c>
      <c r="L42" s="87">
        <v>11</v>
      </c>
      <c r="M42" s="88">
        <v>6</v>
      </c>
    </row>
    <row r="43" spans="2:13" ht="27.75" customHeight="1">
      <c r="B43" s="1171"/>
      <c r="C43" s="1172"/>
      <c r="D43" s="85"/>
      <c r="E43" s="1175" t="s">
        <v>26</v>
      </c>
      <c r="F43" s="1175"/>
      <c r="G43" s="1175"/>
      <c r="H43" s="1176"/>
      <c r="I43" s="86">
        <v>36</v>
      </c>
      <c r="J43" s="87">
        <v>26</v>
      </c>
      <c r="K43" s="87">
        <v>19</v>
      </c>
      <c r="L43" s="87">
        <v>7</v>
      </c>
      <c r="M43" s="88">
        <v>1</v>
      </c>
    </row>
    <row r="44" spans="2:13" ht="27.75" customHeight="1">
      <c r="B44" s="1171"/>
      <c r="C44" s="1172"/>
      <c r="D44" s="85"/>
      <c r="E44" s="1175" t="s">
        <v>27</v>
      </c>
      <c r="F44" s="1175"/>
      <c r="G44" s="1175"/>
      <c r="H44" s="1176"/>
      <c r="I44" s="86">
        <v>1138</v>
      </c>
      <c r="J44" s="87">
        <v>942</v>
      </c>
      <c r="K44" s="87">
        <v>719</v>
      </c>
      <c r="L44" s="87">
        <v>569</v>
      </c>
      <c r="M44" s="88">
        <v>445</v>
      </c>
    </row>
    <row r="45" spans="2:13" ht="27.75" customHeight="1">
      <c r="B45" s="1171"/>
      <c r="C45" s="1172"/>
      <c r="D45" s="85"/>
      <c r="E45" s="1175" t="s">
        <v>28</v>
      </c>
      <c r="F45" s="1175"/>
      <c r="G45" s="1175"/>
      <c r="H45" s="1176"/>
      <c r="I45" s="86">
        <v>1974</v>
      </c>
      <c r="J45" s="87">
        <v>1911</v>
      </c>
      <c r="K45" s="87">
        <v>1838</v>
      </c>
      <c r="L45" s="87">
        <v>1804</v>
      </c>
      <c r="M45" s="88">
        <v>1658</v>
      </c>
    </row>
    <row r="46" spans="2:13" ht="27.75" customHeight="1">
      <c r="B46" s="1171"/>
      <c r="C46" s="1172"/>
      <c r="D46" s="85"/>
      <c r="E46" s="1175" t="s">
        <v>29</v>
      </c>
      <c r="F46" s="1175"/>
      <c r="G46" s="1175"/>
      <c r="H46" s="1176"/>
      <c r="I46" s="86">
        <v>6</v>
      </c>
      <c r="J46" s="87">
        <v>4</v>
      </c>
      <c r="K46" s="87">
        <v>2</v>
      </c>
      <c r="L46" s="87">
        <v>1</v>
      </c>
      <c r="M46" s="88">
        <v>0</v>
      </c>
    </row>
    <row r="47" spans="2:13" ht="27.75" customHeight="1">
      <c r="B47" s="1171"/>
      <c r="C47" s="1172"/>
      <c r="D47" s="85"/>
      <c r="E47" s="1175" t="s">
        <v>30</v>
      </c>
      <c r="F47" s="1175"/>
      <c r="G47" s="1175"/>
      <c r="H47" s="1176"/>
      <c r="I47" s="86" t="s">
        <v>469</v>
      </c>
      <c r="J47" s="87" t="s">
        <v>469</v>
      </c>
      <c r="K47" s="87" t="s">
        <v>469</v>
      </c>
      <c r="L47" s="87" t="s">
        <v>469</v>
      </c>
      <c r="M47" s="88" t="s">
        <v>469</v>
      </c>
    </row>
    <row r="48" spans="2:13" ht="27.75" customHeight="1">
      <c r="B48" s="1173"/>
      <c r="C48" s="1174"/>
      <c r="D48" s="85"/>
      <c r="E48" s="1175" t="s">
        <v>31</v>
      </c>
      <c r="F48" s="1175"/>
      <c r="G48" s="1175"/>
      <c r="H48" s="1176"/>
      <c r="I48" s="86" t="s">
        <v>469</v>
      </c>
      <c r="J48" s="87" t="s">
        <v>469</v>
      </c>
      <c r="K48" s="87" t="s">
        <v>469</v>
      </c>
      <c r="L48" s="87" t="s">
        <v>469</v>
      </c>
      <c r="M48" s="88" t="s">
        <v>469</v>
      </c>
    </row>
    <row r="49" spans="2:13" ht="27.75" customHeight="1">
      <c r="B49" s="1169" t="s">
        <v>32</v>
      </c>
      <c r="C49" s="1170"/>
      <c r="D49" s="89"/>
      <c r="E49" s="1175" t="s">
        <v>33</v>
      </c>
      <c r="F49" s="1175"/>
      <c r="G49" s="1175"/>
      <c r="H49" s="1176"/>
      <c r="I49" s="86">
        <v>5234</v>
      </c>
      <c r="J49" s="87">
        <v>5600</v>
      </c>
      <c r="K49" s="87">
        <v>5269</v>
      </c>
      <c r="L49" s="87">
        <v>5328</v>
      </c>
      <c r="M49" s="88">
        <v>4795</v>
      </c>
    </row>
    <row r="50" spans="2:13" ht="27.75" customHeight="1">
      <c r="B50" s="1171"/>
      <c r="C50" s="1172"/>
      <c r="D50" s="85"/>
      <c r="E50" s="1175" t="s">
        <v>34</v>
      </c>
      <c r="F50" s="1175"/>
      <c r="G50" s="1175"/>
      <c r="H50" s="1176"/>
      <c r="I50" s="86">
        <v>544</v>
      </c>
      <c r="J50" s="87">
        <v>507</v>
      </c>
      <c r="K50" s="87">
        <v>527</v>
      </c>
      <c r="L50" s="87">
        <v>484</v>
      </c>
      <c r="M50" s="88">
        <v>437</v>
      </c>
    </row>
    <row r="51" spans="2:13" ht="27.75" customHeight="1">
      <c r="B51" s="1173"/>
      <c r="C51" s="1174"/>
      <c r="D51" s="85"/>
      <c r="E51" s="1175" t="s">
        <v>35</v>
      </c>
      <c r="F51" s="1175"/>
      <c r="G51" s="1175"/>
      <c r="H51" s="1176"/>
      <c r="I51" s="86">
        <v>6248</v>
      </c>
      <c r="J51" s="87">
        <v>6059</v>
      </c>
      <c r="K51" s="87">
        <v>6020</v>
      </c>
      <c r="L51" s="87">
        <v>6013</v>
      </c>
      <c r="M51" s="88">
        <v>5846</v>
      </c>
    </row>
    <row r="52" spans="2:13" ht="27.75" customHeight="1" thickBot="1">
      <c r="B52" s="1177" t="s">
        <v>36</v>
      </c>
      <c r="C52" s="1178"/>
      <c r="D52" s="90"/>
      <c r="E52" s="1179" t="s">
        <v>37</v>
      </c>
      <c r="F52" s="1179"/>
      <c r="G52" s="1179"/>
      <c r="H52" s="1180"/>
      <c r="I52" s="91">
        <v>-1726</v>
      </c>
      <c r="J52" s="92">
        <v>-2358</v>
      </c>
      <c r="K52" s="92">
        <v>-2364</v>
      </c>
      <c r="L52" s="92">
        <v>-2413</v>
      </c>
      <c r="M52" s="93">
        <v>-2134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507</v>
      </c>
      <c r="G2" s="111"/>
      <c r="H2" s="112"/>
    </row>
    <row r="3" spans="1:8">
      <c r="A3" s="108" t="s">
        <v>500</v>
      </c>
      <c r="B3" s="113"/>
      <c r="C3" s="114"/>
      <c r="D3" s="115">
        <v>123562</v>
      </c>
      <c r="E3" s="116"/>
      <c r="F3" s="117">
        <v>64717</v>
      </c>
      <c r="G3" s="118"/>
      <c r="H3" s="119"/>
    </row>
    <row r="4" spans="1:8">
      <c r="A4" s="120"/>
      <c r="B4" s="121"/>
      <c r="C4" s="122"/>
      <c r="D4" s="123">
        <v>46120</v>
      </c>
      <c r="E4" s="124"/>
      <c r="F4" s="125">
        <v>31931</v>
      </c>
      <c r="G4" s="126"/>
      <c r="H4" s="127"/>
    </row>
    <row r="5" spans="1:8">
      <c r="A5" s="108" t="s">
        <v>502</v>
      </c>
      <c r="B5" s="113"/>
      <c r="C5" s="114"/>
      <c r="D5" s="115">
        <v>111080</v>
      </c>
      <c r="E5" s="116"/>
      <c r="F5" s="117">
        <v>61557</v>
      </c>
      <c r="G5" s="118"/>
      <c r="H5" s="119"/>
    </row>
    <row r="6" spans="1:8">
      <c r="A6" s="120"/>
      <c r="B6" s="121"/>
      <c r="C6" s="122"/>
      <c r="D6" s="123">
        <v>43078</v>
      </c>
      <c r="E6" s="124"/>
      <c r="F6" s="125">
        <v>32497</v>
      </c>
      <c r="G6" s="126"/>
      <c r="H6" s="127"/>
    </row>
    <row r="7" spans="1:8">
      <c r="A7" s="108" t="s">
        <v>503</v>
      </c>
      <c r="B7" s="113"/>
      <c r="C7" s="114"/>
      <c r="D7" s="115">
        <v>83052</v>
      </c>
      <c r="E7" s="116"/>
      <c r="F7" s="117">
        <v>69806</v>
      </c>
      <c r="G7" s="118"/>
      <c r="H7" s="119"/>
    </row>
    <row r="8" spans="1:8">
      <c r="A8" s="120"/>
      <c r="B8" s="121"/>
      <c r="C8" s="122"/>
      <c r="D8" s="123">
        <v>32786</v>
      </c>
      <c r="E8" s="124"/>
      <c r="F8" s="125">
        <v>32823</v>
      </c>
      <c r="G8" s="126"/>
      <c r="H8" s="127"/>
    </row>
    <row r="9" spans="1:8">
      <c r="A9" s="108" t="s">
        <v>504</v>
      </c>
      <c r="B9" s="113"/>
      <c r="C9" s="114"/>
      <c r="D9" s="115">
        <v>137327</v>
      </c>
      <c r="E9" s="116"/>
      <c r="F9" s="117">
        <v>74444</v>
      </c>
      <c r="G9" s="118"/>
      <c r="H9" s="119"/>
    </row>
    <row r="10" spans="1:8">
      <c r="A10" s="120"/>
      <c r="B10" s="121"/>
      <c r="C10" s="122"/>
      <c r="D10" s="123">
        <v>52433</v>
      </c>
      <c r="E10" s="124"/>
      <c r="F10" s="125">
        <v>34175</v>
      </c>
      <c r="G10" s="126"/>
      <c r="H10" s="127"/>
    </row>
    <row r="11" spans="1:8">
      <c r="A11" s="108" t="s">
        <v>505</v>
      </c>
      <c r="B11" s="113"/>
      <c r="C11" s="114"/>
      <c r="D11" s="115">
        <v>100567</v>
      </c>
      <c r="E11" s="116"/>
      <c r="F11" s="117">
        <v>85205</v>
      </c>
      <c r="G11" s="118"/>
      <c r="H11" s="119"/>
    </row>
    <row r="12" spans="1:8">
      <c r="A12" s="120"/>
      <c r="B12" s="121"/>
      <c r="C12" s="128"/>
      <c r="D12" s="123">
        <v>54119</v>
      </c>
      <c r="E12" s="124"/>
      <c r="F12" s="125">
        <v>38847</v>
      </c>
      <c r="G12" s="126"/>
      <c r="H12" s="127"/>
    </row>
    <row r="13" spans="1:8">
      <c r="A13" s="108"/>
      <c r="B13" s="113"/>
      <c r="C13" s="129"/>
      <c r="D13" s="130">
        <v>111118</v>
      </c>
      <c r="E13" s="131"/>
      <c r="F13" s="132">
        <v>71146</v>
      </c>
      <c r="G13" s="133"/>
      <c r="H13" s="119"/>
    </row>
    <row r="14" spans="1:8">
      <c r="A14" s="120"/>
      <c r="B14" s="121"/>
      <c r="C14" s="122"/>
      <c r="D14" s="123">
        <v>45707</v>
      </c>
      <c r="E14" s="124"/>
      <c r="F14" s="125">
        <v>34055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8.42</v>
      </c>
      <c r="C19" s="134">
        <f>ROUND(VALUE(SUBSTITUTE(実質収支比率等に係る経年分析!G$48,"▲","-")),2)</f>
        <v>6.95</v>
      </c>
      <c r="D19" s="134">
        <f>ROUND(VALUE(SUBSTITUTE(実質収支比率等に係る経年分析!H$48,"▲","-")),2)</f>
        <v>6.57</v>
      </c>
      <c r="E19" s="134">
        <f>ROUND(VALUE(SUBSTITUTE(実質収支比率等に係る経年分析!I$48,"▲","-")),2)</f>
        <v>5.61</v>
      </c>
      <c r="F19" s="134">
        <f>ROUND(VALUE(SUBSTITUTE(実質収支比率等に係る経年分析!J$48,"▲","-")),2)</f>
        <v>7.52</v>
      </c>
    </row>
    <row r="20" spans="1:11">
      <c r="A20" s="134" t="s">
        <v>42</v>
      </c>
      <c r="B20" s="134">
        <f>ROUND(VALUE(SUBSTITUTE(実質収支比率等に係る経年分析!F$47,"▲","-")),2)</f>
        <v>28.98</v>
      </c>
      <c r="C20" s="134">
        <f>ROUND(VALUE(SUBSTITUTE(実質収支比率等に係る経年分析!G$47,"▲","-")),2)</f>
        <v>34.19</v>
      </c>
      <c r="D20" s="134">
        <f>ROUND(VALUE(SUBSTITUTE(実質収支比率等に係る経年分析!H$47,"▲","-")),2)</f>
        <v>34.58</v>
      </c>
      <c r="E20" s="134">
        <f>ROUND(VALUE(SUBSTITUTE(実質収支比率等に係る経年分析!I$47,"▲","-")),2)</f>
        <v>35.869999999999997</v>
      </c>
      <c r="F20" s="134">
        <f>ROUND(VALUE(SUBSTITUTE(実質収支比率等に係る経年分析!J$47,"▲","-")),2)</f>
        <v>32.19</v>
      </c>
    </row>
    <row r="21" spans="1:11">
      <c r="A21" s="134" t="s">
        <v>43</v>
      </c>
      <c r="B21" s="134">
        <f>IF(ISNUMBER(VALUE(SUBSTITUTE(実質収支比率等に係る経年分析!F$49,"▲","-"))),ROUND(VALUE(SUBSTITUTE(実質収支比率等に係る経年分析!F$49,"▲","-")),2),NA())</f>
        <v>1.21</v>
      </c>
      <c r="C21" s="134">
        <f>IF(ISNUMBER(VALUE(SUBSTITUTE(実質収支比率等に係る経年分析!G$49,"▲","-"))),ROUND(VALUE(SUBSTITUTE(実質収支比率等に係る経年分析!G$49,"▲","-")),2),NA())</f>
        <v>-1.71</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-2.87</v>
      </c>
      <c r="F21" s="134">
        <f>IF(ISNUMBER(VALUE(SUBSTITUTE(実質収支比率等に係る経年分析!J$49,"▲","-"))),ROUND(VALUE(SUBSTITUTE(実質収支比率等に係る経年分析!J$49,"▲","-")),2),NA())</f>
        <v>-5.21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719</v>
      </c>
      <c r="E42" s="136"/>
      <c r="F42" s="136"/>
      <c r="G42" s="136">
        <f>'実質公債費比率（分子）の構造'!L$52</f>
        <v>746</v>
      </c>
      <c r="H42" s="136"/>
      <c r="I42" s="136"/>
      <c r="J42" s="136">
        <f>'実質公債費比率（分子）の構造'!M$52</f>
        <v>747</v>
      </c>
      <c r="K42" s="136"/>
      <c r="L42" s="136"/>
      <c r="M42" s="136">
        <f>'実質公債費比率（分子）の構造'!N$52</f>
        <v>762</v>
      </c>
      <c r="N42" s="136"/>
      <c r="O42" s="136"/>
      <c r="P42" s="136">
        <f>'実質公債費比率（分子）の構造'!O$52</f>
        <v>760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11</v>
      </c>
      <c r="C44" s="136"/>
      <c r="D44" s="136"/>
      <c r="E44" s="136">
        <f>'実質公債費比率（分子）の構造'!L$50</f>
        <v>9</v>
      </c>
      <c r="F44" s="136"/>
      <c r="G44" s="136"/>
      <c r="H44" s="136">
        <f>'実質公債費比率（分子）の構造'!M$50</f>
        <v>8</v>
      </c>
      <c r="I44" s="136"/>
      <c r="J44" s="136"/>
      <c r="K44" s="136">
        <f>'実質公債費比率（分子）の構造'!N$50</f>
        <v>7</v>
      </c>
      <c r="L44" s="136"/>
      <c r="M44" s="136"/>
      <c r="N44" s="136">
        <f>'実質公債費比率（分子）の構造'!O$50</f>
        <v>5</v>
      </c>
      <c r="O44" s="136"/>
      <c r="P44" s="136"/>
    </row>
    <row r="45" spans="1:16">
      <c r="A45" s="136" t="s">
        <v>53</v>
      </c>
      <c r="B45" s="136">
        <f>'実質公債費比率（分子）の構造'!K$49</f>
        <v>253</v>
      </c>
      <c r="C45" s="136"/>
      <c r="D45" s="136"/>
      <c r="E45" s="136">
        <f>'実質公債費比率（分子）の構造'!L$49</f>
        <v>253</v>
      </c>
      <c r="F45" s="136"/>
      <c r="G45" s="136"/>
      <c r="H45" s="136">
        <f>'実質公債費比率（分子）の構造'!M$49</f>
        <v>238</v>
      </c>
      <c r="I45" s="136"/>
      <c r="J45" s="136"/>
      <c r="K45" s="136">
        <f>'実質公債費比率（分子）の構造'!N$49</f>
        <v>199</v>
      </c>
      <c r="L45" s="136"/>
      <c r="M45" s="136"/>
      <c r="N45" s="136">
        <f>'実質公債費比率（分子）の構造'!O$49</f>
        <v>147</v>
      </c>
      <c r="O45" s="136"/>
      <c r="P45" s="136"/>
    </row>
    <row r="46" spans="1:16">
      <c r="A46" s="136" t="s">
        <v>54</v>
      </c>
      <c r="B46" s="136">
        <f>'実質公債費比率（分子）の構造'!K$48</f>
        <v>14</v>
      </c>
      <c r="C46" s="136"/>
      <c r="D46" s="136"/>
      <c r="E46" s="136">
        <f>'実質公債費比率（分子）の構造'!L$48</f>
        <v>17</v>
      </c>
      <c r="F46" s="136"/>
      <c r="G46" s="136"/>
      <c r="H46" s="136" t="str">
        <f>'実質公債費比率（分子）の構造'!M$48</f>
        <v>-</v>
      </c>
      <c r="I46" s="136"/>
      <c r="J46" s="136"/>
      <c r="K46" s="136" t="str">
        <f>'実質公債費比率（分子）の構造'!N$48</f>
        <v>-</v>
      </c>
      <c r="L46" s="136"/>
      <c r="M46" s="136"/>
      <c r="N46" s="136">
        <f>'実質公債費比率（分子）の構造'!O$48</f>
        <v>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748</v>
      </c>
      <c r="C49" s="136"/>
      <c r="D49" s="136"/>
      <c r="E49" s="136">
        <f>'実質公債費比率（分子）の構造'!L$45</f>
        <v>764</v>
      </c>
      <c r="F49" s="136"/>
      <c r="G49" s="136"/>
      <c r="H49" s="136">
        <f>'実質公債費比率（分子）の構造'!M$45</f>
        <v>751</v>
      </c>
      <c r="I49" s="136"/>
      <c r="J49" s="136"/>
      <c r="K49" s="136">
        <f>'実質公債費比率（分子）の構造'!N$45</f>
        <v>775</v>
      </c>
      <c r="L49" s="136"/>
      <c r="M49" s="136"/>
      <c r="N49" s="136">
        <f>'実質公債費比率（分子）の構造'!O$45</f>
        <v>787</v>
      </c>
      <c r="O49" s="136"/>
      <c r="P49" s="136"/>
    </row>
    <row r="50" spans="1:16">
      <c r="A50" s="136" t="s">
        <v>57</v>
      </c>
      <c r="B50" s="136" t="e">
        <f>NA()</f>
        <v>#N/A</v>
      </c>
      <c r="C50" s="136">
        <f>IF(ISNUMBER('実質公債費比率（分子）の構造'!K$53),'実質公債費比率（分子）の構造'!K$53,NA())</f>
        <v>307</v>
      </c>
      <c r="D50" s="136" t="e">
        <f>NA()</f>
        <v>#N/A</v>
      </c>
      <c r="E50" s="136" t="e">
        <f>NA()</f>
        <v>#N/A</v>
      </c>
      <c r="F50" s="136">
        <f>IF(ISNUMBER('実質公債費比率（分子）の構造'!L$53),'実質公債費比率（分子）の構造'!L$53,NA())</f>
        <v>297</v>
      </c>
      <c r="G50" s="136" t="e">
        <f>NA()</f>
        <v>#N/A</v>
      </c>
      <c r="H50" s="136" t="e">
        <f>NA()</f>
        <v>#N/A</v>
      </c>
      <c r="I50" s="136">
        <f>IF(ISNUMBER('実質公債費比率（分子）の構造'!M$53),'実質公債費比率（分子）の構造'!M$53,NA())</f>
        <v>250</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179</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6248</v>
      </c>
      <c r="E56" s="135"/>
      <c r="F56" s="135"/>
      <c r="G56" s="135">
        <f>'将来負担比率（分子）の構造'!J$51</f>
        <v>6059</v>
      </c>
      <c r="H56" s="135"/>
      <c r="I56" s="135"/>
      <c r="J56" s="135">
        <f>'将来負担比率（分子）の構造'!K$51</f>
        <v>6020</v>
      </c>
      <c r="K56" s="135"/>
      <c r="L56" s="135"/>
      <c r="M56" s="135">
        <f>'将来負担比率（分子）の構造'!L$51</f>
        <v>6013</v>
      </c>
      <c r="N56" s="135"/>
      <c r="O56" s="135"/>
      <c r="P56" s="135">
        <f>'将来負担比率（分子）の構造'!M$51</f>
        <v>5846</v>
      </c>
    </row>
    <row r="57" spans="1:16">
      <c r="A57" s="135" t="s">
        <v>34</v>
      </c>
      <c r="B57" s="135"/>
      <c r="C57" s="135"/>
      <c r="D57" s="135">
        <f>'将来負担比率（分子）の構造'!I$50</f>
        <v>544</v>
      </c>
      <c r="E57" s="135"/>
      <c r="F57" s="135"/>
      <c r="G57" s="135">
        <f>'将来負担比率（分子）の構造'!J$50</f>
        <v>507</v>
      </c>
      <c r="H57" s="135"/>
      <c r="I57" s="135"/>
      <c r="J57" s="135">
        <f>'将来負担比率（分子）の構造'!K$50</f>
        <v>527</v>
      </c>
      <c r="K57" s="135"/>
      <c r="L57" s="135"/>
      <c r="M57" s="135">
        <f>'将来負担比率（分子）の構造'!L$50</f>
        <v>484</v>
      </c>
      <c r="N57" s="135"/>
      <c r="O57" s="135"/>
      <c r="P57" s="135">
        <f>'将来負担比率（分子）の構造'!M$50</f>
        <v>437</v>
      </c>
    </row>
    <row r="58" spans="1:16">
      <c r="A58" s="135" t="s">
        <v>33</v>
      </c>
      <c r="B58" s="135"/>
      <c r="C58" s="135"/>
      <c r="D58" s="135">
        <f>'将来負担比率（分子）の構造'!I$49</f>
        <v>5234</v>
      </c>
      <c r="E58" s="135"/>
      <c r="F58" s="135"/>
      <c r="G58" s="135">
        <f>'将来負担比率（分子）の構造'!J$49</f>
        <v>5600</v>
      </c>
      <c r="H58" s="135"/>
      <c r="I58" s="135"/>
      <c r="J58" s="135">
        <f>'将来負担比率（分子）の構造'!K$49</f>
        <v>5269</v>
      </c>
      <c r="K58" s="135"/>
      <c r="L58" s="135"/>
      <c r="M58" s="135">
        <f>'将来負担比率（分子）の構造'!L$49</f>
        <v>5328</v>
      </c>
      <c r="N58" s="135"/>
      <c r="O58" s="135"/>
      <c r="P58" s="135">
        <f>'将来負担比率（分子）の構造'!M$49</f>
        <v>4795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v>
      </c>
      <c r="C61" s="135"/>
      <c r="D61" s="135"/>
      <c r="E61" s="135">
        <f>'将来負担比率（分子）の構造'!J$46</f>
        <v>4</v>
      </c>
      <c r="F61" s="135"/>
      <c r="G61" s="135"/>
      <c r="H61" s="135">
        <f>'将来負担比率（分子）の構造'!K$46</f>
        <v>2</v>
      </c>
      <c r="I61" s="135"/>
      <c r="J61" s="135"/>
      <c r="K61" s="135">
        <f>'将来負担比率（分子）の構造'!L$46</f>
        <v>1</v>
      </c>
      <c r="L61" s="135"/>
      <c r="M61" s="135"/>
      <c r="N61" s="135">
        <f>'将来負担比率（分子）の構造'!M$46</f>
        <v>0</v>
      </c>
      <c r="O61" s="135"/>
      <c r="P61" s="135"/>
    </row>
    <row r="62" spans="1:16">
      <c r="A62" s="135" t="s">
        <v>28</v>
      </c>
      <c r="B62" s="135">
        <f>'将来負担比率（分子）の構造'!I$45</f>
        <v>1974</v>
      </c>
      <c r="C62" s="135"/>
      <c r="D62" s="135"/>
      <c r="E62" s="135">
        <f>'将来負担比率（分子）の構造'!J$45</f>
        <v>1911</v>
      </c>
      <c r="F62" s="135"/>
      <c r="G62" s="135"/>
      <c r="H62" s="135">
        <f>'将来負担比率（分子）の構造'!K$45</f>
        <v>1838</v>
      </c>
      <c r="I62" s="135"/>
      <c r="J62" s="135"/>
      <c r="K62" s="135">
        <f>'将来負担比率（分子）の構造'!L$45</f>
        <v>1804</v>
      </c>
      <c r="L62" s="135"/>
      <c r="M62" s="135"/>
      <c r="N62" s="135">
        <f>'将来負担比率（分子）の構造'!M$45</f>
        <v>1658</v>
      </c>
      <c r="O62" s="135"/>
      <c r="P62" s="135"/>
    </row>
    <row r="63" spans="1:16">
      <c r="A63" s="135" t="s">
        <v>27</v>
      </c>
      <c r="B63" s="135">
        <f>'将来負担比率（分子）の構造'!I$44</f>
        <v>1138</v>
      </c>
      <c r="C63" s="135"/>
      <c r="D63" s="135"/>
      <c r="E63" s="135">
        <f>'将来負担比率（分子）の構造'!J$44</f>
        <v>942</v>
      </c>
      <c r="F63" s="135"/>
      <c r="G63" s="135"/>
      <c r="H63" s="135">
        <f>'将来負担比率（分子）の構造'!K$44</f>
        <v>719</v>
      </c>
      <c r="I63" s="135"/>
      <c r="J63" s="135"/>
      <c r="K63" s="135">
        <f>'将来負担比率（分子）の構造'!L$44</f>
        <v>569</v>
      </c>
      <c r="L63" s="135"/>
      <c r="M63" s="135"/>
      <c r="N63" s="135">
        <f>'将来負担比率（分子）の構造'!M$44</f>
        <v>445</v>
      </c>
      <c r="O63" s="135"/>
      <c r="P63" s="135"/>
    </row>
    <row r="64" spans="1:16">
      <c r="A64" s="135" t="s">
        <v>26</v>
      </c>
      <c r="B64" s="135">
        <f>'将来負担比率（分子）の構造'!I$43</f>
        <v>36</v>
      </c>
      <c r="C64" s="135"/>
      <c r="D64" s="135"/>
      <c r="E64" s="135">
        <f>'将来負担比率（分子）の構造'!J$43</f>
        <v>26</v>
      </c>
      <c r="F64" s="135"/>
      <c r="G64" s="135"/>
      <c r="H64" s="135">
        <f>'将来負担比率（分子）の構造'!K$43</f>
        <v>19</v>
      </c>
      <c r="I64" s="135"/>
      <c r="J64" s="135"/>
      <c r="K64" s="135">
        <f>'将来負担比率（分子）の構造'!L$43</f>
        <v>7</v>
      </c>
      <c r="L64" s="135"/>
      <c r="M64" s="135"/>
      <c r="N64" s="135">
        <f>'将来負担比率（分子）の構造'!M$43</f>
        <v>1</v>
      </c>
      <c r="O64" s="135"/>
      <c r="P64" s="135"/>
    </row>
    <row r="65" spans="1:16">
      <c r="A65" s="135" t="s">
        <v>25</v>
      </c>
      <c r="B65" s="135">
        <f>'将来負担比率（分子）の構造'!I$42</f>
        <v>31</v>
      </c>
      <c r="C65" s="135"/>
      <c r="D65" s="135"/>
      <c r="E65" s="135">
        <f>'将来負担比率（分子）の構造'!J$42</f>
        <v>23</v>
      </c>
      <c r="F65" s="135"/>
      <c r="G65" s="135"/>
      <c r="H65" s="135">
        <f>'将来負担比率（分子）の構造'!K$42</f>
        <v>17</v>
      </c>
      <c r="I65" s="135"/>
      <c r="J65" s="135"/>
      <c r="K65" s="135">
        <f>'将来負担比率（分子）の構造'!L$42</f>
        <v>11</v>
      </c>
      <c r="L65" s="135"/>
      <c r="M65" s="135"/>
      <c r="N65" s="135">
        <f>'将来負担比率（分子）の構造'!M$42</f>
        <v>6</v>
      </c>
      <c r="O65" s="135"/>
      <c r="P65" s="135"/>
    </row>
    <row r="66" spans="1:16">
      <c r="A66" s="135" t="s">
        <v>24</v>
      </c>
      <c r="B66" s="135">
        <f>'将来負担比率（分子）の構造'!I$41</f>
        <v>7115</v>
      </c>
      <c r="C66" s="135"/>
      <c r="D66" s="135"/>
      <c r="E66" s="135">
        <f>'将来負担比率（分子）の構造'!J$41</f>
        <v>6903</v>
      </c>
      <c r="F66" s="135"/>
      <c r="G66" s="135"/>
      <c r="H66" s="135">
        <f>'将来負担比率（分子）の構造'!K$41</f>
        <v>6859</v>
      </c>
      <c r="I66" s="135"/>
      <c r="J66" s="135"/>
      <c r="K66" s="135">
        <f>'将来負担比率（分子）の構造'!L$41</f>
        <v>7022</v>
      </c>
      <c r="L66" s="135"/>
      <c r="M66" s="135"/>
      <c r="N66" s="135">
        <f>'将来負担比率（分子）の構造'!M$41</f>
        <v>6834</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1552305</v>
      </c>
      <c r="S5" s="639"/>
      <c r="T5" s="639"/>
      <c r="U5" s="639"/>
      <c r="V5" s="639"/>
      <c r="W5" s="639"/>
      <c r="X5" s="639"/>
      <c r="Y5" s="686"/>
      <c r="Z5" s="699">
        <v>15.9</v>
      </c>
      <c r="AA5" s="699"/>
      <c r="AB5" s="699"/>
      <c r="AC5" s="699"/>
      <c r="AD5" s="700">
        <v>1552305</v>
      </c>
      <c r="AE5" s="700"/>
      <c r="AF5" s="700"/>
      <c r="AG5" s="700"/>
      <c r="AH5" s="700"/>
      <c r="AI5" s="700"/>
      <c r="AJ5" s="700"/>
      <c r="AK5" s="700"/>
      <c r="AL5" s="687">
        <v>32.799999999999997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1551391</v>
      </c>
      <c r="BH5" s="589"/>
      <c r="BI5" s="589"/>
      <c r="BJ5" s="589"/>
      <c r="BK5" s="589"/>
      <c r="BL5" s="589"/>
      <c r="BM5" s="589"/>
      <c r="BN5" s="590"/>
      <c r="BO5" s="641">
        <v>99.9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86595</v>
      </c>
      <c r="S6" s="589"/>
      <c r="T6" s="589"/>
      <c r="U6" s="589"/>
      <c r="V6" s="589"/>
      <c r="W6" s="589"/>
      <c r="X6" s="589"/>
      <c r="Y6" s="590"/>
      <c r="Z6" s="641">
        <v>0.9</v>
      </c>
      <c r="AA6" s="641"/>
      <c r="AB6" s="641"/>
      <c r="AC6" s="641"/>
      <c r="AD6" s="642">
        <v>86595</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1551391</v>
      </c>
      <c r="BH6" s="589"/>
      <c r="BI6" s="589"/>
      <c r="BJ6" s="589"/>
      <c r="BK6" s="589"/>
      <c r="BL6" s="589"/>
      <c r="BM6" s="589"/>
      <c r="BN6" s="590"/>
      <c r="BO6" s="641">
        <v>99.9</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122083</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122083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2642</v>
      </c>
      <c r="S7" s="589"/>
      <c r="T7" s="589"/>
      <c r="U7" s="589"/>
      <c r="V7" s="589"/>
      <c r="W7" s="589"/>
      <c r="X7" s="589"/>
      <c r="Y7" s="590"/>
      <c r="Z7" s="641">
        <v>0</v>
      </c>
      <c r="AA7" s="641"/>
      <c r="AB7" s="641"/>
      <c r="AC7" s="641"/>
      <c r="AD7" s="642">
        <v>2642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585608</v>
      </c>
      <c r="BH7" s="589"/>
      <c r="BI7" s="589"/>
      <c r="BJ7" s="589"/>
      <c r="BK7" s="589"/>
      <c r="BL7" s="589"/>
      <c r="BM7" s="589"/>
      <c r="BN7" s="590"/>
      <c r="BO7" s="641">
        <v>37.700000000000003</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1585359</v>
      </c>
      <c r="CS7" s="589"/>
      <c r="CT7" s="589"/>
      <c r="CU7" s="589"/>
      <c r="CV7" s="589"/>
      <c r="CW7" s="589"/>
      <c r="CX7" s="589"/>
      <c r="CY7" s="590"/>
      <c r="CZ7" s="641">
        <v>17.3</v>
      </c>
      <c r="DA7" s="641"/>
      <c r="DB7" s="641"/>
      <c r="DC7" s="641"/>
      <c r="DD7" s="594">
        <v>418418</v>
      </c>
      <c r="DE7" s="589"/>
      <c r="DF7" s="589"/>
      <c r="DG7" s="589"/>
      <c r="DH7" s="589"/>
      <c r="DI7" s="589"/>
      <c r="DJ7" s="589"/>
      <c r="DK7" s="589"/>
      <c r="DL7" s="589"/>
      <c r="DM7" s="589"/>
      <c r="DN7" s="589"/>
      <c r="DO7" s="589"/>
      <c r="DP7" s="590"/>
      <c r="DQ7" s="594">
        <v>1055867</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6402</v>
      </c>
      <c r="S8" s="589"/>
      <c r="T8" s="589"/>
      <c r="U8" s="589"/>
      <c r="V8" s="589"/>
      <c r="W8" s="589"/>
      <c r="X8" s="589"/>
      <c r="Y8" s="590"/>
      <c r="Z8" s="641">
        <v>0.1</v>
      </c>
      <c r="AA8" s="641"/>
      <c r="AB8" s="641"/>
      <c r="AC8" s="641"/>
      <c r="AD8" s="642">
        <v>6402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25739</v>
      </c>
      <c r="BH8" s="589"/>
      <c r="BI8" s="589"/>
      <c r="BJ8" s="589"/>
      <c r="BK8" s="589"/>
      <c r="BL8" s="589"/>
      <c r="BM8" s="589"/>
      <c r="BN8" s="590"/>
      <c r="BO8" s="641">
        <v>1.7</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2373525</v>
      </c>
      <c r="CS8" s="589"/>
      <c r="CT8" s="589"/>
      <c r="CU8" s="589"/>
      <c r="CV8" s="589"/>
      <c r="CW8" s="589"/>
      <c r="CX8" s="589"/>
      <c r="CY8" s="590"/>
      <c r="CZ8" s="641">
        <v>25.8</v>
      </c>
      <c r="DA8" s="641"/>
      <c r="DB8" s="641"/>
      <c r="DC8" s="641"/>
      <c r="DD8" s="594">
        <v>40341</v>
      </c>
      <c r="DE8" s="589"/>
      <c r="DF8" s="589"/>
      <c r="DG8" s="589"/>
      <c r="DH8" s="589"/>
      <c r="DI8" s="589"/>
      <c r="DJ8" s="589"/>
      <c r="DK8" s="589"/>
      <c r="DL8" s="589"/>
      <c r="DM8" s="589"/>
      <c r="DN8" s="589"/>
      <c r="DO8" s="589"/>
      <c r="DP8" s="590"/>
      <c r="DQ8" s="594">
        <v>1291967</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4638</v>
      </c>
      <c r="S9" s="589"/>
      <c r="T9" s="589"/>
      <c r="U9" s="589"/>
      <c r="V9" s="589"/>
      <c r="W9" s="589"/>
      <c r="X9" s="589"/>
      <c r="Y9" s="590"/>
      <c r="Z9" s="641">
        <v>0</v>
      </c>
      <c r="AA9" s="641"/>
      <c r="AB9" s="641"/>
      <c r="AC9" s="641"/>
      <c r="AD9" s="642">
        <v>4638</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482889</v>
      </c>
      <c r="BH9" s="589"/>
      <c r="BI9" s="589"/>
      <c r="BJ9" s="589"/>
      <c r="BK9" s="589"/>
      <c r="BL9" s="589"/>
      <c r="BM9" s="589"/>
      <c r="BN9" s="590"/>
      <c r="BO9" s="641">
        <v>31.1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714417</v>
      </c>
      <c r="CS9" s="589"/>
      <c r="CT9" s="589"/>
      <c r="CU9" s="589"/>
      <c r="CV9" s="589"/>
      <c r="CW9" s="589"/>
      <c r="CX9" s="589"/>
      <c r="CY9" s="590"/>
      <c r="CZ9" s="641">
        <v>7.8</v>
      </c>
      <c r="DA9" s="641"/>
      <c r="DB9" s="641"/>
      <c r="DC9" s="641"/>
      <c r="DD9" s="594">
        <v>47797</v>
      </c>
      <c r="DE9" s="589"/>
      <c r="DF9" s="589"/>
      <c r="DG9" s="589"/>
      <c r="DH9" s="589"/>
      <c r="DI9" s="589"/>
      <c r="DJ9" s="589"/>
      <c r="DK9" s="589"/>
      <c r="DL9" s="589"/>
      <c r="DM9" s="589"/>
      <c r="DN9" s="589"/>
      <c r="DO9" s="589"/>
      <c r="DP9" s="590"/>
      <c r="DQ9" s="594">
        <v>662427</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190848</v>
      </c>
      <c r="S10" s="589"/>
      <c r="T10" s="589"/>
      <c r="U10" s="589"/>
      <c r="V10" s="589"/>
      <c r="W10" s="589"/>
      <c r="X10" s="589"/>
      <c r="Y10" s="590"/>
      <c r="Z10" s="641">
        <v>1.9</v>
      </c>
      <c r="AA10" s="641"/>
      <c r="AB10" s="641"/>
      <c r="AC10" s="641"/>
      <c r="AD10" s="642">
        <v>190848</v>
      </c>
      <c r="AE10" s="642"/>
      <c r="AF10" s="642"/>
      <c r="AG10" s="642"/>
      <c r="AH10" s="642"/>
      <c r="AI10" s="642"/>
      <c r="AJ10" s="642"/>
      <c r="AK10" s="642"/>
      <c r="AL10" s="611">
        <v>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40022</v>
      </c>
      <c r="BH10" s="589"/>
      <c r="BI10" s="589"/>
      <c r="BJ10" s="589"/>
      <c r="BK10" s="589"/>
      <c r="BL10" s="589"/>
      <c r="BM10" s="589"/>
      <c r="BN10" s="590"/>
      <c r="BO10" s="641">
        <v>2.6</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23405</v>
      </c>
      <c r="CS10" s="589"/>
      <c r="CT10" s="589"/>
      <c r="CU10" s="589"/>
      <c r="CV10" s="589"/>
      <c r="CW10" s="589"/>
      <c r="CX10" s="589"/>
      <c r="CY10" s="590"/>
      <c r="CZ10" s="641">
        <v>0.3</v>
      </c>
      <c r="DA10" s="641"/>
      <c r="DB10" s="641"/>
      <c r="DC10" s="641"/>
      <c r="DD10" s="594" t="s">
        <v>222</v>
      </c>
      <c r="DE10" s="589"/>
      <c r="DF10" s="589"/>
      <c r="DG10" s="589"/>
      <c r="DH10" s="589"/>
      <c r="DI10" s="589"/>
      <c r="DJ10" s="589"/>
      <c r="DK10" s="589"/>
      <c r="DL10" s="589"/>
      <c r="DM10" s="589"/>
      <c r="DN10" s="589"/>
      <c r="DO10" s="589"/>
      <c r="DP10" s="590"/>
      <c r="DQ10" s="594">
        <v>1646</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36958</v>
      </c>
      <c r="BH11" s="589"/>
      <c r="BI11" s="589"/>
      <c r="BJ11" s="589"/>
      <c r="BK11" s="589"/>
      <c r="BL11" s="589"/>
      <c r="BM11" s="589"/>
      <c r="BN11" s="590"/>
      <c r="BO11" s="641">
        <v>2.4</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711924</v>
      </c>
      <c r="CS11" s="589"/>
      <c r="CT11" s="589"/>
      <c r="CU11" s="589"/>
      <c r="CV11" s="589"/>
      <c r="CW11" s="589"/>
      <c r="CX11" s="589"/>
      <c r="CY11" s="590"/>
      <c r="CZ11" s="641">
        <v>7.8</v>
      </c>
      <c r="DA11" s="641"/>
      <c r="DB11" s="641"/>
      <c r="DC11" s="641"/>
      <c r="DD11" s="594">
        <v>236595</v>
      </c>
      <c r="DE11" s="589"/>
      <c r="DF11" s="589"/>
      <c r="DG11" s="589"/>
      <c r="DH11" s="589"/>
      <c r="DI11" s="589"/>
      <c r="DJ11" s="589"/>
      <c r="DK11" s="589"/>
      <c r="DL11" s="589"/>
      <c r="DM11" s="589"/>
      <c r="DN11" s="589"/>
      <c r="DO11" s="589"/>
      <c r="DP11" s="590"/>
      <c r="DQ11" s="594">
        <v>350297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756456</v>
      </c>
      <c r="BH12" s="589"/>
      <c r="BI12" s="589"/>
      <c r="BJ12" s="589"/>
      <c r="BK12" s="589"/>
      <c r="BL12" s="589"/>
      <c r="BM12" s="589"/>
      <c r="BN12" s="590"/>
      <c r="BO12" s="641">
        <v>48.7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154664</v>
      </c>
      <c r="CS12" s="589"/>
      <c r="CT12" s="589"/>
      <c r="CU12" s="589"/>
      <c r="CV12" s="589"/>
      <c r="CW12" s="589"/>
      <c r="CX12" s="589"/>
      <c r="CY12" s="590"/>
      <c r="CZ12" s="641">
        <v>1.7</v>
      </c>
      <c r="DA12" s="641"/>
      <c r="DB12" s="641"/>
      <c r="DC12" s="641"/>
      <c r="DD12" s="594">
        <v>53926</v>
      </c>
      <c r="DE12" s="589"/>
      <c r="DF12" s="589"/>
      <c r="DG12" s="589"/>
      <c r="DH12" s="589"/>
      <c r="DI12" s="589"/>
      <c r="DJ12" s="589"/>
      <c r="DK12" s="589"/>
      <c r="DL12" s="589"/>
      <c r="DM12" s="589"/>
      <c r="DN12" s="589"/>
      <c r="DO12" s="589"/>
      <c r="DP12" s="590"/>
      <c r="DQ12" s="594">
        <v>97734</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7997</v>
      </c>
      <c r="S13" s="589"/>
      <c r="T13" s="589"/>
      <c r="U13" s="589"/>
      <c r="V13" s="589"/>
      <c r="W13" s="589"/>
      <c r="X13" s="589"/>
      <c r="Y13" s="590"/>
      <c r="Z13" s="641">
        <v>0.1</v>
      </c>
      <c r="AA13" s="641"/>
      <c r="AB13" s="641"/>
      <c r="AC13" s="641"/>
      <c r="AD13" s="642">
        <v>7997</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751769</v>
      </c>
      <c r="BH13" s="589"/>
      <c r="BI13" s="589"/>
      <c r="BJ13" s="589"/>
      <c r="BK13" s="589"/>
      <c r="BL13" s="589"/>
      <c r="BM13" s="589"/>
      <c r="BN13" s="590"/>
      <c r="BO13" s="641">
        <v>48.4</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848342</v>
      </c>
      <c r="CS13" s="589"/>
      <c r="CT13" s="589"/>
      <c r="CU13" s="589"/>
      <c r="CV13" s="589"/>
      <c r="CW13" s="589"/>
      <c r="CX13" s="589"/>
      <c r="CY13" s="590"/>
      <c r="CZ13" s="641">
        <v>9.1999999999999993</v>
      </c>
      <c r="DA13" s="641"/>
      <c r="DB13" s="641"/>
      <c r="DC13" s="641"/>
      <c r="DD13" s="594">
        <v>701955</v>
      </c>
      <c r="DE13" s="589"/>
      <c r="DF13" s="589"/>
      <c r="DG13" s="589"/>
      <c r="DH13" s="589"/>
      <c r="DI13" s="589"/>
      <c r="DJ13" s="589"/>
      <c r="DK13" s="589"/>
      <c r="DL13" s="589"/>
      <c r="DM13" s="589"/>
      <c r="DN13" s="589"/>
      <c r="DO13" s="589"/>
      <c r="DP13" s="590"/>
      <c r="DQ13" s="594">
        <v>286816</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47718</v>
      </c>
      <c r="BH14" s="589"/>
      <c r="BI14" s="589"/>
      <c r="BJ14" s="589"/>
      <c r="BK14" s="589"/>
      <c r="BL14" s="589"/>
      <c r="BM14" s="589"/>
      <c r="BN14" s="590"/>
      <c r="BO14" s="641">
        <v>3.1</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346976</v>
      </c>
      <c r="CS14" s="589"/>
      <c r="CT14" s="589"/>
      <c r="CU14" s="589"/>
      <c r="CV14" s="589"/>
      <c r="CW14" s="589"/>
      <c r="CX14" s="589"/>
      <c r="CY14" s="590"/>
      <c r="CZ14" s="641">
        <v>3.8</v>
      </c>
      <c r="DA14" s="641"/>
      <c r="DB14" s="641"/>
      <c r="DC14" s="641"/>
      <c r="DD14" s="594">
        <v>40046</v>
      </c>
      <c r="DE14" s="589"/>
      <c r="DF14" s="589"/>
      <c r="DG14" s="589"/>
      <c r="DH14" s="589"/>
      <c r="DI14" s="589"/>
      <c r="DJ14" s="589"/>
      <c r="DK14" s="589"/>
      <c r="DL14" s="589"/>
      <c r="DM14" s="589"/>
      <c r="DN14" s="589"/>
      <c r="DO14" s="589"/>
      <c r="DP14" s="590"/>
      <c r="DQ14" s="594">
        <v>288716</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3116</v>
      </c>
      <c r="S15" s="589"/>
      <c r="T15" s="589"/>
      <c r="U15" s="589"/>
      <c r="V15" s="589"/>
      <c r="W15" s="589"/>
      <c r="X15" s="589"/>
      <c r="Y15" s="590"/>
      <c r="Z15" s="641">
        <v>0</v>
      </c>
      <c r="AA15" s="641"/>
      <c r="AB15" s="641"/>
      <c r="AC15" s="641"/>
      <c r="AD15" s="642">
        <v>3116</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161609</v>
      </c>
      <c r="BH15" s="589"/>
      <c r="BI15" s="589"/>
      <c r="BJ15" s="589"/>
      <c r="BK15" s="589"/>
      <c r="BL15" s="589"/>
      <c r="BM15" s="589"/>
      <c r="BN15" s="590"/>
      <c r="BO15" s="641">
        <v>10.4</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1119335</v>
      </c>
      <c r="CS15" s="589"/>
      <c r="CT15" s="589"/>
      <c r="CU15" s="589"/>
      <c r="CV15" s="589"/>
      <c r="CW15" s="589"/>
      <c r="CX15" s="589"/>
      <c r="CY15" s="590"/>
      <c r="CZ15" s="641">
        <v>12.2</v>
      </c>
      <c r="DA15" s="641"/>
      <c r="DB15" s="641"/>
      <c r="DC15" s="641"/>
      <c r="DD15" s="594">
        <v>136977</v>
      </c>
      <c r="DE15" s="589"/>
      <c r="DF15" s="589"/>
      <c r="DG15" s="589"/>
      <c r="DH15" s="589"/>
      <c r="DI15" s="589"/>
      <c r="DJ15" s="589"/>
      <c r="DK15" s="589"/>
      <c r="DL15" s="589"/>
      <c r="DM15" s="589"/>
      <c r="DN15" s="589"/>
      <c r="DO15" s="589"/>
      <c r="DP15" s="590"/>
      <c r="DQ15" s="594">
        <v>968671</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3095722</v>
      </c>
      <c r="S16" s="589"/>
      <c r="T16" s="589"/>
      <c r="U16" s="589"/>
      <c r="V16" s="589"/>
      <c r="W16" s="589"/>
      <c r="X16" s="589"/>
      <c r="Y16" s="590"/>
      <c r="Z16" s="641">
        <v>31.6</v>
      </c>
      <c r="AA16" s="641"/>
      <c r="AB16" s="641"/>
      <c r="AC16" s="641"/>
      <c r="AD16" s="642">
        <v>2803081</v>
      </c>
      <c r="AE16" s="642"/>
      <c r="AF16" s="642"/>
      <c r="AG16" s="642"/>
      <c r="AH16" s="642"/>
      <c r="AI16" s="642"/>
      <c r="AJ16" s="642"/>
      <c r="AK16" s="642"/>
      <c r="AL16" s="611">
        <v>59.2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395126</v>
      </c>
      <c r="CS16" s="589"/>
      <c r="CT16" s="589"/>
      <c r="CU16" s="589"/>
      <c r="CV16" s="589"/>
      <c r="CW16" s="589"/>
      <c r="CX16" s="589"/>
      <c r="CY16" s="590"/>
      <c r="CZ16" s="641">
        <v>4.3</v>
      </c>
      <c r="DA16" s="641"/>
      <c r="DB16" s="641"/>
      <c r="DC16" s="641"/>
      <c r="DD16" s="594" t="s">
        <v>222</v>
      </c>
      <c r="DE16" s="589"/>
      <c r="DF16" s="589"/>
      <c r="DG16" s="589"/>
      <c r="DH16" s="589"/>
      <c r="DI16" s="589"/>
      <c r="DJ16" s="589"/>
      <c r="DK16" s="589"/>
      <c r="DL16" s="589"/>
      <c r="DM16" s="589"/>
      <c r="DN16" s="589"/>
      <c r="DO16" s="589"/>
      <c r="DP16" s="590"/>
      <c r="DQ16" s="594">
        <v>61616</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2803081</v>
      </c>
      <c r="S17" s="589"/>
      <c r="T17" s="589"/>
      <c r="U17" s="589"/>
      <c r="V17" s="589"/>
      <c r="W17" s="589"/>
      <c r="X17" s="589"/>
      <c r="Y17" s="590"/>
      <c r="Z17" s="641">
        <v>28.6</v>
      </c>
      <c r="AA17" s="641"/>
      <c r="AB17" s="641"/>
      <c r="AC17" s="641"/>
      <c r="AD17" s="642">
        <v>2803081</v>
      </c>
      <c r="AE17" s="642"/>
      <c r="AF17" s="642"/>
      <c r="AG17" s="642"/>
      <c r="AH17" s="642"/>
      <c r="AI17" s="642"/>
      <c r="AJ17" s="642"/>
      <c r="AK17" s="642"/>
      <c r="AL17" s="611">
        <v>59.2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787449</v>
      </c>
      <c r="CS17" s="589"/>
      <c r="CT17" s="589"/>
      <c r="CU17" s="589"/>
      <c r="CV17" s="589"/>
      <c r="CW17" s="589"/>
      <c r="CX17" s="589"/>
      <c r="CY17" s="590"/>
      <c r="CZ17" s="641">
        <v>8.6</v>
      </c>
      <c r="DA17" s="641"/>
      <c r="DB17" s="641"/>
      <c r="DC17" s="641"/>
      <c r="DD17" s="594" t="s">
        <v>222</v>
      </c>
      <c r="DE17" s="589"/>
      <c r="DF17" s="589"/>
      <c r="DG17" s="589"/>
      <c r="DH17" s="589"/>
      <c r="DI17" s="589"/>
      <c r="DJ17" s="589"/>
      <c r="DK17" s="589"/>
      <c r="DL17" s="589"/>
      <c r="DM17" s="589"/>
      <c r="DN17" s="589"/>
      <c r="DO17" s="589"/>
      <c r="DP17" s="590"/>
      <c r="DQ17" s="594">
        <v>736588</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292641</v>
      </c>
      <c r="S18" s="589"/>
      <c r="T18" s="589"/>
      <c r="U18" s="589"/>
      <c r="V18" s="589"/>
      <c r="W18" s="589"/>
      <c r="X18" s="589"/>
      <c r="Y18" s="590"/>
      <c r="Z18" s="641">
        <v>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914</v>
      </c>
      <c r="BH19" s="589"/>
      <c r="BI19" s="589"/>
      <c r="BJ19" s="589"/>
      <c r="BK19" s="589"/>
      <c r="BL19" s="589"/>
      <c r="BM19" s="589"/>
      <c r="BN19" s="590"/>
      <c r="BO19" s="641">
        <v>0.1</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4950265</v>
      </c>
      <c r="S20" s="589"/>
      <c r="T20" s="589"/>
      <c r="U20" s="589"/>
      <c r="V20" s="589"/>
      <c r="W20" s="589"/>
      <c r="X20" s="589"/>
      <c r="Y20" s="590"/>
      <c r="Z20" s="641">
        <v>50.6</v>
      </c>
      <c r="AA20" s="641"/>
      <c r="AB20" s="641"/>
      <c r="AC20" s="641"/>
      <c r="AD20" s="642">
        <v>4657624</v>
      </c>
      <c r="AE20" s="642"/>
      <c r="AF20" s="642"/>
      <c r="AG20" s="642"/>
      <c r="AH20" s="642"/>
      <c r="AI20" s="642"/>
      <c r="AJ20" s="642"/>
      <c r="AK20" s="642"/>
      <c r="AL20" s="611">
        <v>98.3</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914</v>
      </c>
      <c r="BH20" s="589"/>
      <c r="BI20" s="589"/>
      <c r="BJ20" s="589"/>
      <c r="BK20" s="589"/>
      <c r="BL20" s="589"/>
      <c r="BM20" s="589"/>
      <c r="BN20" s="590"/>
      <c r="BO20" s="641">
        <v>0.1</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9182605</v>
      </c>
      <c r="CS20" s="589"/>
      <c r="CT20" s="589"/>
      <c r="CU20" s="589"/>
      <c r="CV20" s="589"/>
      <c r="CW20" s="589"/>
      <c r="CX20" s="589"/>
      <c r="CY20" s="590"/>
      <c r="CZ20" s="641">
        <v>100</v>
      </c>
      <c r="DA20" s="641"/>
      <c r="DB20" s="641"/>
      <c r="DC20" s="641"/>
      <c r="DD20" s="594">
        <v>1676055</v>
      </c>
      <c r="DE20" s="589"/>
      <c r="DF20" s="589"/>
      <c r="DG20" s="589"/>
      <c r="DH20" s="589"/>
      <c r="DI20" s="589"/>
      <c r="DJ20" s="589"/>
      <c r="DK20" s="589"/>
      <c r="DL20" s="589"/>
      <c r="DM20" s="589"/>
      <c r="DN20" s="589"/>
      <c r="DO20" s="589"/>
      <c r="DP20" s="590"/>
      <c r="DQ20" s="594">
        <v>5924428</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2216</v>
      </c>
      <c r="S21" s="589"/>
      <c r="T21" s="589"/>
      <c r="U21" s="589"/>
      <c r="V21" s="589"/>
      <c r="W21" s="589"/>
      <c r="X21" s="589"/>
      <c r="Y21" s="590"/>
      <c r="Z21" s="641">
        <v>0</v>
      </c>
      <c r="AA21" s="641"/>
      <c r="AB21" s="641"/>
      <c r="AC21" s="641"/>
      <c r="AD21" s="642">
        <v>2216</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914</v>
      </c>
      <c r="BH21" s="589"/>
      <c r="BI21" s="589"/>
      <c r="BJ21" s="589"/>
      <c r="BK21" s="589"/>
      <c r="BL21" s="589"/>
      <c r="BM21" s="589"/>
      <c r="BN21" s="590"/>
      <c r="BO21" s="641">
        <v>0.1</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111416</v>
      </c>
      <c r="S22" s="589"/>
      <c r="T22" s="589"/>
      <c r="U22" s="589"/>
      <c r="V22" s="589"/>
      <c r="W22" s="589"/>
      <c r="X22" s="589"/>
      <c r="Y22" s="590"/>
      <c r="Z22" s="641">
        <v>1.1000000000000001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84720</v>
      </c>
      <c r="S23" s="589"/>
      <c r="T23" s="589"/>
      <c r="U23" s="589"/>
      <c r="V23" s="589"/>
      <c r="W23" s="589"/>
      <c r="X23" s="589"/>
      <c r="Y23" s="590"/>
      <c r="Z23" s="641">
        <v>0.9</v>
      </c>
      <c r="AA23" s="641"/>
      <c r="AB23" s="641"/>
      <c r="AC23" s="641"/>
      <c r="AD23" s="642">
        <v>2083</v>
      </c>
      <c r="AE23" s="642"/>
      <c r="AF23" s="642"/>
      <c r="AG23" s="642"/>
      <c r="AH23" s="642"/>
      <c r="AI23" s="642"/>
      <c r="AJ23" s="642"/>
      <c r="AK23" s="642"/>
      <c r="AL23" s="611">
        <v>0</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11368</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3523446</v>
      </c>
      <c r="CS24" s="639"/>
      <c r="CT24" s="639"/>
      <c r="CU24" s="639"/>
      <c r="CV24" s="639"/>
      <c r="CW24" s="639"/>
      <c r="CX24" s="639"/>
      <c r="CY24" s="686"/>
      <c r="CZ24" s="690">
        <v>38.4</v>
      </c>
      <c r="DA24" s="691"/>
      <c r="DB24" s="691"/>
      <c r="DC24" s="692"/>
      <c r="DD24" s="685">
        <v>2559423</v>
      </c>
      <c r="DE24" s="639"/>
      <c r="DF24" s="639"/>
      <c r="DG24" s="639"/>
      <c r="DH24" s="639"/>
      <c r="DI24" s="639"/>
      <c r="DJ24" s="639"/>
      <c r="DK24" s="686"/>
      <c r="DL24" s="685">
        <v>2488696</v>
      </c>
      <c r="DM24" s="639"/>
      <c r="DN24" s="639"/>
      <c r="DO24" s="639"/>
      <c r="DP24" s="639"/>
      <c r="DQ24" s="639"/>
      <c r="DR24" s="639"/>
      <c r="DS24" s="639"/>
      <c r="DT24" s="639"/>
      <c r="DU24" s="639"/>
      <c r="DV24" s="686"/>
      <c r="DW24" s="687">
        <v>49.5</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1297500</v>
      </c>
      <c r="S25" s="589"/>
      <c r="T25" s="589"/>
      <c r="U25" s="589"/>
      <c r="V25" s="589"/>
      <c r="W25" s="589"/>
      <c r="X25" s="589"/>
      <c r="Y25" s="590"/>
      <c r="Z25" s="641">
        <v>13.3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1525922</v>
      </c>
      <c r="CS25" s="607"/>
      <c r="CT25" s="607"/>
      <c r="CU25" s="607"/>
      <c r="CV25" s="607"/>
      <c r="CW25" s="607"/>
      <c r="CX25" s="607"/>
      <c r="CY25" s="608"/>
      <c r="CZ25" s="591">
        <v>16.600000000000001</v>
      </c>
      <c r="DA25" s="609"/>
      <c r="DB25" s="609"/>
      <c r="DC25" s="610"/>
      <c r="DD25" s="594">
        <v>1469394</v>
      </c>
      <c r="DE25" s="607"/>
      <c r="DF25" s="607"/>
      <c r="DG25" s="607"/>
      <c r="DH25" s="607"/>
      <c r="DI25" s="607"/>
      <c r="DJ25" s="607"/>
      <c r="DK25" s="608"/>
      <c r="DL25" s="594">
        <v>1417864</v>
      </c>
      <c r="DM25" s="607"/>
      <c r="DN25" s="607"/>
      <c r="DO25" s="607"/>
      <c r="DP25" s="607"/>
      <c r="DQ25" s="607"/>
      <c r="DR25" s="607"/>
      <c r="DS25" s="607"/>
      <c r="DT25" s="607"/>
      <c r="DU25" s="607"/>
      <c r="DV25" s="608"/>
      <c r="DW25" s="611">
        <v>28.2</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73441</v>
      </c>
      <c r="S26" s="589"/>
      <c r="T26" s="589"/>
      <c r="U26" s="589"/>
      <c r="V26" s="589"/>
      <c r="W26" s="589"/>
      <c r="X26" s="589"/>
      <c r="Y26" s="590"/>
      <c r="Z26" s="641">
        <v>0.8</v>
      </c>
      <c r="AA26" s="641"/>
      <c r="AB26" s="641"/>
      <c r="AC26" s="641"/>
      <c r="AD26" s="642">
        <v>73441</v>
      </c>
      <c r="AE26" s="642"/>
      <c r="AF26" s="642"/>
      <c r="AG26" s="642"/>
      <c r="AH26" s="642"/>
      <c r="AI26" s="642"/>
      <c r="AJ26" s="642"/>
      <c r="AK26" s="642"/>
      <c r="AL26" s="611">
        <v>1.6</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951764</v>
      </c>
      <c r="CS26" s="589"/>
      <c r="CT26" s="589"/>
      <c r="CU26" s="589"/>
      <c r="CV26" s="589"/>
      <c r="CW26" s="589"/>
      <c r="CX26" s="589"/>
      <c r="CY26" s="590"/>
      <c r="CZ26" s="591">
        <v>10.4</v>
      </c>
      <c r="DA26" s="609"/>
      <c r="DB26" s="609"/>
      <c r="DC26" s="610"/>
      <c r="DD26" s="594">
        <v>905186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1115971</v>
      </c>
      <c r="S27" s="589"/>
      <c r="T27" s="589"/>
      <c r="U27" s="589"/>
      <c r="V27" s="589"/>
      <c r="W27" s="589"/>
      <c r="X27" s="589"/>
      <c r="Y27" s="590"/>
      <c r="Z27" s="641">
        <v>11.4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1552305</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1210075</v>
      </c>
      <c r="CS27" s="607"/>
      <c r="CT27" s="607"/>
      <c r="CU27" s="607"/>
      <c r="CV27" s="607"/>
      <c r="CW27" s="607"/>
      <c r="CX27" s="607"/>
      <c r="CY27" s="608"/>
      <c r="CZ27" s="591">
        <v>13.2</v>
      </c>
      <c r="DA27" s="609"/>
      <c r="DB27" s="609"/>
      <c r="DC27" s="610"/>
      <c r="DD27" s="594">
        <v>353441</v>
      </c>
      <c r="DE27" s="607"/>
      <c r="DF27" s="607"/>
      <c r="DG27" s="607"/>
      <c r="DH27" s="607"/>
      <c r="DI27" s="607"/>
      <c r="DJ27" s="607"/>
      <c r="DK27" s="608"/>
      <c r="DL27" s="594">
        <v>334244</v>
      </c>
      <c r="DM27" s="607"/>
      <c r="DN27" s="607"/>
      <c r="DO27" s="607"/>
      <c r="DP27" s="607"/>
      <c r="DQ27" s="607"/>
      <c r="DR27" s="607"/>
      <c r="DS27" s="607"/>
      <c r="DT27" s="607"/>
      <c r="DU27" s="607"/>
      <c r="DV27" s="608"/>
      <c r="DW27" s="611">
        <v>6.6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9928</v>
      </c>
      <c r="S28" s="589"/>
      <c r="T28" s="589"/>
      <c r="U28" s="589"/>
      <c r="V28" s="589"/>
      <c r="W28" s="589"/>
      <c r="X28" s="589"/>
      <c r="Y28" s="590"/>
      <c r="Z28" s="641">
        <v>0.1</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787449</v>
      </c>
      <c r="CS28" s="589"/>
      <c r="CT28" s="589"/>
      <c r="CU28" s="589"/>
      <c r="CV28" s="589"/>
      <c r="CW28" s="589"/>
      <c r="CX28" s="589"/>
      <c r="CY28" s="590"/>
      <c r="CZ28" s="591">
        <v>8.6</v>
      </c>
      <c r="DA28" s="609"/>
      <c r="DB28" s="609"/>
      <c r="DC28" s="610"/>
      <c r="DD28" s="594">
        <v>736588</v>
      </c>
      <c r="DE28" s="589"/>
      <c r="DF28" s="589"/>
      <c r="DG28" s="589"/>
      <c r="DH28" s="589"/>
      <c r="DI28" s="589"/>
      <c r="DJ28" s="589"/>
      <c r="DK28" s="590"/>
      <c r="DL28" s="594">
        <v>736588</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20819</v>
      </c>
      <c r="S29" s="589"/>
      <c r="T29" s="589"/>
      <c r="U29" s="589"/>
      <c r="V29" s="589"/>
      <c r="W29" s="589"/>
      <c r="X29" s="589"/>
      <c r="Y29" s="590"/>
      <c r="Z29" s="641">
        <v>0.2</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787449</v>
      </c>
      <c r="CS29" s="607"/>
      <c r="CT29" s="607"/>
      <c r="CU29" s="607"/>
      <c r="CV29" s="607"/>
      <c r="CW29" s="607"/>
      <c r="CX29" s="607"/>
      <c r="CY29" s="608"/>
      <c r="CZ29" s="591">
        <v>8.6</v>
      </c>
      <c r="DA29" s="609"/>
      <c r="DB29" s="609"/>
      <c r="DC29" s="610"/>
      <c r="DD29" s="594">
        <v>736588</v>
      </c>
      <c r="DE29" s="607"/>
      <c r="DF29" s="607"/>
      <c r="DG29" s="607"/>
      <c r="DH29" s="607"/>
      <c r="DI29" s="607"/>
      <c r="DJ29" s="607"/>
      <c r="DK29" s="608"/>
      <c r="DL29" s="594">
        <v>736588</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1096893</v>
      </c>
      <c r="S30" s="589"/>
      <c r="T30" s="589"/>
      <c r="U30" s="589"/>
      <c r="V30" s="589"/>
      <c r="W30" s="589"/>
      <c r="X30" s="589"/>
      <c r="Y30" s="590"/>
      <c r="Z30" s="641">
        <v>11.2</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98.5</v>
      </c>
      <c r="BH30" s="655"/>
      <c r="BI30" s="655"/>
      <c r="BJ30" s="655"/>
      <c r="BK30" s="655"/>
      <c r="BL30" s="655"/>
      <c r="BM30" s="656">
        <v>93.4</v>
      </c>
      <c r="BN30" s="655"/>
      <c r="BO30" s="655"/>
      <c r="BP30" s="655"/>
      <c r="BQ30" s="657"/>
      <c r="BR30" s="654">
        <v>98.4</v>
      </c>
      <c r="BS30" s="655"/>
      <c r="BT30" s="655"/>
      <c r="BU30" s="655"/>
      <c r="BV30" s="655"/>
      <c r="BW30" s="655"/>
      <c r="BX30" s="656">
        <v>92.9</v>
      </c>
      <c r="BY30" s="655"/>
      <c r="BZ30" s="655"/>
      <c r="CA30" s="655"/>
      <c r="CB30" s="657"/>
      <c r="CD30" s="660"/>
      <c r="CE30" s="661"/>
      <c r="CF30" s="625" t="s">
        <v>294</v>
      </c>
      <c r="CG30" s="622"/>
      <c r="CH30" s="622"/>
      <c r="CI30" s="622"/>
      <c r="CJ30" s="622"/>
      <c r="CK30" s="622"/>
      <c r="CL30" s="622"/>
      <c r="CM30" s="622"/>
      <c r="CN30" s="622"/>
      <c r="CO30" s="622"/>
      <c r="CP30" s="622"/>
      <c r="CQ30" s="623"/>
      <c r="CR30" s="588">
        <v>706554</v>
      </c>
      <c r="CS30" s="589"/>
      <c r="CT30" s="589"/>
      <c r="CU30" s="589"/>
      <c r="CV30" s="589"/>
      <c r="CW30" s="589"/>
      <c r="CX30" s="589"/>
      <c r="CY30" s="590"/>
      <c r="CZ30" s="591">
        <v>7.7</v>
      </c>
      <c r="DA30" s="609"/>
      <c r="DB30" s="609"/>
      <c r="DC30" s="610"/>
      <c r="DD30" s="594">
        <v>659786</v>
      </c>
      <c r="DE30" s="589"/>
      <c r="DF30" s="589"/>
      <c r="DG30" s="589"/>
      <c r="DH30" s="589"/>
      <c r="DI30" s="589"/>
      <c r="DJ30" s="589"/>
      <c r="DK30" s="590"/>
      <c r="DL30" s="594">
        <v>659786</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345169</v>
      </c>
      <c r="S31" s="589"/>
      <c r="T31" s="589"/>
      <c r="U31" s="589"/>
      <c r="V31" s="589"/>
      <c r="W31" s="589"/>
      <c r="X31" s="589"/>
      <c r="Y31" s="590"/>
      <c r="Z31" s="641">
        <v>3.5</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98.8</v>
      </c>
      <c r="BH31" s="607"/>
      <c r="BI31" s="607"/>
      <c r="BJ31" s="607"/>
      <c r="BK31" s="607"/>
      <c r="BL31" s="607"/>
      <c r="BM31" s="643">
        <v>95.2</v>
      </c>
      <c r="BN31" s="653"/>
      <c r="BO31" s="653"/>
      <c r="BP31" s="653"/>
      <c r="BQ31" s="617"/>
      <c r="BR31" s="652">
        <v>98.7</v>
      </c>
      <c r="BS31" s="607"/>
      <c r="BT31" s="607"/>
      <c r="BU31" s="607"/>
      <c r="BV31" s="607"/>
      <c r="BW31" s="607"/>
      <c r="BX31" s="643">
        <v>94.4</v>
      </c>
      <c r="BY31" s="653"/>
      <c r="BZ31" s="653"/>
      <c r="CA31" s="653"/>
      <c r="CB31" s="617"/>
      <c r="CD31" s="660"/>
      <c r="CE31" s="661"/>
      <c r="CF31" s="625" t="s">
        <v>298</v>
      </c>
      <c r="CG31" s="622"/>
      <c r="CH31" s="622"/>
      <c r="CI31" s="622"/>
      <c r="CJ31" s="622"/>
      <c r="CK31" s="622"/>
      <c r="CL31" s="622"/>
      <c r="CM31" s="622"/>
      <c r="CN31" s="622"/>
      <c r="CO31" s="622"/>
      <c r="CP31" s="622"/>
      <c r="CQ31" s="623"/>
      <c r="CR31" s="588">
        <v>80895</v>
      </c>
      <c r="CS31" s="607"/>
      <c r="CT31" s="607"/>
      <c r="CU31" s="607"/>
      <c r="CV31" s="607"/>
      <c r="CW31" s="607"/>
      <c r="CX31" s="607"/>
      <c r="CY31" s="608"/>
      <c r="CZ31" s="591">
        <v>0.9</v>
      </c>
      <c r="DA31" s="609"/>
      <c r="DB31" s="609"/>
      <c r="DC31" s="610"/>
      <c r="DD31" s="594">
        <v>76802</v>
      </c>
      <c r="DE31" s="607"/>
      <c r="DF31" s="607"/>
      <c r="DG31" s="607"/>
      <c r="DH31" s="607"/>
      <c r="DI31" s="607"/>
      <c r="DJ31" s="607"/>
      <c r="DK31" s="608"/>
      <c r="DL31" s="594">
        <v>76802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151873</v>
      </c>
      <c r="S32" s="589"/>
      <c r="T32" s="589"/>
      <c r="U32" s="589"/>
      <c r="V32" s="589"/>
      <c r="W32" s="589"/>
      <c r="X32" s="589"/>
      <c r="Y32" s="590"/>
      <c r="Z32" s="641">
        <v>1.6</v>
      </c>
      <c r="AA32" s="641"/>
      <c r="AB32" s="641"/>
      <c r="AC32" s="641"/>
      <c r="AD32" s="642">
        <v>1202</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97.9</v>
      </c>
      <c r="BH32" s="573"/>
      <c r="BI32" s="573"/>
      <c r="BJ32" s="573"/>
      <c r="BK32" s="573"/>
      <c r="BL32" s="573"/>
      <c r="BM32" s="636">
        <v>90.7</v>
      </c>
      <c r="BN32" s="573"/>
      <c r="BO32" s="573"/>
      <c r="BP32" s="573"/>
      <c r="BQ32" s="630"/>
      <c r="BR32" s="651">
        <v>97.9</v>
      </c>
      <c r="BS32" s="573"/>
      <c r="BT32" s="573"/>
      <c r="BU32" s="573"/>
      <c r="BV32" s="573"/>
      <c r="BW32" s="573"/>
      <c r="BX32" s="636">
        <v>90.3</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519000</v>
      </c>
      <c r="S33" s="589"/>
      <c r="T33" s="589"/>
      <c r="U33" s="589"/>
      <c r="V33" s="589"/>
      <c r="W33" s="589"/>
      <c r="X33" s="589"/>
      <c r="Y33" s="590"/>
      <c r="Z33" s="641">
        <v>5.3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3587978</v>
      </c>
      <c r="CS33" s="607"/>
      <c r="CT33" s="607"/>
      <c r="CU33" s="607"/>
      <c r="CV33" s="607"/>
      <c r="CW33" s="607"/>
      <c r="CX33" s="607"/>
      <c r="CY33" s="608"/>
      <c r="CZ33" s="591">
        <v>39.1</v>
      </c>
      <c r="DA33" s="609"/>
      <c r="DB33" s="609"/>
      <c r="DC33" s="610"/>
      <c r="DD33" s="594">
        <v>2798080</v>
      </c>
      <c r="DE33" s="607"/>
      <c r="DF33" s="607"/>
      <c r="DG33" s="607"/>
      <c r="DH33" s="607"/>
      <c r="DI33" s="607"/>
      <c r="DJ33" s="607"/>
      <c r="DK33" s="608"/>
      <c r="DL33" s="594">
        <v>2220948</v>
      </c>
      <c r="DM33" s="607"/>
      <c r="DN33" s="607"/>
      <c r="DO33" s="607"/>
      <c r="DP33" s="607"/>
      <c r="DQ33" s="607"/>
      <c r="DR33" s="607"/>
      <c r="DS33" s="607"/>
      <c r="DT33" s="607"/>
      <c r="DU33" s="607"/>
      <c r="DV33" s="608"/>
      <c r="DW33" s="611">
        <v>44.1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1140862</v>
      </c>
      <c r="CS34" s="589"/>
      <c r="CT34" s="589"/>
      <c r="CU34" s="589"/>
      <c r="CV34" s="589"/>
      <c r="CW34" s="589"/>
      <c r="CX34" s="589"/>
      <c r="CY34" s="590"/>
      <c r="CZ34" s="591">
        <v>12.4</v>
      </c>
      <c r="DA34" s="609"/>
      <c r="DB34" s="609"/>
      <c r="DC34" s="610"/>
      <c r="DD34" s="594">
        <v>839446</v>
      </c>
      <c r="DE34" s="589"/>
      <c r="DF34" s="589"/>
      <c r="DG34" s="589"/>
      <c r="DH34" s="589"/>
      <c r="DI34" s="589"/>
      <c r="DJ34" s="589"/>
      <c r="DK34" s="590"/>
      <c r="DL34" s="594">
        <v>711285</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296000</v>
      </c>
      <c r="S35" s="589"/>
      <c r="T35" s="589"/>
      <c r="U35" s="589"/>
      <c r="V35" s="589"/>
      <c r="W35" s="589"/>
      <c r="X35" s="589"/>
      <c r="Y35" s="590"/>
      <c r="Z35" s="641">
        <v>3</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879412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10274</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28263</v>
      </c>
      <c r="CS35" s="607"/>
      <c r="CT35" s="607"/>
      <c r="CU35" s="607"/>
      <c r="CV35" s="607"/>
      <c r="CW35" s="607"/>
      <c r="CX35" s="607"/>
      <c r="CY35" s="608"/>
      <c r="CZ35" s="591">
        <v>0.3</v>
      </c>
      <c r="DA35" s="609"/>
      <c r="DB35" s="609"/>
      <c r="DC35" s="610"/>
      <c r="DD35" s="594">
        <v>22426</v>
      </c>
      <c r="DE35" s="607"/>
      <c r="DF35" s="607"/>
      <c r="DG35" s="607"/>
      <c r="DH35" s="607"/>
      <c r="DI35" s="607"/>
      <c r="DJ35" s="607"/>
      <c r="DK35" s="608"/>
      <c r="DL35" s="594">
        <v>22426</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9790579</v>
      </c>
      <c r="S36" s="629"/>
      <c r="T36" s="629"/>
      <c r="U36" s="629"/>
      <c r="V36" s="629"/>
      <c r="W36" s="629"/>
      <c r="X36" s="629"/>
      <c r="Y36" s="632"/>
      <c r="Z36" s="633">
        <v>100</v>
      </c>
      <c r="AA36" s="633"/>
      <c r="AB36" s="633"/>
      <c r="AC36" s="633"/>
      <c r="AD36" s="634">
        <v>4736566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7344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-63915</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1207927</v>
      </c>
      <c r="CS36" s="589"/>
      <c r="CT36" s="589"/>
      <c r="CU36" s="589"/>
      <c r="CV36" s="589"/>
      <c r="CW36" s="589"/>
      <c r="CX36" s="589"/>
      <c r="CY36" s="590"/>
      <c r="CZ36" s="591">
        <v>13.2</v>
      </c>
      <c r="DA36" s="609"/>
      <c r="DB36" s="609"/>
      <c r="DC36" s="610"/>
      <c r="DD36" s="594">
        <v>869013</v>
      </c>
      <c r="DE36" s="589"/>
      <c r="DF36" s="589"/>
      <c r="DG36" s="589"/>
      <c r="DH36" s="589"/>
      <c r="DI36" s="589"/>
      <c r="DJ36" s="589"/>
      <c r="DK36" s="590"/>
      <c r="DL36" s="594">
        <v>788695</v>
      </c>
      <c r="DM36" s="589"/>
      <c r="DN36" s="589"/>
      <c r="DO36" s="589"/>
      <c r="DP36" s="589"/>
      <c r="DQ36" s="589"/>
      <c r="DR36" s="589"/>
      <c r="DS36" s="589"/>
      <c r="DT36" s="589"/>
      <c r="DU36" s="589"/>
      <c r="DV36" s="590"/>
      <c r="DW36" s="611">
        <v>15.7</v>
      </c>
      <c r="DX36" s="612"/>
      <c r="DY36" s="612"/>
      <c r="DZ36" s="612"/>
      <c r="EA36" s="612"/>
      <c r="EB36" s="612"/>
      <c r="EC36" s="613"/>
    </row>
    <row r="37" spans="2:133" ht="11.25" customHeight="1">
      <c r="AQ37" s="614" t="s">
        <v>316</v>
      </c>
      <c r="AR37" s="615"/>
      <c r="AS37" s="615"/>
      <c r="AT37" s="615"/>
      <c r="AU37" s="615"/>
      <c r="AV37" s="615"/>
      <c r="AW37" s="615"/>
      <c r="AX37" s="615"/>
      <c r="AY37" s="616"/>
      <c r="AZ37" s="588" t="s">
        <v>209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2754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629503</v>
      </c>
      <c r="CS37" s="607"/>
      <c r="CT37" s="607"/>
      <c r="CU37" s="607"/>
      <c r="CV37" s="607"/>
      <c r="CW37" s="607"/>
      <c r="CX37" s="607"/>
      <c r="CY37" s="608"/>
      <c r="CZ37" s="591">
        <v>6.9</v>
      </c>
      <c r="DA37" s="609"/>
      <c r="DB37" s="609"/>
      <c r="DC37" s="610"/>
      <c r="DD37" s="594">
        <v>571496</v>
      </c>
      <c r="DE37" s="607"/>
      <c r="DF37" s="607"/>
      <c r="DG37" s="607"/>
      <c r="DH37" s="607"/>
      <c r="DI37" s="607"/>
      <c r="DJ37" s="607"/>
      <c r="DK37" s="608"/>
      <c r="DL37" s="594">
        <v>547184</v>
      </c>
      <c r="DM37" s="607"/>
      <c r="DN37" s="607"/>
      <c r="DO37" s="607"/>
      <c r="DP37" s="607"/>
      <c r="DQ37" s="607"/>
      <c r="DR37" s="607"/>
      <c r="DS37" s="607"/>
      <c r="DT37" s="607"/>
      <c r="DU37" s="607"/>
      <c r="DV37" s="608"/>
      <c r="DW37" s="611">
        <v>10.9</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4954</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879412</v>
      </c>
      <c r="CS38" s="589"/>
      <c r="CT38" s="589"/>
      <c r="CU38" s="589"/>
      <c r="CV38" s="589"/>
      <c r="CW38" s="589"/>
      <c r="CX38" s="589"/>
      <c r="CY38" s="590"/>
      <c r="CZ38" s="591">
        <v>9.6</v>
      </c>
      <c r="DA38" s="609"/>
      <c r="DB38" s="609"/>
      <c r="DC38" s="610"/>
      <c r="DD38" s="594">
        <v>741909</v>
      </c>
      <c r="DE38" s="589"/>
      <c r="DF38" s="589"/>
      <c r="DG38" s="589"/>
      <c r="DH38" s="589"/>
      <c r="DI38" s="589"/>
      <c r="DJ38" s="589"/>
      <c r="DK38" s="590"/>
      <c r="DL38" s="594">
        <v>698542</v>
      </c>
      <c r="DM38" s="589"/>
      <c r="DN38" s="589"/>
      <c r="DO38" s="589"/>
      <c r="DP38" s="589"/>
      <c r="DQ38" s="589"/>
      <c r="DR38" s="589"/>
      <c r="DS38" s="589"/>
      <c r="DT38" s="589"/>
      <c r="DU38" s="589"/>
      <c r="DV38" s="590"/>
      <c r="DW38" s="611">
        <v>13.9</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91</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331514</v>
      </c>
      <c r="CS39" s="607"/>
      <c r="CT39" s="607"/>
      <c r="CU39" s="607"/>
      <c r="CV39" s="607"/>
      <c r="CW39" s="607"/>
      <c r="CX39" s="607"/>
      <c r="CY39" s="608"/>
      <c r="CZ39" s="591">
        <v>3.6</v>
      </c>
      <c r="DA39" s="609"/>
      <c r="DB39" s="609"/>
      <c r="DC39" s="610"/>
      <c r="DD39" s="594">
        <v>325286</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215439</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320</v>
      </c>
      <c r="CS40" s="589"/>
      <c r="CT40" s="589"/>
      <c r="CU40" s="589"/>
      <c r="CV40" s="589"/>
      <c r="CW40" s="589"/>
      <c r="CX40" s="589"/>
      <c r="CY40" s="590"/>
      <c r="CZ40" s="591" t="s">
        <v>320</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656629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2071181</v>
      </c>
      <c r="CS42" s="589"/>
      <c r="CT42" s="589"/>
      <c r="CU42" s="589"/>
      <c r="CV42" s="589"/>
      <c r="CW42" s="589"/>
      <c r="CX42" s="589"/>
      <c r="CY42" s="590"/>
      <c r="CZ42" s="591">
        <v>22.6</v>
      </c>
      <c r="DA42" s="592"/>
      <c r="DB42" s="592"/>
      <c r="DC42" s="593"/>
      <c r="DD42" s="594">
        <v>566925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35682</v>
      </c>
      <c r="CS43" s="607"/>
      <c r="CT43" s="607"/>
      <c r="CU43" s="607"/>
      <c r="CV43" s="607"/>
      <c r="CW43" s="607"/>
      <c r="CX43" s="607"/>
      <c r="CY43" s="608"/>
      <c r="CZ43" s="591">
        <v>0.4</v>
      </c>
      <c r="DA43" s="609"/>
      <c r="DB43" s="609"/>
      <c r="DC43" s="610"/>
      <c r="DD43" s="594">
        <v>35682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1676055</v>
      </c>
      <c r="CS44" s="589"/>
      <c r="CT44" s="589"/>
      <c r="CU44" s="589"/>
      <c r="CV44" s="589"/>
      <c r="CW44" s="589"/>
      <c r="CX44" s="589"/>
      <c r="CY44" s="590"/>
      <c r="CZ44" s="591">
        <v>18.3</v>
      </c>
      <c r="DA44" s="592"/>
      <c r="DB44" s="592"/>
      <c r="DC44" s="593"/>
      <c r="DD44" s="594">
        <v>505309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703854</v>
      </c>
      <c r="CS45" s="607"/>
      <c r="CT45" s="607"/>
      <c r="CU45" s="607"/>
      <c r="CV45" s="607"/>
      <c r="CW45" s="607"/>
      <c r="CX45" s="607"/>
      <c r="CY45" s="608"/>
      <c r="CZ45" s="591">
        <v>7.7</v>
      </c>
      <c r="DA45" s="609"/>
      <c r="DB45" s="609"/>
      <c r="DC45" s="610"/>
      <c r="DD45" s="594">
        <v>34446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901946</v>
      </c>
      <c r="CS46" s="589"/>
      <c r="CT46" s="589"/>
      <c r="CU46" s="589"/>
      <c r="CV46" s="589"/>
      <c r="CW46" s="589"/>
      <c r="CX46" s="589"/>
      <c r="CY46" s="590"/>
      <c r="CZ46" s="591">
        <v>9.8000000000000007</v>
      </c>
      <c r="DA46" s="592"/>
      <c r="DB46" s="592"/>
      <c r="DC46" s="593"/>
      <c r="DD46" s="594">
        <v>418388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395126</v>
      </c>
      <c r="CS47" s="607"/>
      <c r="CT47" s="607"/>
      <c r="CU47" s="607"/>
      <c r="CV47" s="607"/>
      <c r="CW47" s="607"/>
      <c r="CX47" s="607"/>
      <c r="CY47" s="608"/>
      <c r="CZ47" s="591">
        <v>4.3</v>
      </c>
      <c r="DA47" s="609"/>
      <c r="DB47" s="609"/>
      <c r="DC47" s="610"/>
      <c r="DD47" s="594">
        <v>61616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9182605</v>
      </c>
      <c r="CS49" s="573"/>
      <c r="CT49" s="573"/>
      <c r="CU49" s="573"/>
      <c r="CV49" s="573"/>
      <c r="CW49" s="573"/>
      <c r="CX49" s="573"/>
      <c r="CY49" s="574"/>
      <c r="CZ49" s="575">
        <v>100</v>
      </c>
      <c r="DA49" s="576"/>
      <c r="DB49" s="576"/>
      <c r="DC49" s="577"/>
      <c r="DD49" s="578">
        <v>5924428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G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526</v>
      </c>
      <c r="C7" s="1047"/>
      <c r="D7" s="1047"/>
      <c r="E7" s="1047"/>
      <c r="F7" s="1047"/>
      <c r="G7" s="1047"/>
      <c r="H7" s="1047"/>
      <c r="I7" s="1047"/>
      <c r="J7" s="1047"/>
      <c r="K7" s="1047"/>
      <c r="L7" s="1047"/>
      <c r="M7" s="1047"/>
      <c r="N7" s="1047"/>
      <c r="O7" s="1047"/>
      <c r="P7" s="1048"/>
      <c r="Q7" s="1100">
        <v>9798</v>
      </c>
      <c r="R7" s="1101"/>
      <c r="S7" s="1101"/>
      <c r="T7" s="1101"/>
      <c r="U7" s="1101"/>
      <c r="V7" s="1101">
        <v>9190</v>
      </c>
      <c r="W7" s="1101"/>
      <c r="X7" s="1101"/>
      <c r="Y7" s="1101"/>
      <c r="Z7" s="1101"/>
      <c r="AA7" s="1101">
        <v>608</v>
      </c>
      <c r="AB7" s="1101"/>
      <c r="AC7" s="1101"/>
      <c r="AD7" s="1101"/>
      <c r="AE7" s="1102"/>
      <c r="AF7" s="1103">
        <v>373</v>
      </c>
      <c r="AG7" s="1104"/>
      <c r="AH7" s="1104"/>
      <c r="AI7" s="1104"/>
      <c r="AJ7" s="1105"/>
      <c r="AK7" s="1087">
        <v>1097</v>
      </c>
      <c r="AL7" s="1088"/>
      <c r="AM7" s="1088"/>
      <c r="AN7" s="1088"/>
      <c r="AO7" s="1088"/>
      <c r="AP7" s="1088">
        <v>6834</v>
      </c>
      <c r="AQ7" s="1088"/>
      <c r="AR7" s="1088"/>
      <c r="AS7" s="1088"/>
      <c r="AT7" s="1088"/>
      <c r="AU7" s="1089" t="s">
        <v>527</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-1</v>
      </c>
      <c r="CI7" s="1085"/>
      <c r="CJ7" s="1085"/>
      <c r="CK7" s="1085"/>
      <c r="CL7" s="1086"/>
      <c r="CM7" s="1084">
        <v>-8</v>
      </c>
      <c r="CN7" s="1085"/>
      <c r="CO7" s="1085"/>
      <c r="CP7" s="1085"/>
      <c r="CQ7" s="1086"/>
      <c r="CR7" s="1084">
        <v>20</v>
      </c>
      <c r="CS7" s="1085"/>
      <c r="CT7" s="1085"/>
      <c r="CU7" s="1085"/>
      <c r="CV7" s="1086"/>
      <c r="CW7" s="1084">
        <v>0</v>
      </c>
      <c r="CX7" s="1085"/>
      <c r="CY7" s="1085"/>
      <c r="CZ7" s="1085"/>
      <c r="DA7" s="1086"/>
      <c r="DB7" s="1084">
        <v>0</v>
      </c>
      <c r="DC7" s="1085"/>
      <c r="DD7" s="1085"/>
      <c r="DE7" s="1085"/>
      <c r="DF7" s="1086"/>
      <c r="DG7" s="1084" t="s">
        <v>554</v>
      </c>
      <c r="DH7" s="1085"/>
      <c r="DI7" s="1085"/>
      <c r="DJ7" s="1085"/>
      <c r="DK7" s="1086"/>
      <c r="DL7" s="1084" t="s">
        <v>554</v>
      </c>
      <c r="DM7" s="1085"/>
      <c r="DN7" s="1085"/>
      <c r="DO7" s="1085"/>
      <c r="DP7" s="1086"/>
      <c r="DQ7" s="1084" t="s">
        <v>554</v>
      </c>
      <c r="DR7" s="1085"/>
      <c r="DS7" s="1085"/>
      <c r="DT7" s="1085"/>
      <c r="DU7" s="1086"/>
      <c r="DV7" s="1111"/>
      <c r="DW7" s="1112"/>
      <c r="DX7" s="1112"/>
      <c r="DY7" s="1112"/>
      <c r="DZ7" s="1113"/>
      <c r="EA7" s="205"/>
    </row>
    <row r="8" spans="1:131" s="206" customFormat="1" ht="26.25" customHeight="1">
      <c r="A8" s="212">
        <v>2</v>
      </c>
      <c r="B8" s="1033" t="s">
        <v>528</v>
      </c>
      <c r="C8" s="1034"/>
      <c r="D8" s="1034"/>
      <c r="E8" s="1034"/>
      <c r="F8" s="1034"/>
      <c r="G8" s="1034"/>
      <c r="H8" s="1034"/>
      <c r="I8" s="1034"/>
      <c r="J8" s="1034"/>
      <c r="K8" s="1034"/>
      <c r="L8" s="1034"/>
      <c r="M8" s="1034"/>
      <c r="N8" s="1034"/>
      <c r="O8" s="1034"/>
      <c r="P8" s="1035"/>
      <c r="Q8" s="1039">
        <v>0</v>
      </c>
      <c r="R8" s="1040"/>
      <c r="S8" s="1040"/>
      <c r="T8" s="1040"/>
      <c r="U8" s="1040"/>
      <c r="V8" s="1040">
        <v>0</v>
      </c>
      <c r="W8" s="1040"/>
      <c r="X8" s="1040"/>
      <c r="Y8" s="1040"/>
      <c r="Z8" s="1040"/>
      <c r="AA8" s="1040">
        <v>0</v>
      </c>
      <c r="AB8" s="1040"/>
      <c r="AC8" s="1040"/>
      <c r="AD8" s="1040"/>
      <c r="AE8" s="1041"/>
      <c r="AF8" s="1015" t="s">
        <v>529</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2</v>
      </c>
      <c r="CI8" s="986"/>
      <c r="CJ8" s="986"/>
      <c r="CK8" s="986"/>
      <c r="CL8" s="987"/>
      <c r="CM8" s="985">
        <v>44</v>
      </c>
      <c r="CN8" s="986"/>
      <c r="CO8" s="986"/>
      <c r="CP8" s="986"/>
      <c r="CQ8" s="987"/>
      <c r="CR8" s="985">
        <v>32</v>
      </c>
      <c r="CS8" s="986"/>
      <c r="CT8" s="986"/>
      <c r="CU8" s="986"/>
      <c r="CV8" s="987"/>
      <c r="CW8" s="985">
        <v>0</v>
      </c>
      <c r="CX8" s="986"/>
      <c r="CY8" s="986"/>
      <c r="CZ8" s="986"/>
      <c r="DA8" s="987"/>
      <c r="DB8" s="985">
        <v>0</v>
      </c>
      <c r="DC8" s="986"/>
      <c r="DD8" s="986"/>
      <c r="DE8" s="986"/>
      <c r="DF8" s="987"/>
      <c r="DG8" s="985" t="s">
        <v>554</v>
      </c>
      <c r="DH8" s="986"/>
      <c r="DI8" s="986"/>
      <c r="DJ8" s="986"/>
      <c r="DK8" s="987"/>
      <c r="DL8" s="985" t="s">
        <v>554</v>
      </c>
      <c r="DM8" s="986"/>
      <c r="DN8" s="986"/>
      <c r="DO8" s="986"/>
      <c r="DP8" s="987"/>
      <c r="DQ8" s="985" t="s">
        <v>554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556</v>
      </c>
      <c r="BT9" s="1011"/>
      <c r="BU9" s="1011"/>
      <c r="BV9" s="1011"/>
      <c r="BW9" s="1011"/>
      <c r="BX9" s="1011"/>
      <c r="BY9" s="1011"/>
      <c r="BZ9" s="1011"/>
      <c r="CA9" s="1011"/>
      <c r="CB9" s="1011"/>
      <c r="CC9" s="1011"/>
      <c r="CD9" s="1011"/>
      <c r="CE9" s="1011"/>
      <c r="CF9" s="1011"/>
      <c r="CG9" s="1012"/>
      <c r="CH9" s="985">
        <v>-82</v>
      </c>
      <c r="CI9" s="986"/>
      <c r="CJ9" s="986"/>
      <c r="CK9" s="986"/>
      <c r="CL9" s="987"/>
      <c r="CM9" s="985">
        <v>2441</v>
      </c>
      <c r="CN9" s="986"/>
      <c r="CO9" s="986"/>
      <c r="CP9" s="986"/>
      <c r="CQ9" s="987"/>
      <c r="CR9" s="985">
        <v>6</v>
      </c>
      <c r="CS9" s="986"/>
      <c r="CT9" s="986"/>
      <c r="CU9" s="986"/>
      <c r="CV9" s="987"/>
      <c r="CW9" s="985">
        <v>4</v>
      </c>
      <c r="CX9" s="986"/>
      <c r="CY9" s="986"/>
      <c r="CZ9" s="986"/>
      <c r="DA9" s="987"/>
      <c r="DB9" s="985" t="s">
        <v>554</v>
      </c>
      <c r="DC9" s="986"/>
      <c r="DD9" s="986"/>
      <c r="DE9" s="986"/>
      <c r="DF9" s="987"/>
      <c r="DG9" s="985" t="s">
        <v>554</v>
      </c>
      <c r="DH9" s="986"/>
      <c r="DI9" s="986"/>
      <c r="DJ9" s="986"/>
      <c r="DK9" s="987"/>
      <c r="DL9" s="985" t="s">
        <v>554</v>
      </c>
      <c r="DM9" s="986"/>
      <c r="DN9" s="986"/>
      <c r="DO9" s="986"/>
      <c r="DP9" s="987"/>
      <c r="DQ9" s="985" t="s">
        <v>554</v>
      </c>
      <c r="DR9" s="986"/>
      <c r="DS9" s="986"/>
      <c r="DT9" s="986"/>
      <c r="DU9" s="987"/>
      <c r="DV9" s="988" t="s">
        <v>557</v>
      </c>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9791</v>
      </c>
      <c r="R23" s="1065"/>
      <c r="S23" s="1065"/>
      <c r="T23" s="1065"/>
      <c r="U23" s="1065"/>
      <c r="V23" s="1065">
        <v>9183</v>
      </c>
      <c r="W23" s="1065"/>
      <c r="X23" s="1065"/>
      <c r="Y23" s="1065"/>
      <c r="Z23" s="1065"/>
      <c r="AA23" s="1065">
        <v>608</v>
      </c>
      <c r="AB23" s="1065"/>
      <c r="AC23" s="1065"/>
      <c r="AD23" s="1065"/>
      <c r="AE23" s="1066"/>
      <c r="AF23" s="1067">
        <v>373</v>
      </c>
      <c r="AG23" s="1065"/>
      <c r="AH23" s="1065"/>
      <c r="AI23" s="1065"/>
      <c r="AJ23" s="1068"/>
      <c r="AK23" s="1069"/>
      <c r="AL23" s="1070"/>
      <c r="AM23" s="1070"/>
      <c r="AN23" s="1070"/>
      <c r="AO23" s="1070"/>
      <c r="AP23" s="1065">
        <v>6834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530</v>
      </c>
      <c r="C28" s="1047"/>
      <c r="D28" s="1047"/>
      <c r="E28" s="1047"/>
      <c r="F28" s="1047"/>
      <c r="G28" s="1047"/>
      <c r="H28" s="1047"/>
      <c r="I28" s="1047"/>
      <c r="J28" s="1047"/>
      <c r="K28" s="1047"/>
      <c r="L28" s="1047"/>
      <c r="M28" s="1047"/>
      <c r="N28" s="1047"/>
      <c r="O28" s="1047"/>
      <c r="P28" s="1048"/>
      <c r="Q28" s="1049">
        <v>2388</v>
      </c>
      <c r="R28" s="1050"/>
      <c r="S28" s="1050"/>
      <c r="T28" s="1050"/>
      <c r="U28" s="1050"/>
      <c r="V28" s="1050">
        <v>2378</v>
      </c>
      <c r="W28" s="1050"/>
      <c r="X28" s="1050"/>
      <c r="Y28" s="1050"/>
      <c r="Z28" s="1050"/>
      <c r="AA28" s="1050">
        <v>10</v>
      </c>
      <c r="AB28" s="1050"/>
      <c r="AC28" s="1050"/>
      <c r="AD28" s="1050"/>
      <c r="AE28" s="1051"/>
      <c r="AF28" s="1052">
        <v>10</v>
      </c>
      <c r="AG28" s="1050"/>
      <c r="AH28" s="1050"/>
      <c r="AI28" s="1050"/>
      <c r="AJ28" s="1053"/>
      <c r="AK28" s="1054">
        <v>227</v>
      </c>
      <c r="AL28" s="1042"/>
      <c r="AM28" s="1042"/>
      <c r="AN28" s="1042"/>
      <c r="AO28" s="1042"/>
      <c r="AP28" s="1042" t="s">
        <v>469</v>
      </c>
      <c r="AQ28" s="1042"/>
      <c r="AR28" s="1042"/>
      <c r="AS28" s="1042"/>
      <c r="AT28" s="1042"/>
      <c r="AU28" s="1042" t="s">
        <v>469</v>
      </c>
      <c r="AV28" s="1042"/>
      <c r="AW28" s="1042"/>
      <c r="AX28" s="1042"/>
      <c r="AY28" s="1042"/>
      <c r="AZ28" s="1043" t="s">
        <v>469</v>
      </c>
      <c r="BA28" s="1043"/>
      <c r="BB28" s="1043"/>
      <c r="BC28" s="1043"/>
      <c r="BD28" s="1043"/>
      <c r="BE28" s="1044" t="s">
        <v>531</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532</v>
      </c>
      <c r="C29" s="1034"/>
      <c r="D29" s="1034"/>
      <c r="E29" s="1034"/>
      <c r="F29" s="1034"/>
      <c r="G29" s="1034"/>
      <c r="H29" s="1034"/>
      <c r="I29" s="1034"/>
      <c r="J29" s="1034"/>
      <c r="K29" s="1034"/>
      <c r="L29" s="1034"/>
      <c r="M29" s="1034"/>
      <c r="N29" s="1034"/>
      <c r="O29" s="1034"/>
      <c r="P29" s="1035"/>
      <c r="Q29" s="1039">
        <v>2042</v>
      </c>
      <c r="R29" s="1040"/>
      <c r="S29" s="1040"/>
      <c r="T29" s="1040"/>
      <c r="U29" s="1040"/>
      <c r="V29" s="1040">
        <v>2015</v>
      </c>
      <c r="W29" s="1040"/>
      <c r="X29" s="1040"/>
      <c r="Y29" s="1040"/>
      <c r="Z29" s="1040"/>
      <c r="AA29" s="1040">
        <v>27</v>
      </c>
      <c r="AB29" s="1040"/>
      <c r="AC29" s="1040"/>
      <c r="AD29" s="1040"/>
      <c r="AE29" s="1041"/>
      <c r="AF29" s="1015">
        <v>27</v>
      </c>
      <c r="AG29" s="1016"/>
      <c r="AH29" s="1016"/>
      <c r="AI29" s="1016"/>
      <c r="AJ29" s="1017"/>
      <c r="AK29" s="976">
        <v>341</v>
      </c>
      <c r="AL29" s="967"/>
      <c r="AM29" s="967"/>
      <c r="AN29" s="967"/>
      <c r="AO29" s="967"/>
      <c r="AP29" s="967" t="s">
        <v>469</v>
      </c>
      <c r="AQ29" s="967"/>
      <c r="AR29" s="967"/>
      <c r="AS29" s="967"/>
      <c r="AT29" s="967"/>
      <c r="AU29" s="967" t="s">
        <v>469</v>
      </c>
      <c r="AV29" s="967"/>
      <c r="AW29" s="967"/>
      <c r="AX29" s="967"/>
      <c r="AY29" s="967"/>
      <c r="AZ29" s="1038" t="s">
        <v>469</v>
      </c>
      <c r="BA29" s="1038"/>
      <c r="BB29" s="1038"/>
      <c r="BC29" s="1038"/>
      <c r="BD29" s="1038"/>
      <c r="BE29" s="1028" t="s">
        <v>533</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534</v>
      </c>
      <c r="C30" s="1034"/>
      <c r="D30" s="1034"/>
      <c r="E30" s="1034"/>
      <c r="F30" s="1034"/>
      <c r="G30" s="1034"/>
      <c r="H30" s="1034"/>
      <c r="I30" s="1034"/>
      <c r="J30" s="1034"/>
      <c r="K30" s="1034"/>
      <c r="L30" s="1034"/>
      <c r="M30" s="1034"/>
      <c r="N30" s="1034"/>
      <c r="O30" s="1034"/>
      <c r="P30" s="1035"/>
      <c r="Q30" s="1039">
        <v>198</v>
      </c>
      <c r="R30" s="1040"/>
      <c r="S30" s="1040"/>
      <c r="T30" s="1040"/>
      <c r="U30" s="1040"/>
      <c r="V30" s="1040">
        <v>196</v>
      </c>
      <c r="W30" s="1040"/>
      <c r="X30" s="1040"/>
      <c r="Y30" s="1040"/>
      <c r="Z30" s="1040"/>
      <c r="AA30" s="1040">
        <v>2</v>
      </c>
      <c r="AB30" s="1040"/>
      <c r="AC30" s="1040"/>
      <c r="AD30" s="1040"/>
      <c r="AE30" s="1041"/>
      <c r="AF30" s="1015">
        <v>2</v>
      </c>
      <c r="AG30" s="1016"/>
      <c r="AH30" s="1016"/>
      <c r="AI30" s="1016"/>
      <c r="AJ30" s="1017"/>
      <c r="AK30" s="976">
        <v>71</v>
      </c>
      <c r="AL30" s="967"/>
      <c r="AM30" s="967"/>
      <c r="AN30" s="967"/>
      <c r="AO30" s="967"/>
      <c r="AP30" s="967" t="s">
        <v>469</v>
      </c>
      <c r="AQ30" s="967"/>
      <c r="AR30" s="967"/>
      <c r="AS30" s="967"/>
      <c r="AT30" s="967"/>
      <c r="AU30" s="967" t="s">
        <v>469</v>
      </c>
      <c r="AV30" s="967"/>
      <c r="AW30" s="967"/>
      <c r="AX30" s="967"/>
      <c r="AY30" s="967"/>
      <c r="AZ30" s="1038" t="s">
        <v>469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535</v>
      </c>
      <c r="C31" s="1034"/>
      <c r="D31" s="1034"/>
      <c r="E31" s="1034"/>
      <c r="F31" s="1034"/>
      <c r="G31" s="1034"/>
      <c r="H31" s="1034"/>
      <c r="I31" s="1034"/>
      <c r="J31" s="1034"/>
      <c r="K31" s="1034"/>
      <c r="L31" s="1034"/>
      <c r="M31" s="1034"/>
      <c r="N31" s="1034"/>
      <c r="O31" s="1034"/>
      <c r="P31" s="1035"/>
      <c r="Q31" s="1039">
        <v>189</v>
      </c>
      <c r="R31" s="1040"/>
      <c r="S31" s="1040"/>
      <c r="T31" s="1040"/>
      <c r="U31" s="1040"/>
      <c r="V31" s="1040">
        <v>185</v>
      </c>
      <c r="W31" s="1040"/>
      <c r="X31" s="1040"/>
      <c r="Y31" s="1040"/>
      <c r="Z31" s="1040"/>
      <c r="AA31" s="1040">
        <v>4</v>
      </c>
      <c r="AB31" s="1040"/>
      <c r="AC31" s="1040"/>
      <c r="AD31" s="1040"/>
      <c r="AE31" s="1041"/>
      <c r="AF31" s="1015">
        <v>255</v>
      </c>
      <c r="AG31" s="1016"/>
      <c r="AH31" s="1016"/>
      <c r="AI31" s="1016"/>
      <c r="AJ31" s="1017"/>
      <c r="AK31" s="976">
        <v>0</v>
      </c>
      <c r="AL31" s="967"/>
      <c r="AM31" s="967"/>
      <c r="AN31" s="967"/>
      <c r="AO31" s="967"/>
      <c r="AP31" s="967">
        <v>592</v>
      </c>
      <c r="AQ31" s="967"/>
      <c r="AR31" s="967"/>
      <c r="AS31" s="967"/>
      <c r="AT31" s="967"/>
      <c r="AU31" s="967">
        <v>0</v>
      </c>
      <c r="AV31" s="967"/>
      <c r="AW31" s="967"/>
      <c r="AX31" s="967"/>
      <c r="AY31" s="967"/>
      <c r="AZ31" s="1038" t="s">
        <v>469</v>
      </c>
      <c r="BA31" s="1038"/>
      <c r="BB31" s="1038"/>
      <c r="BC31" s="1038"/>
      <c r="BD31" s="1038"/>
      <c r="BE31" s="1028" t="s">
        <v>536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537</v>
      </c>
      <c r="C32" s="1034"/>
      <c r="D32" s="1034"/>
      <c r="E32" s="1034"/>
      <c r="F32" s="1034"/>
      <c r="G32" s="1034"/>
      <c r="H32" s="1034"/>
      <c r="I32" s="1034"/>
      <c r="J32" s="1034"/>
      <c r="K32" s="1034"/>
      <c r="L32" s="1034"/>
      <c r="M32" s="1034"/>
      <c r="N32" s="1034"/>
      <c r="O32" s="1034"/>
      <c r="P32" s="1035"/>
      <c r="Q32" s="1039">
        <v>29</v>
      </c>
      <c r="R32" s="1040"/>
      <c r="S32" s="1040"/>
      <c r="T32" s="1040"/>
      <c r="U32" s="1040"/>
      <c r="V32" s="1040">
        <v>25</v>
      </c>
      <c r="W32" s="1040"/>
      <c r="X32" s="1040"/>
      <c r="Y32" s="1040"/>
      <c r="Z32" s="1040"/>
      <c r="AA32" s="1040">
        <v>4</v>
      </c>
      <c r="AB32" s="1040"/>
      <c r="AC32" s="1040"/>
      <c r="AD32" s="1040"/>
      <c r="AE32" s="1041"/>
      <c r="AF32" s="1015">
        <v>4</v>
      </c>
      <c r="AG32" s="1016"/>
      <c r="AH32" s="1016"/>
      <c r="AI32" s="1016"/>
      <c r="AJ32" s="1017"/>
      <c r="AK32" s="976">
        <v>7</v>
      </c>
      <c r="AL32" s="967"/>
      <c r="AM32" s="967"/>
      <c r="AN32" s="967"/>
      <c r="AO32" s="967"/>
      <c r="AP32" s="967">
        <v>19</v>
      </c>
      <c r="AQ32" s="967"/>
      <c r="AR32" s="967"/>
      <c r="AS32" s="967"/>
      <c r="AT32" s="967"/>
      <c r="AU32" s="967">
        <v>1</v>
      </c>
      <c r="AV32" s="967"/>
      <c r="AW32" s="967"/>
      <c r="AX32" s="967"/>
      <c r="AY32" s="967"/>
      <c r="AZ32" s="1038" t="s">
        <v>469</v>
      </c>
      <c r="BA32" s="1038"/>
      <c r="BB32" s="1038"/>
      <c r="BC32" s="1038"/>
      <c r="BD32" s="1038"/>
      <c r="BE32" s="1028" t="s">
        <v>538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298</v>
      </c>
      <c r="AG63" s="955"/>
      <c r="AH63" s="955"/>
      <c r="AI63" s="955"/>
      <c r="AJ63" s="1026"/>
      <c r="AK63" s="1027"/>
      <c r="AL63" s="959"/>
      <c r="AM63" s="959"/>
      <c r="AN63" s="959"/>
      <c r="AO63" s="959"/>
      <c r="AP63" s="955">
        <v>611</v>
      </c>
      <c r="AQ63" s="955"/>
      <c r="AR63" s="955"/>
      <c r="AS63" s="955"/>
      <c r="AT63" s="955"/>
      <c r="AU63" s="955">
        <v>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0" t="s">
        <v>539</v>
      </c>
      <c r="C68" s="981"/>
      <c r="D68" s="981"/>
      <c r="E68" s="981"/>
      <c r="F68" s="981"/>
      <c r="G68" s="981"/>
      <c r="H68" s="981"/>
      <c r="I68" s="981"/>
      <c r="J68" s="981"/>
      <c r="K68" s="981"/>
      <c r="L68" s="981"/>
      <c r="M68" s="981"/>
      <c r="N68" s="981"/>
      <c r="O68" s="981"/>
      <c r="P68" s="982"/>
      <c r="Q68" s="983">
        <v>2819</v>
      </c>
      <c r="R68" s="984"/>
      <c r="S68" s="984"/>
      <c r="T68" s="984"/>
      <c r="U68" s="984"/>
      <c r="V68" s="984">
        <v>2164</v>
      </c>
      <c r="W68" s="984"/>
      <c r="X68" s="984"/>
      <c r="Y68" s="984"/>
      <c r="Z68" s="984"/>
      <c r="AA68" s="984">
        <v>655</v>
      </c>
      <c r="AB68" s="984"/>
      <c r="AC68" s="984"/>
      <c r="AD68" s="984"/>
      <c r="AE68" s="984"/>
      <c r="AF68" s="984">
        <v>655</v>
      </c>
      <c r="AG68" s="984"/>
      <c r="AH68" s="984"/>
      <c r="AI68" s="984"/>
      <c r="AJ68" s="984"/>
      <c r="AK68" s="967" t="s">
        <v>469</v>
      </c>
      <c r="AL68" s="967"/>
      <c r="AM68" s="967"/>
      <c r="AN68" s="967"/>
      <c r="AO68" s="967"/>
      <c r="AP68" s="967" t="s">
        <v>469</v>
      </c>
      <c r="AQ68" s="967"/>
      <c r="AR68" s="967"/>
      <c r="AS68" s="967"/>
      <c r="AT68" s="967"/>
      <c r="AU68" s="967" t="s">
        <v>469</v>
      </c>
      <c r="AV68" s="967"/>
      <c r="AW68" s="967"/>
      <c r="AX68" s="967"/>
      <c r="AY68" s="967"/>
      <c r="AZ68" s="978"/>
      <c r="BA68" s="978"/>
      <c r="BB68" s="978"/>
      <c r="BC68" s="978"/>
      <c r="BD68" s="979"/>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371</v>
      </c>
      <c r="R69" s="967"/>
      <c r="S69" s="967"/>
      <c r="T69" s="967"/>
      <c r="U69" s="967"/>
      <c r="V69" s="967">
        <v>371</v>
      </c>
      <c r="W69" s="967"/>
      <c r="X69" s="967"/>
      <c r="Y69" s="967"/>
      <c r="Z69" s="967"/>
      <c r="AA69" s="967">
        <v>0</v>
      </c>
      <c r="AB69" s="967"/>
      <c r="AC69" s="967"/>
      <c r="AD69" s="967"/>
      <c r="AE69" s="967"/>
      <c r="AF69" s="967">
        <v>0</v>
      </c>
      <c r="AG69" s="967"/>
      <c r="AH69" s="967"/>
      <c r="AI69" s="967"/>
      <c r="AJ69" s="967"/>
      <c r="AK69" s="967">
        <v>7</v>
      </c>
      <c r="AL69" s="967"/>
      <c r="AM69" s="967"/>
      <c r="AN69" s="967"/>
      <c r="AO69" s="967"/>
      <c r="AP69" s="967" t="s">
        <v>469</v>
      </c>
      <c r="AQ69" s="967"/>
      <c r="AR69" s="967"/>
      <c r="AS69" s="967"/>
      <c r="AT69" s="967"/>
      <c r="AU69" s="967" t="s">
        <v>469</v>
      </c>
      <c r="AV69" s="967"/>
      <c r="AW69" s="967"/>
      <c r="AX69" s="967"/>
      <c r="AY69" s="967"/>
      <c r="AZ69" s="968" t="s">
        <v>541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33</v>
      </c>
      <c r="R70" s="967"/>
      <c r="S70" s="967"/>
      <c r="T70" s="967"/>
      <c r="U70" s="967"/>
      <c r="V70" s="967">
        <v>33</v>
      </c>
      <c r="W70" s="967"/>
      <c r="X70" s="967"/>
      <c r="Y70" s="967"/>
      <c r="Z70" s="967"/>
      <c r="AA70" s="967">
        <v>0</v>
      </c>
      <c r="AB70" s="967"/>
      <c r="AC70" s="967"/>
      <c r="AD70" s="967"/>
      <c r="AE70" s="967"/>
      <c r="AF70" s="967">
        <v>0</v>
      </c>
      <c r="AG70" s="967"/>
      <c r="AH70" s="967"/>
      <c r="AI70" s="967"/>
      <c r="AJ70" s="967"/>
      <c r="AK70" s="967">
        <v>1</v>
      </c>
      <c r="AL70" s="967"/>
      <c r="AM70" s="967"/>
      <c r="AN70" s="967"/>
      <c r="AO70" s="967"/>
      <c r="AP70" s="967" t="s">
        <v>469</v>
      </c>
      <c r="AQ70" s="967"/>
      <c r="AR70" s="967"/>
      <c r="AS70" s="967"/>
      <c r="AT70" s="967"/>
      <c r="AU70" s="967" t="s">
        <v>469</v>
      </c>
      <c r="AV70" s="967"/>
      <c r="AW70" s="967"/>
      <c r="AX70" s="967"/>
      <c r="AY70" s="967"/>
      <c r="AZ70" s="968" t="s">
        <v>543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60</v>
      </c>
      <c r="R71" s="967"/>
      <c r="S71" s="967"/>
      <c r="T71" s="967"/>
      <c r="U71" s="967"/>
      <c r="V71" s="967">
        <v>51</v>
      </c>
      <c r="W71" s="967"/>
      <c r="X71" s="967"/>
      <c r="Y71" s="967"/>
      <c r="Z71" s="967"/>
      <c r="AA71" s="967">
        <v>9</v>
      </c>
      <c r="AB71" s="967"/>
      <c r="AC71" s="967"/>
      <c r="AD71" s="967"/>
      <c r="AE71" s="967"/>
      <c r="AF71" s="967">
        <v>9</v>
      </c>
      <c r="AG71" s="967"/>
      <c r="AH71" s="967"/>
      <c r="AI71" s="967"/>
      <c r="AJ71" s="967"/>
      <c r="AK71" s="967" t="s">
        <v>469</v>
      </c>
      <c r="AL71" s="967"/>
      <c r="AM71" s="967"/>
      <c r="AN71" s="967"/>
      <c r="AO71" s="967"/>
      <c r="AP71" s="967" t="s">
        <v>469</v>
      </c>
      <c r="AQ71" s="967"/>
      <c r="AR71" s="967"/>
      <c r="AS71" s="967"/>
      <c r="AT71" s="967"/>
      <c r="AU71" s="967" t="s">
        <v>469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225</v>
      </c>
      <c r="R72" s="967"/>
      <c r="S72" s="967"/>
      <c r="T72" s="967"/>
      <c r="U72" s="967"/>
      <c r="V72" s="967">
        <v>127</v>
      </c>
      <c r="W72" s="967"/>
      <c r="X72" s="967"/>
      <c r="Y72" s="967"/>
      <c r="Z72" s="967"/>
      <c r="AA72" s="967">
        <v>98</v>
      </c>
      <c r="AB72" s="967"/>
      <c r="AC72" s="967"/>
      <c r="AD72" s="967"/>
      <c r="AE72" s="967"/>
      <c r="AF72" s="967">
        <v>98</v>
      </c>
      <c r="AG72" s="967"/>
      <c r="AH72" s="967"/>
      <c r="AI72" s="967"/>
      <c r="AJ72" s="967"/>
      <c r="AK72" s="967">
        <v>25</v>
      </c>
      <c r="AL72" s="967"/>
      <c r="AM72" s="967"/>
      <c r="AN72" s="967"/>
      <c r="AO72" s="967"/>
      <c r="AP72" s="967" t="s">
        <v>469</v>
      </c>
      <c r="AQ72" s="967"/>
      <c r="AR72" s="967"/>
      <c r="AS72" s="967"/>
      <c r="AT72" s="967"/>
      <c r="AU72" s="967" t="s">
        <v>469</v>
      </c>
      <c r="AV72" s="967"/>
      <c r="AW72" s="967"/>
      <c r="AX72" s="967"/>
      <c r="AY72" s="967"/>
      <c r="AZ72" s="968" t="s">
        <v>546</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183426</v>
      </c>
      <c r="R73" s="967"/>
      <c r="S73" s="967"/>
      <c r="T73" s="967"/>
      <c r="U73" s="967"/>
      <c r="V73" s="967">
        <v>174316</v>
      </c>
      <c r="W73" s="967"/>
      <c r="X73" s="967"/>
      <c r="Y73" s="967"/>
      <c r="Z73" s="967"/>
      <c r="AA73" s="967">
        <v>9110</v>
      </c>
      <c r="AB73" s="967"/>
      <c r="AC73" s="967"/>
      <c r="AD73" s="967"/>
      <c r="AE73" s="967"/>
      <c r="AF73" s="967">
        <v>9110</v>
      </c>
      <c r="AG73" s="967"/>
      <c r="AH73" s="967"/>
      <c r="AI73" s="967"/>
      <c r="AJ73" s="967"/>
      <c r="AK73" s="967">
        <v>1195</v>
      </c>
      <c r="AL73" s="967"/>
      <c r="AM73" s="967"/>
      <c r="AN73" s="967"/>
      <c r="AO73" s="967"/>
      <c r="AP73" s="967" t="s">
        <v>469</v>
      </c>
      <c r="AQ73" s="967"/>
      <c r="AR73" s="967"/>
      <c r="AS73" s="967"/>
      <c r="AT73" s="967"/>
      <c r="AU73" s="967" t="s">
        <v>469</v>
      </c>
      <c r="AV73" s="967"/>
      <c r="AW73" s="967"/>
      <c r="AX73" s="967"/>
      <c r="AY73" s="967"/>
      <c r="AZ73" s="968" t="s">
        <v>548</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1535</v>
      </c>
      <c r="R74" s="967"/>
      <c r="S74" s="967"/>
      <c r="T74" s="967"/>
      <c r="U74" s="967"/>
      <c r="V74" s="967">
        <v>1460</v>
      </c>
      <c r="W74" s="967"/>
      <c r="X74" s="967"/>
      <c r="Y74" s="967"/>
      <c r="Z74" s="967"/>
      <c r="AA74" s="967">
        <v>75</v>
      </c>
      <c r="AB74" s="967"/>
      <c r="AC74" s="967"/>
      <c r="AD74" s="967"/>
      <c r="AE74" s="967"/>
      <c r="AF74" s="967">
        <v>13</v>
      </c>
      <c r="AG74" s="967"/>
      <c r="AH74" s="967"/>
      <c r="AI74" s="967"/>
      <c r="AJ74" s="967"/>
      <c r="AK74" s="967">
        <v>276</v>
      </c>
      <c r="AL74" s="967"/>
      <c r="AM74" s="967"/>
      <c r="AN74" s="967"/>
      <c r="AO74" s="967"/>
      <c r="AP74" s="967">
        <v>505</v>
      </c>
      <c r="AQ74" s="967"/>
      <c r="AR74" s="967"/>
      <c r="AS74" s="967"/>
      <c r="AT74" s="967"/>
      <c r="AU74" s="967">
        <v>110</v>
      </c>
      <c r="AV74" s="967"/>
      <c r="AW74" s="967"/>
      <c r="AX74" s="967"/>
      <c r="AY74" s="967"/>
      <c r="AZ74" s="968" t="s">
        <v>550</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734</v>
      </c>
      <c r="R75" s="975"/>
      <c r="S75" s="975"/>
      <c r="T75" s="975"/>
      <c r="U75" s="976"/>
      <c r="V75" s="977">
        <v>710</v>
      </c>
      <c r="W75" s="975"/>
      <c r="X75" s="975"/>
      <c r="Y75" s="975"/>
      <c r="Z75" s="976"/>
      <c r="AA75" s="977">
        <v>24</v>
      </c>
      <c r="AB75" s="975"/>
      <c r="AC75" s="975"/>
      <c r="AD75" s="975"/>
      <c r="AE75" s="976"/>
      <c r="AF75" s="977">
        <v>24</v>
      </c>
      <c r="AG75" s="975"/>
      <c r="AH75" s="975"/>
      <c r="AI75" s="975"/>
      <c r="AJ75" s="976"/>
      <c r="AK75" s="977">
        <v>5</v>
      </c>
      <c r="AL75" s="975"/>
      <c r="AM75" s="975"/>
      <c r="AN75" s="975"/>
      <c r="AO75" s="976"/>
      <c r="AP75" s="977">
        <v>459</v>
      </c>
      <c r="AQ75" s="975"/>
      <c r="AR75" s="975"/>
      <c r="AS75" s="975"/>
      <c r="AT75" s="976"/>
      <c r="AU75" s="977">
        <v>334</v>
      </c>
      <c r="AV75" s="975"/>
      <c r="AW75" s="975"/>
      <c r="AX75" s="975"/>
      <c r="AY75" s="976"/>
      <c r="AZ75" s="968" t="s">
        <v>552</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9910</v>
      </c>
      <c r="AG88" s="955"/>
      <c r="AH88" s="955"/>
      <c r="AI88" s="955"/>
      <c r="AJ88" s="955"/>
      <c r="AK88" s="959"/>
      <c r="AL88" s="959"/>
      <c r="AM88" s="959"/>
      <c r="AN88" s="959"/>
      <c r="AO88" s="959"/>
      <c r="AP88" s="955">
        <v>964</v>
      </c>
      <c r="AQ88" s="955"/>
      <c r="AR88" s="955"/>
      <c r="AS88" s="955"/>
      <c r="AT88" s="955"/>
      <c r="AU88" s="955">
        <v>445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58</v>
      </c>
      <c r="CS102" s="947"/>
      <c r="CT102" s="947"/>
      <c r="CU102" s="947"/>
      <c r="CV102" s="948"/>
      <c r="CW102" s="946">
        <v>4</v>
      </c>
      <c r="CX102" s="947"/>
      <c r="CY102" s="947"/>
      <c r="CZ102" s="947"/>
      <c r="DA102" s="948"/>
      <c r="DB102" s="946" t="s">
        <v>469</v>
      </c>
      <c r="DC102" s="947"/>
      <c r="DD102" s="947"/>
      <c r="DE102" s="947"/>
      <c r="DF102" s="948"/>
      <c r="DG102" s="946" t="s">
        <v>469</v>
      </c>
      <c r="DH102" s="947"/>
      <c r="DI102" s="947"/>
      <c r="DJ102" s="947"/>
      <c r="DK102" s="948"/>
      <c r="DL102" s="946" t="s">
        <v>469</v>
      </c>
      <c r="DM102" s="947"/>
      <c r="DN102" s="947"/>
      <c r="DO102" s="947"/>
      <c r="DP102" s="948"/>
      <c r="DQ102" s="946" t="s">
        <v>469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288</v>
      </c>
      <c r="AG109" s="888"/>
      <c r="AH109" s="888"/>
      <c r="AI109" s="888"/>
      <c r="AJ109" s="889"/>
      <c r="AK109" s="890" t="s">
        <v>287</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288</v>
      </c>
      <c r="BW109" s="888"/>
      <c r="BX109" s="888"/>
      <c r="BY109" s="888"/>
      <c r="BZ109" s="889"/>
      <c r="CA109" s="890" t="s">
        <v>287</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288</v>
      </c>
      <c r="DM109" s="888"/>
      <c r="DN109" s="888"/>
      <c r="DO109" s="888"/>
      <c r="DP109" s="889"/>
      <c r="DQ109" s="890" t="s">
        <v>287</v>
      </c>
      <c r="DR109" s="888"/>
      <c r="DS109" s="888"/>
      <c r="DT109" s="888"/>
      <c r="DU109" s="889"/>
      <c r="DV109" s="890" t="s">
        <v>396</v>
      </c>
      <c r="DW109" s="888"/>
      <c r="DX109" s="888"/>
      <c r="DY109" s="888"/>
      <c r="DZ109" s="919"/>
    </row>
    <row r="110" spans="1:131" s="197" customFormat="1" ht="26.25" customHeight="1">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751295</v>
      </c>
      <c r="AB110" s="873"/>
      <c r="AC110" s="873"/>
      <c r="AD110" s="873"/>
      <c r="AE110" s="874"/>
      <c r="AF110" s="875">
        <v>775029</v>
      </c>
      <c r="AG110" s="873"/>
      <c r="AH110" s="873"/>
      <c r="AI110" s="873"/>
      <c r="AJ110" s="874"/>
      <c r="AK110" s="875">
        <v>787449</v>
      </c>
      <c r="AL110" s="873"/>
      <c r="AM110" s="873"/>
      <c r="AN110" s="873"/>
      <c r="AO110" s="874"/>
      <c r="AP110" s="876">
        <v>18.5</v>
      </c>
      <c r="AQ110" s="877"/>
      <c r="AR110" s="877"/>
      <c r="AS110" s="877"/>
      <c r="AT110" s="878"/>
      <c r="AU110" s="920" t="s">
        <v>59</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6858574</v>
      </c>
      <c r="BR110" s="800"/>
      <c r="BS110" s="800"/>
      <c r="BT110" s="800"/>
      <c r="BU110" s="800"/>
      <c r="BV110" s="800">
        <v>7021668</v>
      </c>
      <c r="BW110" s="800"/>
      <c r="BX110" s="800"/>
      <c r="BY110" s="800"/>
      <c r="BZ110" s="800"/>
      <c r="CA110" s="800">
        <v>6834114</v>
      </c>
      <c r="CB110" s="800"/>
      <c r="CC110" s="800"/>
      <c r="CD110" s="800"/>
      <c r="CE110" s="800"/>
      <c r="CF110" s="861">
        <v>160.69999999999999</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v>16741</v>
      </c>
      <c r="BR111" s="771"/>
      <c r="BS111" s="771"/>
      <c r="BT111" s="771"/>
      <c r="BU111" s="771"/>
      <c r="BV111" s="771">
        <v>10990</v>
      </c>
      <c r="BW111" s="771"/>
      <c r="BX111" s="771"/>
      <c r="BY111" s="771"/>
      <c r="BZ111" s="771"/>
      <c r="CA111" s="771">
        <v>6273</v>
      </c>
      <c r="CB111" s="771"/>
      <c r="CC111" s="771"/>
      <c r="CD111" s="771"/>
      <c r="CE111" s="771"/>
      <c r="CF111" s="848">
        <v>0.1</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405</v>
      </c>
      <c r="B112" s="903"/>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18689</v>
      </c>
      <c r="BR112" s="771"/>
      <c r="BS112" s="771"/>
      <c r="BT112" s="771"/>
      <c r="BU112" s="771"/>
      <c r="BV112" s="771">
        <v>6513</v>
      </c>
      <c r="BW112" s="771"/>
      <c r="BX112" s="771"/>
      <c r="BY112" s="771"/>
      <c r="BZ112" s="771"/>
      <c r="CA112" s="771">
        <v>684</v>
      </c>
      <c r="CB112" s="771"/>
      <c r="CC112" s="771"/>
      <c r="CD112" s="771"/>
      <c r="CE112" s="771"/>
      <c r="CF112" s="848">
        <v>0</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111</v>
      </c>
      <c r="AB113" s="909"/>
      <c r="AC113" s="909"/>
      <c r="AD113" s="909"/>
      <c r="AE113" s="910"/>
      <c r="AF113" s="911" t="s">
        <v>111</v>
      </c>
      <c r="AG113" s="909"/>
      <c r="AH113" s="909"/>
      <c r="AI113" s="909"/>
      <c r="AJ113" s="910"/>
      <c r="AK113" s="911">
        <v>293</v>
      </c>
      <c r="AL113" s="909"/>
      <c r="AM113" s="909"/>
      <c r="AN113" s="909"/>
      <c r="AO113" s="910"/>
      <c r="AP113" s="912">
        <v>0</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718851</v>
      </c>
      <c r="BR113" s="771"/>
      <c r="BS113" s="771"/>
      <c r="BT113" s="771"/>
      <c r="BU113" s="771"/>
      <c r="BV113" s="771">
        <v>568628</v>
      </c>
      <c r="BW113" s="771"/>
      <c r="BX113" s="771"/>
      <c r="BY113" s="771"/>
      <c r="BZ113" s="771"/>
      <c r="CA113" s="771">
        <v>444524</v>
      </c>
      <c r="CB113" s="771"/>
      <c r="CC113" s="771"/>
      <c r="CD113" s="771"/>
      <c r="CE113" s="771"/>
      <c r="CF113" s="848">
        <v>10.5</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237712</v>
      </c>
      <c r="AB114" s="784"/>
      <c r="AC114" s="784"/>
      <c r="AD114" s="784"/>
      <c r="AE114" s="785"/>
      <c r="AF114" s="786">
        <v>198578</v>
      </c>
      <c r="AG114" s="784"/>
      <c r="AH114" s="784"/>
      <c r="AI114" s="784"/>
      <c r="AJ114" s="785"/>
      <c r="AK114" s="786">
        <v>147139</v>
      </c>
      <c r="AL114" s="784"/>
      <c r="AM114" s="784"/>
      <c r="AN114" s="784"/>
      <c r="AO114" s="785"/>
      <c r="AP114" s="754">
        <v>3.5</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1837613</v>
      </c>
      <c r="BR114" s="771"/>
      <c r="BS114" s="771"/>
      <c r="BT114" s="771"/>
      <c r="BU114" s="771"/>
      <c r="BV114" s="771">
        <v>1804104</v>
      </c>
      <c r="BW114" s="771"/>
      <c r="BX114" s="771"/>
      <c r="BY114" s="771"/>
      <c r="BZ114" s="771"/>
      <c r="CA114" s="771">
        <v>1658480</v>
      </c>
      <c r="CB114" s="771"/>
      <c r="CC114" s="771"/>
      <c r="CD114" s="771"/>
      <c r="CE114" s="771"/>
      <c r="CF114" s="848">
        <v>39</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7773</v>
      </c>
      <c r="AB115" s="909"/>
      <c r="AC115" s="909"/>
      <c r="AD115" s="909"/>
      <c r="AE115" s="910"/>
      <c r="AF115" s="911">
        <v>6625</v>
      </c>
      <c r="AG115" s="909"/>
      <c r="AH115" s="909"/>
      <c r="AI115" s="909"/>
      <c r="AJ115" s="910"/>
      <c r="AK115" s="911">
        <v>5298</v>
      </c>
      <c r="AL115" s="909"/>
      <c r="AM115" s="909"/>
      <c r="AN115" s="909"/>
      <c r="AO115" s="910"/>
      <c r="AP115" s="912">
        <v>0.1</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v>2165</v>
      </c>
      <c r="BR115" s="771"/>
      <c r="BS115" s="771"/>
      <c r="BT115" s="771"/>
      <c r="BU115" s="771"/>
      <c r="BV115" s="771">
        <v>954</v>
      </c>
      <c r="BW115" s="771"/>
      <c r="BX115" s="771"/>
      <c r="BY115" s="771"/>
      <c r="BZ115" s="771"/>
      <c r="CA115" s="771">
        <v>238</v>
      </c>
      <c r="CB115" s="771"/>
      <c r="CC115" s="771"/>
      <c r="CD115" s="771"/>
      <c r="CE115" s="771"/>
      <c r="CF115" s="848">
        <v>0</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996780</v>
      </c>
      <c r="AB117" s="895"/>
      <c r="AC117" s="895"/>
      <c r="AD117" s="895"/>
      <c r="AE117" s="896"/>
      <c r="AF117" s="898">
        <v>980232</v>
      </c>
      <c r="AG117" s="895"/>
      <c r="AH117" s="895"/>
      <c r="AI117" s="895"/>
      <c r="AJ117" s="896"/>
      <c r="AK117" s="898">
        <v>940179</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288</v>
      </c>
      <c r="AG118" s="888"/>
      <c r="AH118" s="888"/>
      <c r="AI118" s="888"/>
      <c r="AJ118" s="889"/>
      <c r="AK118" s="890" t="s">
        <v>287</v>
      </c>
      <c r="AL118" s="888"/>
      <c r="AM118" s="888"/>
      <c r="AN118" s="888"/>
      <c r="AO118" s="889"/>
      <c r="AP118" s="891" t="s">
        <v>396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424</v>
      </c>
      <c r="BP118" s="838"/>
      <c r="BQ118" s="857">
        <v>9452633</v>
      </c>
      <c r="BR118" s="858"/>
      <c r="BS118" s="858"/>
      <c r="BT118" s="858"/>
      <c r="BU118" s="858"/>
      <c r="BV118" s="858">
        <v>9412857</v>
      </c>
      <c r="BW118" s="858"/>
      <c r="BX118" s="858"/>
      <c r="BY118" s="858"/>
      <c r="BZ118" s="858"/>
      <c r="CA118" s="858">
        <v>8944313</v>
      </c>
      <c r="CB118" s="858"/>
      <c r="CC118" s="858"/>
      <c r="CD118" s="858"/>
      <c r="CE118" s="858"/>
      <c r="CF118" s="743"/>
      <c r="CG118" s="744"/>
      <c r="CH118" s="744"/>
      <c r="CI118" s="744"/>
      <c r="CJ118" s="841"/>
      <c r="CK118" s="917"/>
      <c r="CL118" s="866"/>
      <c r="CM118" s="803" t="s">
        <v>425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426</v>
      </c>
      <c r="AV119" s="880"/>
      <c r="AW119" s="880"/>
      <c r="AX119" s="880"/>
      <c r="AY119" s="881"/>
      <c r="AZ119" s="816" t="s">
        <v>427</v>
      </c>
      <c r="BA119" s="758"/>
      <c r="BB119" s="758"/>
      <c r="BC119" s="758"/>
      <c r="BD119" s="758"/>
      <c r="BE119" s="758"/>
      <c r="BF119" s="758"/>
      <c r="BG119" s="758"/>
      <c r="BH119" s="758"/>
      <c r="BI119" s="758"/>
      <c r="BJ119" s="758"/>
      <c r="BK119" s="758"/>
      <c r="BL119" s="758"/>
      <c r="BM119" s="758"/>
      <c r="BN119" s="758"/>
      <c r="BO119" s="758"/>
      <c r="BP119" s="759"/>
      <c r="BQ119" s="799">
        <v>5268915</v>
      </c>
      <c r="BR119" s="800"/>
      <c r="BS119" s="800"/>
      <c r="BT119" s="800"/>
      <c r="BU119" s="800"/>
      <c r="BV119" s="800">
        <v>5328181</v>
      </c>
      <c r="BW119" s="800"/>
      <c r="BX119" s="800"/>
      <c r="BY119" s="800"/>
      <c r="BZ119" s="800"/>
      <c r="CA119" s="800">
        <v>4795318</v>
      </c>
      <c r="CB119" s="800"/>
      <c r="CC119" s="800"/>
      <c r="CD119" s="800"/>
      <c r="CE119" s="800"/>
      <c r="CF119" s="861">
        <v>112.7</v>
      </c>
      <c r="CG119" s="862"/>
      <c r="CH119" s="862"/>
      <c r="CI119" s="862"/>
      <c r="CJ119" s="862"/>
      <c r="CK119" s="918"/>
      <c r="CL119" s="868"/>
      <c r="CM119" s="825" t="s">
        <v>428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16741</v>
      </c>
      <c r="DH119" s="717"/>
      <c r="DI119" s="717"/>
      <c r="DJ119" s="717"/>
      <c r="DK119" s="718"/>
      <c r="DL119" s="719">
        <v>10990</v>
      </c>
      <c r="DM119" s="717"/>
      <c r="DN119" s="717"/>
      <c r="DO119" s="717"/>
      <c r="DP119" s="718"/>
      <c r="DQ119" s="719">
        <v>6273</v>
      </c>
      <c r="DR119" s="717"/>
      <c r="DS119" s="717"/>
      <c r="DT119" s="717"/>
      <c r="DU119" s="718"/>
      <c r="DV119" s="807">
        <v>0.1</v>
      </c>
      <c r="DW119" s="808"/>
      <c r="DX119" s="808"/>
      <c r="DY119" s="808"/>
      <c r="DZ119" s="809"/>
    </row>
    <row r="120" spans="1:130" s="197" customFormat="1" ht="26.25" customHeight="1">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429</v>
      </c>
      <c r="BA120" s="768"/>
      <c r="BB120" s="768"/>
      <c r="BC120" s="768"/>
      <c r="BD120" s="768"/>
      <c r="BE120" s="768"/>
      <c r="BF120" s="768"/>
      <c r="BG120" s="768"/>
      <c r="BH120" s="768"/>
      <c r="BI120" s="768"/>
      <c r="BJ120" s="768"/>
      <c r="BK120" s="768"/>
      <c r="BL120" s="768"/>
      <c r="BM120" s="768"/>
      <c r="BN120" s="768"/>
      <c r="BO120" s="768"/>
      <c r="BP120" s="769"/>
      <c r="BQ120" s="770">
        <v>527436</v>
      </c>
      <c r="BR120" s="771"/>
      <c r="BS120" s="771"/>
      <c r="BT120" s="771"/>
      <c r="BU120" s="771"/>
      <c r="BV120" s="771">
        <v>484158</v>
      </c>
      <c r="BW120" s="771"/>
      <c r="BX120" s="771"/>
      <c r="BY120" s="771"/>
      <c r="BZ120" s="771"/>
      <c r="CA120" s="771">
        <v>437056</v>
      </c>
      <c r="CB120" s="771"/>
      <c r="CC120" s="771"/>
      <c r="CD120" s="771"/>
      <c r="CE120" s="771"/>
      <c r="CF120" s="848">
        <v>10.3</v>
      </c>
      <c r="CG120" s="849"/>
      <c r="CH120" s="849"/>
      <c r="CI120" s="849"/>
      <c r="CJ120" s="849"/>
      <c r="CK120" s="850" t="s">
        <v>430</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12044</v>
      </c>
      <c r="DH120" s="800"/>
      <c r="DI120" s="800"/>
      <c r="DJ120" s="800"/>
      <c r="DK120" s="800"/>
      <c r="DL120" s="800">
        <v>6513</v>
      </c>
      <c r="DM120" s="800"/>
      <c r="DN120" s="800"/>
      <c r="DO120" s="800"/>
      <c r="DP120" s="800"/>
      <c r="DQ120" s="800">
        <v>684</v>
      </c>
      <c r="DR120" s="800"/>
      <c r="DS120" s="800"/>
      <c r="DT120" s="800"/>
      <c r="DU120" s="800"/>
      <c r="DV120" s="801">
        <v>0</v>
      </c>
      <c r="DW120" s="801"/>
      <c r="DX120" s="801"/>
      <c r="DY120" s="801"/>
      <c r="DZ120" s="802"/>
    </row>
    <row r="121" spans="1:130" s="197" customFormat="1" ht="26.25" customHeight="1">
      <c r="A121" s="865"/>
      <c r="B121" s="866"/>
      <c r="C121" s="842" t="s">
        <v>431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432</v>
      </c>
      <c r="BA121" s="846"/>
      <c r="BB121" s="846"/>
      <c r="BC121" s="846"/>
      <c r="BD121" s="846"/>
      <c r="BE121" s="846"/>
      <c r="BF121" s="846"/>
      <c r="BG121" s="846"/>
      <c r="BH121" s="846"/>
      <c r="BI121" s="846"/>
      <c r="BJ121" s="846"/>
      <c r="BK121" s="846"/>
      <c r="BL121" s="846"/>
      <c r="BM121" s="846"/>
      <c r="BN121" s="846"/>
      <c r="BO121" s="846"/>
      <c r="BP121" s="847"/>
      <c r="BQ121" s="857">
        <v>6020225</v>
      </c>
      <c r="BR121" s="858"/>
      <c r="BS121" s="858"/>
      <c r="BT121" s="858"/>
      <c r="BU121" s="858"/>
      <c r="BV121" s="858">
        <v>6013331</v>
      </c>
      <c r="BW121" s="858"/>
      <c r="BX121" s="858"/>
      <c r="BY121" s="858"/>
      <c r="BZ121" s="858"/>
      <c r="CA121" s="858">
        <v>5845525</v>
      </c>
      <c r="CB121" s="858"/>
      <c r="CC121" s="858"/>
      <c r="CD121" s="858"/>
      <c r="CE121" s="858"/>
      <c r="CF121" s="859">
        <v>137.4</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6645</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433</v>
      </c>
      <c r="BP122" s="838"/>
      <c r="BQ122" s="839">
        <v>11816576</v>
      </c>
      <c r="BR122" s="840"/>
      <c r="BS122" s="840"/>
      <c r="BT122" s="840"/>
      <c r="BU122" s="840"/>
      <c r="BV122" s="840">
        <v>11825670</v>
      </c>
      <c r="BW122" s="840"/>
      <c r="BX122" s="840"/>
      <c r="BY122" s="840"/>
      <c r="BZ122" s="840"/>
      <c r="CA122" s="840">
        <v>11077899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428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7773</v>
      </c>
      <c r="AB127" s="784"/>
      <c r="AC127" s="784"/>
      <c r="AD127" s="784"/>
      <c r="AE127" s="785"/>
      <c r="AF127" s="786">
        <v>6625</v>
      </c>
      <c r="AG127" s="784"/>
      <c r="AH127" s="784"/>
      <c r="AI127" s="784"/>
      <c r="AJ127" s="785"/>
      <c r="AK127" s="786">
        <v>5298</v>
      </c>
      <c r="AL127" s="784"/>
      <c r="AM127" s="784"/>
      <c r="AN127" s="784"/>
      <c r="AO127" s="785"/>
      <c r="AP127" s="754">
        <v>0.1</v>
      </c>
      <c r="AQ127" s="755"/>
      <c r="AR127" s="755"/>
      <c r="AS127" s="755"/>
      <c r="AT127" s="756"/>
      <c r="AU127" s="233"/>
      <c r="AV127" s="233"/>
      <c r="AW127" s="233"/>
      <c r="AX127" s="757" t="s">
        <v>444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v>2165</v>
      </c>
      <c r="DH127" s="820"/>
      <c r="DI127" s="820"/>
      <c r="DJ127" s="820"/>
      <c r="DK127" s="820"/>
      <c r="DL127" s="820">
        <v>954</v>
      </c>
      <c r="DM127" s="820"/>
      <c r="DN127" s="820"/>
      <c r="DO127" s="820"/>
      <c r="DP127" s="820"/>
      <c r="DQ127" s="820">
        <v>238</v>
      </c>
      <c r="DR127" s="820"/>
      <c r="DS127" s="820"/>
      <c r="DT127" s="820"/>
      <c r="DU127" s="820"/>
      <c r="DV127" s="821">
        <v>0</v>
      </c>
      <c r="DW127" s="821"/>
      <c r="DX127" s="821"/>
      <c r="DY127" s="821"/>
      <c r="DZ127" s="822"/>
    </row>
    <row r="128" spans="1:130" s="197" customFormat="1" ht="26.25" customHeight="1">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45136</v>
      </c>
      <c r="AB128" s="724"/>
      <c r="AC128" s="724"/>
      <c r="AD128" s="724"/>
      <c r="AE128" s="725"/>
      <c r="AF128" s="726">
        <v>46996</v>
      </c>
      <c r="AG128" s="724"/>
      <c r="AH128" s="724"/>
      <c r="AI128" s="724"/>
      <c r="AJ128" s="725"/>
      <c r="AK128" s="726">
        <v>50861</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5024209</v>
      </c>
      <c r="AB129" s="784"/>
      <c r="AC129" s="784"/>
      <c r="AD129" s="784"/>
      <c r="AE129" s="785"/>
      <c r="AF129" s="786">
        <v>5033595</v>
      </c>
      <c r="AG129" s="784"/>
      <c r="AH129" s="784"/>
      <c r="AI129" s="784"/>
      <c r="AJ129" s="785"/>
      <c r="AK129" s="786">
        <v>4962024</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700715</v>
      </c>
      <c r="AB130" s="784"/>
      <c r="AC130" s="784"/>
      <c r="AD130" s="784"/>
      <c r="AE130" s="785"/>
      <c r="AF130" s="786">
        <v>715326</v>
      </c>
      <c r="AG130" s="784"/>
      <c r="AH130" s="784"/>
      <c r="AI130" s="784"/>
      <c r="AJ130" s="785"/>
      <c r="AK130" s="786">
        <v>708534</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4323494</v>
      </c>
      <c r="AB131" s="717"/>
      <c r="AC131" s="717"/>
      <c r="AD131" s="717"/>
      <c r="AE131" s="718"/>
      <c r="AF131" s="719">
        <v>4318269</v>
      </c>
      <c r="AG131" s="717"/>
      <c r="AH131" s="717"/>
      <c r="AI131" s="717"/>
      <c r="AJ131" s="718"/>
      <c r="AK131" s="719">
        <v>4253490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5.8038475360000001</v>
      </c>
      <c r="AB132" s="740"/>
      <c r="AC132" s="740"/>
      <c r="AD132" s="740"/>
      <c r="AE132" s="741"/>
      <c r="AF132" s="742">
        <v>5.0462349609999997</v>
      </c>
      <c r="AG132" s="740"/>
      <c r="AH132" s="740"/>
      <c r="AI132" s="740"/>
      <c r="AJ132" s="741"/>
      <c r="AK132" s="742">
        <v>4.2502509699999997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6.4</v>
      </c>
      <c r="AB133" s="749"/>
      <c r="AC133" s="749"/>
      <c r="AD133" s="749"/>
      <c r="AE133" s="750"/>
      <c r="AF133" s="748">
        <v>5.8</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Q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F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1525922</v>
      </c>
      <c r="L9" s="264">
        <v>91559</v>
      </c>
      <c r="M9" s="265">
        <v>77799</v>
      </c>
      <c r="N9" s="266">
        <v>17.7</v>
      </c>
    </row>
    <row r="10" spans="1:16">
      <c r="A10" s="248"/>
      <c r="B10" s="244"/>
      <c r="C10" s="244"/>
      <c r="D10" s="244"/>
      <c r="E10" s="244"/>
      <c r="F10" s="244"/>
      <c r="G10" s="1133" t="s">
        <v>466</v>
      </c>
      <c r="H10" s="1134"/>
      <c r="I10" s="1134"/>
      <c r="J10" s="1135"/>
      <c r="K10" s="267">
        <v>115224</v>
      </c>
      <c r="L10" s="268">
        <v>6914</v>
      </c>
      <c r="M10" s="269">
        <v>8141</v>
      </c>
      <c r="N10" s="270">
        <v>-15.1</v>
      </c>
    </row>
    <row r="11" spans="1:16" ht="13.5" customHeight="1">
      <c r="A11" s="248"/>
      <c r="B11" s="244"/>
      <c r="C11" s="244"/>
      <c r="D11" s="244"/>
      <c r="E11" s="244"/>
      <c r="F11" s="244"/>
      <c r="G11" s="1133" t="s">
        <v>467</v>
      </c>
      <c r="H11" s="1134"/>
      <c r="I11" s="1134"/>
      <c r="J11" s="1135"/>
      <c r="K11" s="267">
        <v>212085</v>
      </c>
      <c r="L11" s="268">
        <v>12726</v>
      </c>
      <c r="M11" s="269">
        <v>11503</v>
      </c>
      <c r="N11" s="270">
        <v>10.6</v>
      </c>
    </row>
    <row r="12" spans="1:16" ht="13.5" customHeight="1">
      <c r="A12" s="248"/>
      <c r="B12" s="244"/>
      <c r="C12" s="244"/>
      <c r="D12" s="244"/>
      <c r="E12" s="244"/>
      <c r="F12" s="244"/>
      <c r="G12" s="1133" t="s">
        <v>468</v>
      </c>
      <c r="H12" s="1134"/>
      <c r="I12" s="1134"/>
      <c r="J12" s="1135"/>
      <c r="K12" s="267" t="s">
        <v>469</v>
      </c>
      <c r="L12" s="268" t="s">
        <v>469</v>
      </c>
      <c r="M12" s="269">
        <v>578</v>
      </c>
      <c r="N12" s="270" t="s">
        <v>469</v>
      </c>
    </row>
    <row r="13" spans="1:16" ht="13.5" customHeight="1">
      <c r="A13" s="248"/>
      <c r="B13" s="244"/>
      <c r="C13" s="244"/>
      <c r="D13" s="244"/>
      <c r="E13" s="244"/>
      <c r="F13" s="244"/>
      <c r="G13" s="1133" t="s">
        <v>470</v>
      </c>
      <c r="H13" s="1134"/>
      <c r="I13" s="1134"/>
      <c r="J13" s="1135"/>
      <c r="K13" s="267" t="s">
        <v>469</v>
      </c>
      <c r="L13" s="268" t="s">
        <v>469</v>
      </c>
      <c r="M13" s="269" t="s">
        <v>469</v>
      </c>
      <c r="N13" s="270" t="s">
        <v>469</v>
      </c>
    </row>
    <row r="14" spans="1:16" ht="13.5" customHeight="1">
      <c r="A14" s="248"/>
      <c r="B14" s="244"/>
      <c r="C14" s="244"/>
      <c r="D14" s="244"/>
      <c r="E14" s="244"/>
      <c r="F14" s="244"/>
      <c r="G14" s="1133" t="s">
        <v>471</v>
      </c>
      <c r="H14" s="1134"/>
      <c r="I14" s="1134"/>
      <c r="J14" s="1135"/>
      <c r="K14" s="267">
        <v>103535</v>
      </c>
      <c r="L14" s="268">
        <v>6212</v>
      </c>
      <c r="M14" s="269">
        <v>3404</v>
      </c>
      <c r="N14" s="270">
        <v>82.5</v>
      </c>
    </row>
    <row r="15" spans="1:16" ht="13.5" customHeight="1">
      <c r="A15" s="248"/>
      <c r="B15" s="244"/>
      <c r="C15" s="244"/>
      <c r="D15" s="244"/>
      <c r="E15" s="244"/>
      <c r="F15" s="244"/>
      <c r="G15" s="1133" t="s">
        <v>472</v>
      </c>
      <c r="H15" s="1134"/>
      <c r="I15" s="1134"/>
      <c r="J15" s="1135"/>
      <c r="K15" s="267">
        <v>35682</v>
      </c>
      <c r="L15" s="268">
        <v>2141</v>
      </c>
      <c r="M15" s="269">
        <v>1859</v>
      </c>
      <c r="N15" s="270">
        <v>15.2</v>
      </c>
    </row>
    <row r="16" spans="1:16">
      <c r="A16" s="248"/>
      <c r="B16" s="244"/>
      <c r="C16" s="244"/>
      <c r="D16" s="244"/>
      <c r="E16" s="244"/>
      <c r="F16" s="244"/>
      <c r="G16" s="1136" t="s">
        <v>473</v>
      </c>
      <c r="H16" s="1137"/>
      <c r="I16" s="1137"/>
      <c r="J16" s="1138"/>
      <c r="K16" s="268">
        <v>-177797</v>
      </c>
      <c r="L16" s="268">
        <v>-10668</v>
      </c>
      <c r="M16" s="269">
        <v>-8484</v>
      </c>
      <c r="N16" s="270">
        <v>25.7</v>
      </c>
    </row>
    <row r="17" spans="1:16">
      <c r="A17" s="248"/>
      <c r="B17" s="244"/>
      <c r="C17" s="244"/>
      <c r="D17" s="244"/>
      <c r="E17" s="244"/>
      <c r="F17" s="244"/>
      <c r="G17" s="1136" t="s">
        <v>170</v>
      </c>
      <c r="H17" s="1137"/>
      <c r="I17" s="1137"/>
      <c r="J17" s="1138"/>
      <c r="K17" s="268">
        <v>1814651</v>
      </c>
      <c r="L17" s="268">
        <v>108883</v>
      </c>
      <c r="M17" s="269">
        <v>94801</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9.9600000000000009</v>
      </c>
      <c r="L21" s="281">
        <v>8.7799999999999994</v>
      </c>
      <c r="M21" s="282">
        <v>1.18</v>
      </c>
      <c r="N21" s="249"/>
      <c r="O21" s="283"/>
      <c r="P21" s="279"/>
    </row>
    <row r="22" spans="1:16" s="284" customFormat="1">
      <c r="A22" s="279"/>
      <c r="B22" s="249"/>
      <c r="C22" s="249"/>
      <c r="D22" s="249"/>
      <c r="E22" s="249"/>
      <c r="F22" s="249"/>
      <c r="G22" s="1130" t="s">
        <v>479</v>
      </c>
      <c r="H22" s="1131"/>
      <c r="I22" s="1131"/>
      <c r="J22" s="1132"/>
      <c r="K22" s="285">
        <v>102</v>
      </c>
      <c r="L22" s="286">
        <v>96.7</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482</v>
      </c>
      <c r="H32" s="1122"/>
      <c r="I32" s="1122"/>
      <c r="J32" s="1123"/>
      <c r="K32" s="294">
        <v>787449</v>
      </c>
      <c r="L32" s="294">
        <v>47249</v>
      </c>
      <c r="M32" s="295">
        <v>52939</v>
      </c>
      <c r="N32" s="296">
        <v>-10.7</v>
      </c>
    </row>
    <row r="33" spans="1:16" ht="13.5" customHeight="1">
      <c r="A33" s="248"/>
      <c r="B33" s="244"/>
      <c r="C33" s="244"/>
      <c r="D33" s="244"/>
      <c r="E33" s="244"/>
      <c r="F33" s="244"/>
      <c r="G33" s="1121" t="s">
        <v>483</v>
      </c>
      <c r="H33" s="1122"/>
      <c r="I33" s="1122"/>
      <c r="J33" s="1123"/>
      <c r="K33" s="294" t="s">
        <v>469</v>
      </c>
      <c r="L33" s="294" t="s">
        <v>469</v>
      </c>
      <c r="M33" s="295" t="s">
        <v>469</v>
      </c>
      <c r="N33" s="296" t="s">
        <v>469</v>
      </c>
    </row>
    <row r="34" spans="1:16" ht="27" customHeight="1">
      <c r="A34" s="248"/>
      <c r="B34" s="244"/>
      <c r="C34" s="244"/>
      <c r="D34" s="244"/>
      <c r="E34" s="244"/>
      <c r="F34" s="244"/>
      <c r="G34" s="1121" t="s">
        <v>484</v>
      </c>
      <c r="H34" s="1122"/>
      <c r="I34" s="1122"/>
      <c r="J34" s="1123"/>
      <c r="K34" s="294" t="s">
        <v>469</v>
      </c>
      <c r="L34" s="294" t="s">
        <v>469</v>
      </c>
      <c r="M34" s="295">
        <v>6</v>
      </c>
      <c r="N34" s="296" t="s">
        <v>469</v>
      </c>
    </row>
    <row r="35" spans="1:16" ht="27" customHeight="1">
      <c r="A35" s="248"/>
      <c r="B35" s="244"/>
      <c r="C35" s="244"/>
      <c r="D35" s="244"/>
      <c r="E35" s="244"/>
      <c r="F35" s="244"/>
      <c r="G35" s="1121" t="s">
        <v>485</v>
      </c>
      <c r="H35" s="1122"/>
      <c r="I35" s="1122"/>
      <c r="J35" s="1123"/>
      <c r="K35" s="294">
        <v>293</v>
      </c>
      <c r="L35" s="294">
        <v>18</v>
      </c>
      <c r="M35" s="295">
        <v>16218</v>
      </c>
      <c r="N35" s="296">
        <v>-99.9</v>
      </c>
    </row>
    <row r="36" spans="1:16" ht="27" customHeight="1">
      <c r="A36" s="248"/>
      <c r="B36" s="244"/>
      <c r="C36" s="244"/>
      <c r="D36" s="244"/>
      <c r="E36" s="244"/>
      <c r="F36" s="244"/>
      <c r="G36" s="1121" t="s">
        <v>486</v>
      </c>
      <c r="H36" s="1122"/>
      <c r="I36" s="1122"/>
      <c r="J36" s="1123"/>
      <c r="K36" s="294">
        <v>147139</v>
      </c>
      <c r="L36" s="294">
        <v>8829</v>
      </c>
      <c r="M36" s="295">
        <v>3341</v>
      </c>
      <c r="N36" s="296">
        <v>164.3</v>
      </c>
    </row>
    <row r="37" spans="1:16" ht="13.5" customHeight="1">
      <c r="A37" s="248"/>
      <c r="B37" s="244"/>
      <c r="C37" s="244"/>
      <c r="D37" s="244"/>
      <c r="E37" s="244"/>
      <c r="F37" s="244"/>
      <c r="G37" s="1121" t="s">
        <v>487</v>
      </c>
      <c r="H37" s="1122"/>
      <c r="I37" s="1122"/>
      <c r="J37" s="1123"/>
      <c r="K37" s="294">
        <v>5298</v>
      </c>
      <c r="L37" s="294">
        <v>318</v>
      </c>
      <c r="M37" s="295">
        <v>1023</v>
      </c>
      <c r="N37" s="296">
        <v>-68.900000000000006</v>
      </c>
    </row>
    <row r="38" spans="1:16" ht="27" customHeight="1">
      <c r="A38" s="248"/>
      <c r="B38" s="244"/>
      <c r="C38" s="244"/>
      <c r="D38" s="244"/>
      <c r="E38" s="244"/>
      <c r="F38" s="244"/>
      <c r="G38" s="1124" t="s">
        <v>488</v>
      </c>
      <c r="H38" s="1125"/>
      <c r="I38" s="1125"/>
      <c r="J38" s="1126"/>
      <c r="K38" s="297" t="s">
        <v>469</v>
      </c>
      <c r="L38" s="297" t="s">
        <v>469</v>
      </c>
      <c r="M38" s="298">
        <v>7</v>
      </c>
      <c r="N38" s="299" t="s">
        <v>469</v>
      </c>
      <c r="O38" s="293"/>
    </row>
    <row r="39" spans="1:16">
      <c r="A39" s="248"/>
      <c r="B39" s="244"/>
      <c r="C39" s="244"/>
      <c r="D39" s="244"/>
      <c r="E39" s="244"/>
      <c r="F39" s="244"/>
      <c r="G39" s="1124" t="s">
        <v>489</v>
      </c>
      <c r="H39" s="1125"/>
      <c r="I39" s="1125"/>
      <c r="J39" s="1126"/>
      <c r="K39" s="300">
        <v>-50861</v>
      </c>
      <c r="L39" s="300">
        <v>-3052</v>
      </c>
      <c r="M39" s="301">
        <v>-3044</v>
      </c>
      <c r="N39" s="302">
        <v>0.3</v>
      </c>
      <c r="O39" s="293"/>
    </row>
    <row r="40" spans="1:16" ht="27" customHeight="1">
      <c r="A40" s="248"/>
      <c r="B40" s="244"/>
      <c r="C40" s="244"/>
      <c r="D40" s="244"/>
      <c r="E40" s="244"/>
      <c r="F40" s="244"/>
      <c r="G40" s="1121" t="s">
        <v>490</v>
      </c>
      <c r="H40" s="1122"/>
      <c r="I40" s="1122"/>
      <c r="J40" s="1123"/>
      <c r="K40" s="300">
        <v>-708534</v>
      </c>
      <c r="L40" s="300">
        <v>-42514</v>
      </c>
      <c r="M40" s="301">
        <v>-47792</v>
      </c>
      <c r="N40" s="302">
        <v>-11</v>
      </c>
      <c r="O40" s="293"/>
    </row>
    <row r="41" spans="1:16">
      <c r="A41" s="248"/>
      <c r="B41" s="244"/>
      <c r="C41" s="244"/>
      <c r="D41" s="244"/>
      <c r="E41" s="244"/>
      <c r="F41" s="244"/>
      <c r="G41" s="1127" t="s">
        <v>282</v>
      </c>
      <c r="H41" s="1128"/>
      <c r="I41" s="1128"/>
      <c r="J41" s="1129"/>
      <c r="K41" s="294">
        <v>180784</v>
      </c>
      <c r="L41" s="300">
        <v>10847</v>
      </c>
      <c r="M41" s="301">
        <v>22698</v>
      </c>
      <c r="N41" s="302">
        <v>-52.2</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14" t="s">
        <v>460</v>
      </c>
      <c r="J49" s="1116" t="s">
        <v>494</v>
      </c>
      <c r="K49" s="1117"/>
      <c r="L49" s="1117"/>
      <c r="M49" s="1117"/>
      <c r="N49" s="1118"/>
    </row>
    <row r="50" spans="1:14">
      <c r="A50" s="248"/>
      <c r="B50" s="244"/>
      <c r="C50" s="244"/>
      <c r="D50" s="244"/>
      <c r="E50" s="244"/>
      <c r="F50" s="244"/>
      <c r="G50" s="312"/>
      <c r="H50" s="313"/>
      <c r="I50" s="1115"/>
      <c r="J50" s="314" t="s">
        <v>495</v>
      </c>
      <c r="K50" s="315" t="s">
        <v>496</v>
      </c>
      <c r="L50" s="316" t="s">
        <v>497</v>
      </c>
      <c r="M50" s="317" t="s">
        <v>498</v>
      </c>
      <c r="N50" s="318" t="s">
        <v>499</v>
      </c>
    </row>
    <row r="51" spans="1:14">
      <c r="A51" s="248"/>
      <c r="B51" s="244"/>
      <c r="C51" s="244"/>
      <c r="D51" s="244"/>
      <c r="E51" s="244"/>
      <c r="F51" s="244"/>
      <c r="G51" s="310" t="s">
        <v>500</v>
      </c>
      <c r="H51" s="311"/>
      <c r="I51" s="319">
        <v>2162217</v>
      </c>
      <c r="J51" s="320">
        <v>123562</v>
      </c>
      <c r="K51" s="321">
        <v>4.5999999999999996</v>
      </c>
      <c r="L51" s="322">
        <v>64717</v>
      </c>
      <c r="M51" s="323">
        <v>-1.2</v>
      </c>
      <c r="N51" s="324">
        <v>5.8</v>
      </c>
    </row>
    <row r="52" spans="1:14">
      <c r="A52" s="248"/>
      <c r="B52" s="244"/>
      <c r="C52" s="244"/>
      <c r="D52" s="244"/>
      <c r="E52" s="244"/>
      <c r="F52" s="244"/>
      <c r="G52" s="325"/>
      <c r="H52" s="326" t="s">
        <v>501</v>
      </c>
      <c r="I52" s="327">
        <v>807060</v>
      </c>
      <c r="J52" s="328">
        <v>46120</v>
      </c>
      <c r="K52" s="329">
        <v>-33.700000000000003</v>
      </c>
      <c r="L52" s="330">
        <v>31931</v>
      </c>
      <c r="M52" s="331">
        <v>-2.8</v>
      </c>
      <c r="N52" s="332">
        <v>-30.9</v>
      </c>
    </row>
    <row r="53" spans="1:14">
      <c r="A53" s="248"/>
      <c r="B53" s="244"/>
      <c r="C53" s="244"/>
      <c r="D53" s="244"/>
      <c r="E53" s="244"/>
      <c r="F53" s="244"/>
      <c r="G53" s="310" t="s">
        <v>502</v>
      </c>
      <c r="H53" s="311"/>
      <c r="I53" s="319">
        <v>1926685</v>
      </c>
      <c r="J53" s="320">
        <v>111080</v>
      </c>
      <c r="K53" s="321">
        <v>-10.1</v>
      </c>
      <c r="L53" s="322">
        <v>61557</v>
      </c>
      <c r="M53" s="323">
        <v>-4.9000000000000004</v>
      </c>
      <c r="N53" s="324">
        <v>-5.2</v>
      </c>
    </row>
    <row r="54" spans="1:14">
      <c r="A54" s="248"/>
      <c r="B54" s="244"/>
      <c r="C54" s="244"/>
      <c r="D54" s="244"/>
      <c r="E54" s="244"/>
      <c r="F54" s="244"/>
      <c r="G54" s="325"/>
      <c r="H54" s="326" t="s">
        <v>501</v>
      </c>
      <c r="I54" s="327">
        <v>747185</v>
      </c>
      <c r="J54" s="328">
        <v>43078</v>
      </c>
      <c r="K54" s="329">
        <v>-6.6</v>
      </c>
      <c r="L54" s="330">
        <v>32497</v>
      </c>
      <c r="M54" s="331">
        <v>1.8</v>
      </c>
      <c r="N54" s="332">
        <v>-8.4</v>
      </c>
    </row>
    <row r="55" spans="1:14">
      <c r="A55" s="248"/>
      <c r="B55" s="244"/>
      <c r="C55" s="244"/>
      <c r="D55" s="244"/>
      <c r="E55" s="244"/>
      <c r="F55" s="244"/>
      <c r="G55" s="310" t="s">
        <v>503</v>
      </c>
      <c r="H55" s="311"/>
      <c r="I55" s="319">
        <v>1424170</v>
      </c>
      <c r="J55" s="320">
        <v>83052</v>
      </c>
      <c r="K55" s="321">
        <v>-25.2</v>
      </c>
      <c r="L55" s="322">
        <v>69806</v>
      </c>
      <c r="M55" s="323">
        <v>13.4</v>
      </c>
      <c r="N55" s="324">
        <v>-38.6</v>
      </c>
    </row>
    <row r="56" spans="1:14">
      <c r="A56" s="248"/>
      <c r="B56" s="244"/>
      <c r="C56" s="244"/>
      <c r="D56" s="244"/>
      <c r="E56" s="244"/>
      <c r="F56" s="244"/>
      <c r="G56" s="325"/>
      <c r="H56" s="326" t="s">
        <v>501</v>
      </c>
      <c r="I56" s="327">
        <v>562219</v>
      </c>
      <c r="J56" s="328">
        <v>32786</v>
      </c>
      <c r="K56" s="329">
        <v>-23.9</v>
      </c>
      <c r="L56" s="330">
        <v>32823</v>
      </c>
      <c r="M56" s="331">
        <v>1</v>
      </c>
      <c r="N56" s="332">
        <v>-24.9</v>
      </c>
    </row>
    <row r="57" spans="1:14">
      <c r="A57" s="248"/>
      <c r="B57" s="244"/>
      <c r="C57" s="244"/>
      <c r="D57" s="244"/>
      <c r="E57" s="244"/>
      <c r="F57" s="244"/>
      <c r="G57" s="310" t="s">
        <v>504</v>
      </c>
      <c r="H57" s="311"/>
      <c r="I57" s="319">
        <v>2331531</v>
      </c>
      <c r="J57" s="320">
        <v>137327</v>
      </c>
      <c r="K57" s="321">
        <v>65.400000000000006</v>
      </c>
      <c r="L57" s="322">
        <v>74444</v>
      </c>
      <c r="M57" s="323">
        <v>6.6</v>
      </c>
      <c r="N57" s="324">
        <v>58.8</v>
      </c>
    </row>
    <row r="58" spans="1:14">
      <c r="A58" s="248"/>
      <c r="B58" s="244"/>
      <c r="C58" s="244"/>
      <c r="D58" s="244"/>
      <c r="E58" s="244"/>
      <c r="F58" s="244"/>
      <c r="G58" s="325"/>
      <c r="H58" s="326" t="s">
        <v>501</v>
      </c>
      <c r="I58" s="327">
        <v>890212</v>
      </c>
      <c r="J58" s="328">
        <v>52433</v>
      </c>
      <c r="K58" s="329">
        <v>59.9</v>
      </c>
      <c r="L58" s="330">
        <v>34175</v>
      </c>
      <c r="M58" s="331">
        <v>4.0999999999999996</v>
      </c>
      <c r="N58" s="332">
        <v>55.8</v>
      </c>
    </row>
    <row r="59" spans="1:14">
      <c r="A59" s="248"/>
      <c r="B59" s="244"/>
      <c r="C59" s="244"/>
      <c r="D59" s="244"/>
      <c r="E59" s="244"/>
      <c r="F59" s="244"/>
      <c r="G59" s="310" t="s">
        <v>505</v>
      </c>
      <c r="H59" s="311"/>
      <c r="I59" s="319">
        <v>1676055</v>
      </c>
      <c r="J59" s="320">
        <v>100567</v>
      </c>
      <c r="K59" s="321">
        <v>-26.8</v>
      </c>
      <c r="L59" s="322">
        <v>85205</v>
      </c>
      <c r="M59" s="323">
        <v>14.5</v>
      </c>
      <c r="N59" s="324">
        <v>-41.3</v>
      </c>
    </row>
    <row r="60" spans="1:14">
      <c r="A60" s="248"/>
      <c r="B60" s="244"/>
      <c r="C60" s="244"/>
      <c r="D60" s="244"/>
      <c r="E60" s="244"/>
      <c r="F60" s="244"/>
      <c r="G60" s="325"/>
      <c r="H60" s="326" t="s">
        <v>501</v>
      </c>
      <c r="I60" s="333">
        <v>901946</v>
      </c>
      <c r="J60" s="328">
        <v>54119</v>
      </c>
      <c r="K60" s="329">
        <v>3.2</v>
      </c>
      <c r="L60" s="330">
        <v>38847</v>
      </c>
      <c r="M60" s="331">
        <v>13.7</v>
      </c>
      <c r="N60" s="332">
        <v>-10.5</v>
      </c>
    </row>
    <row r="61" spans="1:14">
      <c r="A61" s="248"/>
      <c r="B61" s="244"/>
      <c r="C61" s="244"/>
      <c r="D61" s="244"/>
      <c r="E61" s="244"/>
      <c r="F61" s="244"/>
      <c r="G61" s="310" t="s">
        <v>506</v>
      </c>
      <c r="H61" s="334"/>
      <c r="I61" s="335">
        <v>1904132</v>
      </c>
      <c r="J61" s="336">
        <v>111118</v>
      </c>
      <c r="K61" s="337">
        <v>1.6</v>
      </c>
      <c r="L61" s="338">
        <v>71146</v>
      </c>
      <c r="M61" s="339">
        <v>5.7</v>
      </c>
      <c r="N61" s="324">
        <v>-4.0999999999999996</v>
      </c>
    </row>
    <row r="62" spans="1:14">
      <c r="A62" s="248"/>
      <c r="B62" s="244"/>
      <c r="C62" s="244"/>
      <c r="D62" s="244"/>
      <c r="E62" s="244"/>
      <c r="F62" s="244"/>
      <c r="G62" s="325"/>
      <c r="H62" s="326" t="s">
        <v>501</v>
      </c>
      <c r="I62" s="327">
        <v>781724</v>
      </c>
      <c r="J62" s="328">
        <v>45707</v>
      </c>
      <c r="K62" s="329">
        <v>-0.2</v>
      </c>
      <c r="L62" s="330">
        <v>34055</v>
      </c>
      <c r="M62" s="331">
        <v>3.6</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39" t="s">
        <v>3</v>
      </c>
      <c r="D47" s="1139"/>
      <c r="E47" s="1140"/>
      <c r="F47" s="11">
        <v>28.98</v>
      </c>
      <c r="G47" s="12">
        <v>34.19</v>
      </c>
      <c r="H47" s="12">
        <v>34.58</v>
      </c>
      <c r="I47" s="12">
        <v>35.869999999999997</v>
      </c>
      <c r="J47" s="13">
        <v>32.19</v>
      </c>
    </row>
    <row r="48" spans="2:10" ht="57.75" customHeight="1">
      <c r="B48" s="14"/>
      <c r="C48" s="1141" t="s">
        <v>4</v>
      </c>
      <c r="D48" s="1141"/>
      <c r="E48" s="1142"/>
      <c r="F48" s="15">
        <v>8.42</v>
      </c>
      <c r="G48" s="16">
        <v>6.95</v>
      </c>
      <c r="H48" s="16">
        <v>6.57</v>
      </c>
      <c r="I48" s="16">
        <v>5.61</v>
      </c>
      <c r="J48" s="17">
        <v>7.52</v>
      </c>
    </row>
    <row r="49" spans="2:10" ht="57.75" customHeight="1" thickBot="1">
      <c r="B49" s="18"/>
      <c r="C49" s="1143" t="s">
        <v>5</v>
      </c>
      <c r="D49" s="1143"/>
      <c r="E49" s="1144"/>
      <c r="F49" s="19">
        <v>1.21</v>
      </c>
      <c r="G49" s="20" t="s">
        <v>513</v>
      </c>
      <c r="H49" s="20" t="s">
        <v>514</v>
      </c>
      <c r="I49" s="20" t="s">
        <v>515</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1" t="s">
        <v>517</v>
      </c>
      <c r="D34" s="1151"/>
      <c r="E34" s="1152"/>
      <c r="F34" s="32">
        <v>8.42</v>
      </c>
      <c r="G34" s="33">
        <v>6.95</v>
      </c>
      <c r="H34" s="33">
        <v>6.57</v>
      </c>
      <c r="I34" s="33">
        <v>5.6</v>
      </c>
      <c r="J34" s="34">
        <v>7.52</v>
      </c>
      <c r="K34" s="22"/>
      <c r="L34" s="22"/>
      <c r="M34" s="22"/>
      <c r="N34" s="22"/>
      <c r="O34" s="22"/>
      <c r="P34" s="22"/>
    </row>
    <row r="35" spans="1:16" ht="39" customHeight="1">
      <c r="A35" s="22"/>
      <c r="B35" s="35"/>
      <c r="C35" s="1145" t="s">
        <v>518</v>
      </c>
      <c r="D35" s="1146"/>
      <c r="E35" s="1147"/>
      <c r="F35" s="36">
        <v>5.13</v>
      </c>
      <c r="G35" s="37">
        <v>4.8499999999999996</v>
      </c>
      <c r="H35" s="37">
        <v>5.01</v>
      </c>
      <c r="I35" s="37">
        <v>5.13</v>
      </c>
      <c r="J35" s="38">
        <v>5.14</v>
      </c>
      <c r="K35" s="22"/>
      <c r="L35" s="22"/>
      <c r="M35" s="22"/>
      <c r="N35" s="22"/>
      <c r="O35" s="22"/>
      <c r="P35" s="22"/>
    </row>
    <row r="36" spans="1:16" ht="39" customHeight="1">
      <c r="A36" s="22"/>
      <c r="B36" s="35"/>
      <c r="C36" s="1145" t="s">
        <v>519</v>
      </c>
      <c r="D36" s="1146"/>
      <c r="E36" s="1147"/>
      <c r="F36" s="36">
        <v>1.05</v>
      </c>
      <c r="G36" s="37">
        <v>1.59</v>
      </c>
      <c r="H36" s="37">
        <v>1.32</v>
      </c>
      <c r="I36" s="37">
        <v>0.54</v>
      </c>
      <c r="J36" s="38">
        <v>0.55000000000000004</v>
      </c>
      <c r="K36" s="22"/>
      <c r="L36" s="22"/>
      <c r="M36" s="22"/>
      <c r="N36" s="22"/>
      <c r="O36" s="22"/>
      <c r="P36" s="22"/>
    </row>
    <row r="37" spans="1:16" ht="39" customHeight="1">
      <c r="A37" s="22"/>
      <c r="B37" s="35"/>
      <c r="C37" s="1145" t="s">
        <v>520</v>
      </c>
      <c r="D37" s="1146"/>
      <c r="E37" s="1147"/>
      <c r="F37" s="36">
        <v>0.14000000000000001</v>
      </c>
      <c r="G37" s="37">
        <v>0.05</v>
      </c>
      <c r="H37" s="37">
        <v>0.13</v>
      </c>
      <c r="I37" s="37">
        <v>0.09</v>
      </c>
      <c r="J37" s="38">
        <v>0.2</v>
      </c>
      <c r="K37" s="22"/>
      <c r="L37" s="22"/>
      <c r="M37" s="22"/>
      <c r="N37" s="22"/>
      <c r="O37" s="22"/>
      <c r="P37" s="22"/>
    </row>
    <row r="38" spans="1:16" ht="39" customHeight="1">
      <c r="A38" s="22"/>
      <c r="B38" s="35"/>
      <c r="C38" s="1145" t="s">
        <v>521</v>
      </c>
      <c r="D38" s="1146"/>
      <c r="E38" s="1147"/>
      <c r="F38" s="36">
        <v>0</v>
      </c>
      <c r="G38" s="37">
        <v>0</v>
      </c>
      <c r="H38" s="37">
        <v>0.03</v>
      </c>
      <c r="I38" s="37">
        <v>0.03</v>
      </c>
      <c r="J38" s="38">
        <v>0.08</v>
      </c>
      <c r="K38" s="22"/>
      <c r="L38" s="22"/>
      <c r="M38" s="22"/>
      <c r="N38" s="22"/>
      <c r="O38" s="22"/>
      <c r="P38" s="22"/>
    </row>
    <row r="39" spans="1:16" ht="39" customHeight="1">
      <c r="A39" s="22"/>
      <c r="B39" s="35"/>
      <c r="C39" s="1145" t="s">
        <v>522</v>
      </c>
      <c r="D39" s="1146"/>
      <c r="E39" s="1147"/>
      <c r="F39" s="36">
        <v>0</v>
      </c>
      <c r="G39" s="37">
        <v>0.01</v>
      </c>
      <c r="H39" s="37">
        <v>0.01</v>
      </c>
      <c r="I39" s="37">
        <v>0.03</v>
      </c>
      <c r="J39" s="38">
        <v>0.03</v>
      </c>
      <c r="K39" s="22"/>
      <c r="L39" s="22"/>
      <c r="M39" s="22"/>
      <c r="N39" s="22"/>
      <c r="O39" s="22"/>
      <c r="P39" s="22"/>
    </row>
    <row r="40" spans="1:16" ht="39" customHeight="1">
      <c r="A40" s="22"/>
      <c r="B40" s="35"/>
      <c r="C40" s="1145" t="s">
        <v>523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525</v>
      </c>
      <c r="D43" s="1149"/>
      <c r="E43" s="1150"/>
      <c r="F43" s="41">
        <v>0</v>
      </c>
      <c r="G43" s="42" t="s">
        <v>469</v>
      </c>
      <c r="H43" s="42" t="s">
        <v>469</v>
      </c>
      <c r="I43" s="42" t="s">
        <v>469</v>
      </c>
      <c r="J43" s="43" t="s">
        <v>469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1" t="s">
        <v>10</v>
      </c>
      <c r="C45" s="1162"/>
      <c r="D45" s="58"/>
      <c r="E45" s="1167" t="s">
        <v>11</v>
      </c>
      <c r="F45" s="1167"/>
      <c r="G45" s="1167"/>
      <c r="H45" s="1167"/>
      <c r="I45" s="1167"/>
      <c r="J45" s="1168"/>
      <c r="K45" s="59">
        <v>748</v>
      </c>
      <c r="L45" s="60">
        <v>764</v>
      </c>
      <c r="M45" s="60">
        <v>751</v>
      </c>
      <c r="N45" s="60">
        <v>775</v>
      </c>
      <c r="O45" s="61">
        <v>787</v>
      </c>
      <c r="P45" s="48"/>
      <c r="Q45" s="48"/>
      <c r="R45" s="48"/>
      <c r="S45" s="48"/>
      <c r="T45" s="48"/>
      <c r="U45" s="48"/>
    </row>
    <row r="46" spans="1:21" ht="30.75" customHeight="1">
      <c r="A46" s="48"/>
      <c r="B46" s="1163"/>
      <c r="C46" s="1164"/>
      <c r="D46" s="62"/>
      <c r="E46" s="1155" t="s">
        <v>12</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13</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14</v>
      </c>
      <c r="F48" s="1155"/>
      <c r="G48" s="1155"/>
      <c r="H48" s="1155"/>
      <c r="I48" s="1155"/>
      <c r="J48" s="1156"/>
      <c r="K48" s="63">
        <v>14</v>
      </c>
      <c r="L48" s="64">
        <v>17</v>
      </c>
      <c r="M48" s="64" t="s">
        <v>469</v>
      </c>
      <c r="N48" s="64" t="s">
        <v>469</v>
      </c>
      <c r="O48" s="65">
        <v>0</v>
      </c>
      <c r="P48" s="48"/>
      <c r="Q48" s="48"/>
      <c r="R48" s="48"/>
      <c r="S48" s="48"/>
      <c r="T48" s="48"/>
      <c r="U48" s="48"/>
    </row>
    <row r="49" spans="1:21" ht="30.75" customHeight="1">
      <c r="A49" s="48"/>
      <c r="B49" s="1163"/>
      <c r="C49" s="1164"/>
      <c r="D49" s="62"/>
      <c r="E49" s="1155" t="s">
        <v>15</v>
      </c>
      <c r="F49" s="1155"/>
      <c r="G49" s="1155"/>
      <c r="H49" s="1155"/>
      <c r="I49" s="1155"/>
      <c r="J49" s="1156"/>
      <c r="K49" s="63">
        <v>253</v>
      </c>
      <c r="L49" s="64">
        <v>253</v>
      </c>
      <c r="M49" s="64">
        <v>238</v>
      </c>
      <c r="N49" s="64">
        <v>199</v>
      </c>
      <c r="O49" s="65">
        <v>147</v>
      </c>
      <c r="P49" s="48"/>
      <c r="Q49" s="48"/>
      <c r="R49" s="48"/>
      <c r="S49" s="48"/>
      <c r="T49" s="48"/>
      <c r="U49" s="48"/>
    </row>
    <row r="50" spans="1:21" ht="30.75" customHeight="1">
      <c r="A50" s="48"/>
      <c r="B50" s="1163"/>
      <c r="C50" s="1164"/>
      <c r="D50" s="62"/>
      <c r="E50" s="1155" t="s">
        <v>16</v>
      </c>
      <c r="F50" s="1155"/>
      <c r="G50" s="1155"/>
      <c r="H50" s="1155"/>
      <c r="I50" s="1155"/>
      <c r="J50" s="1156"/>
      <c r="K50" s="63">
        <v>11</v>
      </c>
      <c r="L50" s="64">
        <v>9</v>
      </c>
      <c r="M50" s="64">
        <v>8</v>
      </c>
      <c r="N50" s="64">
        <v>7</v>
      </c>
      <c r="O50" s="65">
        <v>5</v>
      </c>
      <c r="P50" s="48"/>
      <c r="Q50" s="48"/>
      <c r="R50" s="48"/>
      <c r="S50" s="48"/>
      <c r="T50" s="48"/>
      <c r="U50" s="48"/>
    </row>
    <row r="51" spans="1:21" ht="30.75" customHeight="1">
      <c r="A51" s="48"/>
      <c r="B51" s="1165"/>
      <c r="C51" s="1166"/>
      <c r="D51" s="66"/>
      <c r="E51" s="1155" t="s">
        <v>17</v>
      </c>
      <c r="F51" s="1155"/>
      <c r="G51" s="1155"/>
      <c r="H51" s="1155"/>
      <c r="I51" s="1155"/>
      <c r="J51" s="1156"/>
      <c r="K51" s="63" t="s">
        <v>469</v>
      </c>
      <c r="L51" s="64" t="s">
        <v>469</v>
      </c>
      <c r="M51" s="64" t="s">
        <v>469</v>
      </c>
      <c r="N51" s="64" t="s">
        <v>469</v>
      </c>
      <c r="O51" s="65" t="s">
        <v>469</v>
      </c>
      <c r="P51" s="48"/>
      <c r="Q51" s="48"/>
      <c r="R51" s="48"/>
      <c r="S51" s="48"/>
      <c r="T51" s="48"/>
      <c r="U51" s="48"/>
    </row>
    <row r="52" spans="1:21" ht="30.75" customHeight="1">
      <c r="A52" s="48"/>
      <c r="B52" s="1153" t="s">
        <v>18</v>
      </c>
      <c r="C52" s="1154"/>
      <c r="D52" s="66"/>
      <c r="E52" s="1155" t="s">
        <v>19</v>
      </c>
      <c r="F52" s="1155"/>
      <c r="G52" s="1155"/>
      <c r="H52" s="1155"/>
      <c r="I52" s="1155"/>
      <c r="J52" s="1156"/>
      <c r="K52" s="63">
        <v>719</v>
      </c>
      <c r="L52" s="64">
        <v>746</v>
      </c>
      <c r="M52" s="64">
        <v>747</v>
      </c>
      <c r="N52" s="64">
        <v>762</v>
      </c>
      <c r="O52" s="65">
        <v>760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307</v>
      </c>
      <c r="L53" s="69">
        <v>297</v>
      </c>
      <c r="M53" s="69">
        <v>250</v>
      </c>
      <c r="N53" s="69">
        <v>219</v>
      </c>
      <c r="O53" s="70">
        <v>179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2016-05-01T06:12:41Z</cp:lastPrinted>
  <dcterms:created xsi:type="dcterms:W3CDTF">2016-02-15T02:24:25Z</dcterms:created>
  <dcterms:modified xsi:type="dcterms:W3CDTF">2016-05-01T06:12:50Z</dcterms:modified>
</cp:coreProperties>
</file>